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bookViews>
    <workbookView xWindow="-110" yWindow="-110" windowWidth="25820" windowHeight="14020" tabRatio="944" firstSheet="7" activeTab="12"/>
  </bookViews>
  <sheets>
    <sheet name="ESA Table 1" sheetId="53" r:id="rId1"/>
    <sheet name="ESA Table 1A" sheetId="54" r:id="rId2"/>
    <sheet name="ESA Table 2" sheetId="40" r:id="rId3"/>
    <sheet name="ESA Table 2A" sheetId="45" r:id="rId4"/>
    <sheet name="ESA Table 2B" sheetId="42" r:id="rId5"/>
    <sheet name="ESA Table 2B-1" sheetId="51" r:id="rId6"/>
    <sheet name="ESA Table 3A_3B" sheetId="4" r:id="rId7"/>
    <sheet name="ESA Table 4A-1_4B_4C" sheetId="21" r:id="rId8"/>
    <sheet name="ESA Table 4A-2" sheetId="29" r:id="rId9"/>
    <sheet name="ESA Table 5A_5B_5C" sheetId="7" r:id="rId10"/>
    <sheet name="ESA Table 6" sheetId="8" r:id="rId11"/>
    <sheet name="ESA Table 7" sheetId="43" r:id="rId12"/>
    <sheet name="ESA Table 8" sheetId="55" r:id="rId13"/>
    <sheet name="CARE Table 1" sheetId="14" r:id="rId14"/>
    <sheet name="CARE Table 2" sheetId="13" r:id="rId15"/>
    <sheet name="CARE Table 3A _3B" sheetId="12" r:id="rId16"/>
    <sheet name="CARE Table 4" sheetId="15" r:id="rId17"/>
    <sheet name="CARE Table 5" sheetId="16" r:id="rId18"/>
    <sheet name="CARE Table 6" sheetId="17" r:id="rId19"/>
    <sheet name="CARE Table 7" sheetId="18" r:id="rId20"/>
    <sheet name="CARE Table 8" sheetId="19" r:id="rId21"/>
    <sheet name="CARE Table 9" sheetId="20" r:id="rId22"/>
    <sheet name="CARE Table 10" sheetId="50" r:id="rId23"/>
    <sheet name="CARE Table 11" sheetId="46" r:id="rId24"/>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P">#REF!</definedName>
    <definedName name="\s">#REF!</definedName>
    <definedName name="_____May2007" hidden="1">{"2002Frcst","05Month",FALSE,"Frcst Format 2002"}</definedName>
    <definedName name="____May2007" hidden="1">{"2002Frcst","05Month",FALSE,"Frcst Format 2002"}</definedName>
    <definedName name="___Dec05"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hidden="1">{"2002Frcst","05Month",FALSE,"Frcst Format 2002"}</definedName>
    <definedName name="__123Graph_A" hidden="1">#REF!</definedName>
    <definedName name="__123Graph_AGraph2" hidden="1">#REF!</definedName>
    <definedName name="__123Graph_AGraph4" hidden="1">#REF!</definedName>
    <definedName name="__123Graph_B" hidden="1">#REF!</definedName>
    <definedName name="__123Graph_C" hidden="1">#REF!</definedName>
    <definedName name="__123Graph_CCHART1" hidden="1">#REF!</definedName>
    <definedName name="__123Graph_CCHART2" hidden="1">#REF!</definedName>
    <definedName name="__123Graph_CCHART3" hidden="1">#REF!</definedName>
    <definedName name="__123Graph_CCHART4" hidden="1">#REF!</definedName>
    <definedName name="__123Graph_CCHART5" hidden="1">#REF!</definedName>
    <definedName name="__123Graph_D" hidden="1">#REF!</definedName>
    <definedName name="__123Graph_DCHART1" hidden="1">#REF!</definedName>
    <definedName name="__123Graph_DCHART2" hidden="1">#REF!</definedName>
    <definedName name="__123Graph_DCHART3" hidden="1">#REF!</definedName>
    <definedName name="__123Graph_DCHART4" hidden="1">#REF!</definedName>
    <definedName name="__123Graph_DCHART5" hidden="1">#REF!</definedName>
    <definedName name="__123Graph_E" hidden="1">#REF!</definedName>
    <definedName name="__123Graph_F" hidden="1">#REF!</definedName>
    <definedName name="__123Graph_FCHART4" hidden="1">#REF!</definedName>
    <definedName name="__123Graph_FCHART5" hidden="1">#REF!</definedName>
    <definedName name="__123Graph_X" hidden="1">#REF!</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#REF!</definedName>
    <definedName name="__FDS_HYPERLINK_TOGGLE_STATE__" hidden="1">"ON"</definedName>
    <definedName name="__Jan09" hidden="1">{"Page_1",#N/A,FALSE,"BAD4Q98";"Page_2",#N/A,FALSE,"BAD4Q98";"Page_3",#N/A,FALSE,"BAD4Q98";"Page_4",#N/A,FALSE,"BAD4Q98";"Page_5",#N/A,FALSE,"BAD4Q98";"Page_6",#N/A,FALSE,"BAD4Q98";"Input_1",#N/A,FALSE,"BAD4Q98";"Input_2",#N/A,FALSE,"BAD4Q98"}</definedName>
    <definedName name="__May2007" hidden="1">{"2002Frcst","05Month",FALSE,"Frcst Format 2002"}</definedName>
    <definedName name="__retro_description">#REF!</definedName>
    <definedName name="_1234Graph_B" hidden="1">#REF!</definedName>
    <definedName name="_123Graph_CHART3" hidden="1">#REF!</definedName>
    <definedName name="_1807">#REF!</definedName>
    <definedName name="_1808">#REF!</definedName>
    <definedName name="_1809">#REF!</definedName>
    <definedName name="_1810">#REF!</definedName>
    <definedName name="_1812">#REF!</definedName>
    <definedName name="_1818">#REF!</definedName>
    <definedName name="_1820">#REF!</definedName>
    <definedName name="_1st_Year_PSA_Replacement_Cost_in_2000">#REF!</definedName>
    <definedName name="_9000">#REF!</definedName>
    <definedName name="_9310">#REF!</definedName>
    <definedName name="_9325">#REF!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5" hidden="1">{"Page_1",#N/A,FALSE,"BAD4Q98";"Page_2",#N/A,FALSE,"BAD4Q98";"Page_3",#N/A,FALSE,"BAD4Q98";"Page_4",#N/A,FALSE,"BAD4Q98";"Page_5",#N/A,FALSE,"BAD4Q98";"Page_6",#N/A,FALSE,"BAD4Q98";"Input_1",#N/A,FALSE,"BAD4Q98";"Input_2",#N/A,FALSE,"BAD4Q98"}</definedName>
    <definedName name="_Fill" hidden="1">#REF!</definedName>
    <definedName name="_Jan09" hidden="1">{"Page_1",#N/A,FALSE,"BAD4Q98";"Page_2",#N/A,FALSE,"BAD4Q98";"Page_3",#N/A,FALSE,"BAD4Q98";"Page_4",#N/A,FALSE,"BAD4Q98";"Page_5",#N/A,FALSE,"BAD4Q98";"Page_6",#N/A,FALSE,"BAD4Q98";"Input_1",#N/A,FALSE,"BAD4Q98";"Input_2",#N/A,FALSE,"BAD4Q98"}</definedName>
    <definedName name="_Key1" hidden="1">#REF!</definedName>
    <definedName name="_Key2" hidden="1">#REF!</definedName>
    <definedName name="_MatInverse_In" hidden="1">#REF!</definedName>
    <definedName name="_MatMult_A" hidden="1">#REF!</definedName>
    <definedName name="_MatMult_AxB" hidden="1">#REF!</definedName>
    <definedName name="_MatMult_B" hidden="1">#REF!</definedName>
    <definedName name="_May2007" hidden="1">{"2002Frcst","05Month",FALSE,"Frcst Format 2002"}</definedName>
    <definedName name="_Order1" hidden="1">255</definedName>
    <definedName name="_Order2" hidden="1">255</definedName>
    <definedName name="_Parse_In" hidden="1">#REF!</definedName>
    <definedName name="_Parse_Out" hidden="1">#REF!</definedName>
    <definedName name="_PG1">#REF!</definedName>
    <definedName name="_REC90">#REF!</definedName>
    <definedName name="_REC92">#REF!</definedName>
    <definedName name="_Regression_Out" hidden="1">#REF!</definedName>
    <definedName name="_Regression_X" hidden="1">#REF!</definedName>
    <definedName name="_Regression_Y" hidden="1">#REF!</definedName>
    <definedName name="_Sort" hidden="1">#REF!</definedName>
    <definedName name="_Table1_In1" hidden="1">#REF!</definedName>
    <definedName name="_Table1_Out" hidden="1">#REF!</definedName>
    <definedName name="_Table2_Out" hidden="1">#REF!</definedName>
    <definedName name="_w2" hidden="1">{"SourcesUses",#N/A,TRUE,"CFMODEL";"TransOverview",#N/A,TRUE,"CFMODEL"}</definedName>
    <definedName name="a" hidden="1">{"Page_1",#N/A,FALSE,"BAD4Q98";"Page_2",#N/A,FALSE,"BAD4Q98";"Page_3",#N/A,FALSE,"BAD4Q98";"Page_4",#N/A,FALSE,"BAD4Q98";"Page_5",#N/A,FALSE,"BAD4Q98";"Page_6",#N/A,FALSE,"BAD4Q98";"Input_1",#N/A,FALSE,"BAD4Q98";"Input_2",#N/A,FALSE,"BAD4Q98"}</definedName>
    <definedName name="aa">#REF!</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Account">#REF!</definedName>
    <definedName name="ACCRUAL">#REF!</definedName>
    <definedName name="ad" hidden="1">{"var_page",#N/A,FALSE,"template"}</definedName>
    <definedName name="adafdadf" hidden="1">{"Var_page",#N/A,FALSE,"template"}</definedName>
    <definedName name="adsadasdasdadasd" hidden="1">{"Est_Pg1",#N/A,FALSE,"Estimate2003";"Est_Pg2",#N/A,FALSE,"Estimate2003";"Est_Pg3",#N/A,FALSE,"Estimate2003";"Escalation,",#N/A,FALSE,"Escalation"}</definedName>
    <definedName name="afdadafa" hidden="1">{"by_month",#N/A,TRUE,"template";"destec_month",#N/A,TRUE,"template";"by_quarter",#N/A,TRUE,"template";"destec_quarter",#N/A,TRUE,"template";"by_year",#N/A,TRUE,"template";"destec_annual",#N/A,TRUE,"template"}</definedName>
    <definedName name="ag" hidden="1">{"Page_1",#N/A,FALSE,"BAD4Q98";"Page_2",#N/A,FALSE,"BAD4Q98";"Page_3",#N/A,FALSE,"BAD4Q98";"Page_4",#N/A,FALSE,"BAD4Q98";"Page_5",#N/A,FALSE,"BAD4Q98";"Page_6",#N/A,FALSE,"BAD4Q98";"Input_1",#N/A,FALSE,"BAD4Q98";"Input_2",#N/A,FALSE,"BAD4Q98"}</definedName>
    <definedName name="ANALYSIS89">#REF!</definedName>
    <definedName name="Annual_Equity_Investment">#REF!</definedName>
    <definedName name="anscount" hidden="1">2</definedName>
    <definedName name="application">#REF!</definedName>
    <definedName name="Appropriate_IPP_Debt_Ratio">#REF!</definedName>
    <definedName name="April" hidden="1">#REF!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ian_meanreversion">#REF!</definedName>
    <definedName name="asian_model">#REF!</definedName>
    <definedName name="asian_volatility">#REF!</definedName>
    <definedName name="Athens_Minimum_PILOT_Payment">#REF!</definedName>
    <definedName name="Athens_Percentage_of_PILOT_Payments">#REF!</definedName>
    <definedName name="Athens_PILOT_Shortfall_Benchmark_Payment">#REF!</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#REF!</definedName>
    <definedName name="barriercap_volatility">#REF!</definedName>
    <definedName name="barrieropt_volatility">#REF!</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#REF!</definedName>
    <definedName name="bestof_meanreversion3">#REF!</definedName>
    <definedName name="bestof_meshpoints">#REF!</definedName>
    <definedName name="bestof_model">#REF!</definedName>
    <definedName name="bestof_volatility">#REF!</definedName>
    <definedName name="bestof_volatility2">#REF!</definedName>
    <definedName name="bestof_volatility3">#REF!</definedName>
    <definedName name="BG_Del" hidden="1">15</definedName>
    <definedName name="BG_Ins" hidden="1">4</definedName>
    <definedName name="BG_Mod" hidden="1">6</definedName>
    <definedName name="bond_meanreversion">#REF!</definedName>
    <definedName name="bond_model">#REF!</definedName>
    <definedName name="bond_volatility">#REF!</definedName>
    <definedName name="bondforward_meanreversion">#REF!</definedName>
    <definedName name="bondforward_model">#REF!</definedName>
    <definedName name="bondforward_volatility">#REF!</definedName>
    <definedName name="bondfutopt_meanreversion">#REF!</definedName>
    <definedName name="bondfutopt_model">#REF!</definedName>
    <definedName name="bondfutopt_volatility">#REF!</definedName>
    <definedName name="bondfuture_meanreversion">#REF!</definedName>
    <definedName name="bondfuture_model">#REF!</definedName>
    <definedName name="bondfuture_volatility">#REF!</definedName>
    <definedName name="bondoption_meanreversion">#REF!</definedName>
    <definedName name="bondoption_model">#REF!</definedName>
    <definedName name="bondoption_volatility">#REF!</definedName>
    <definedName name="BROKER">#REF!</definedName>
    <definedName name="BSAcct">#REF!</definedName>
    <definedName name="BSBal">#REF!</definedName>
    <definedName name="BSDesc">#REF!</definedName>
    <definedName name="bsentity">#REF!</definedName>
    <definedName name="Bsheet">#REF!</definedName>
    <definedName name="calspread_meanreversion">#REF!</definedName>
    <definedName name="calspread_meshpoints">#REF!</definedName>
    <definedName name="calspread_model">#REF!</definedName>
    <definedName name="calspread_volatility">#REF!</definedName>
    <definedName name="calspread_volatility2">#REF!</definedName>
    <definedName name="capexentity">#REF!</definedName>
    <definedName name="capfloor_meanreversion">#REF!</definedName>
    <definedName name="capfloor_model">#REF!</definedName>
    <definedName name="capfloor_volatility">#REF!</definedName>
    <definedName name="Cash_Sweep_Switch">#REF!</definedName>
    <definedName name="category">#REF!</definedName>
    <definedName name="CBWorkbookPriority" hidden="1">-21190210</definedName>
    <definedName name="cc">#REF!</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hidden="1">{"variance_page",#N/A,FALSE,"template"}</definedName>
    <definedName name="ccccccc" hidden="1">{"SourcesUses",#N/A,TRUE,#N/A;"TransOverview",#N/A,TRUE,"CFMODEL"}</definedName>
    <definedName name="ccccccccccccccc" hidden="1">{"SourcesUses",#N/A,TRUE,"FundsFlow";"TransOverview",#N/A,TRUE,"FundsFlow"}</definedName>
    <definedName name="CCPlan">#REF!</definedName>
    <definedName name="ccyswapopt_meanreversion">#REF!</definedName>
    <definedName name="ccyswapopt_model">#REF!</definedName>
    <definedName name="ccyswapopt_volatility">#REF!</definedName>
    <definedName name="ccyswapopt_volatility2">#REF!</definedName>
    <definedName name="cfentity">#REF!</definedName>
    <definedName name="Chart">"Chart 3"</definedName>
    <definedName name="ConsolidatedRange">#REF!</definedName>
    <definedName name="ConsolidationRange">#REF!</definedName>
    <definedName name="Construction_Facility_Balance_End_of_Month">#REF!</definedName>
    <definedName name="convertible_treesteps">#REF!</definedName>
    <definedName name="convertible_volatility">#REF!</definedName>
    <definedName name="Corporate_Guarantee_Switch">#REF!</definedName>
    <definedName name="Cost_of_Corporate_Guarantee">#REF!</definedName>
    <definedName name="County___Town_Tax_Billing_Month">#REF!</definedName>
    <definedName name="crack_meanreversion">#REF!</definedName>
    <definedName name="crack_meanreversion2">#REF!</definedName>
    <definedName name="crack_meanreversion3">#REF!</definedName>
    <definedName name="crack_meshpoints">#REF!</definedName>
    <definedName name="crack_model">#REF!</definedName>
    <definedName name="crack_volatility">#REF!</definedName>
    <definedName name="crack_volatility2">#REF!</definedName>
    <definedName name="crack_volatility3">#REF!</definedName>
    <definedName name="CreditStats" hidden="1">#REF!</definedName>
    <definedName name="Criteria_MI">#REF!</definedName>
    <definedName name="CTHRS">#REF!</definedName>
    <definedName name="Cumulative_Cash_Flow">#REF!</definedName>
    <definedName name="CURRENT">#REF!</definedName>
    <definedName name="Customers">#REF!</definedName>
    <definedName name="d" hidden="1">{"SourcesUses",#N/A,TRUE,#N/A;"TransOverview",#N/A,TRUE,"CFMODEL"}</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hidden="1">{"ID1",#N/A,FALSE,"IDIQ-I";"id2",#N/A,FALSE,"IDIQ-II";"ID3",#N/A,FALSE,"IDIQ-III";"ID4",#N/A,FALSE,"IDIQ-IV";"id5",#N/A,FALSE,"IDIQ-V";"ID6",#N/A,FALSE,"IDIQ-VI";"DO1a",#N/A,FALSE,"DO-IA";"DO1b",#N/A,FALSE,"DO-IB";"DO1C",#N/A,FALSE,"DO-IC";"DO3",#N/A,FALSE,"DO-III";"DO4",#N/A,FALSE,"DO-IV";"DO5",#N/A,FALSE,"DO-V"}</definedName>
    <definedName name="DATA1">#REF!</definedName>
    <definedName name="DATA11">#REF!</definedName>
    <definedName name="DATA13">#REF!</definedName>
    <definedName name="DATA14">#REF!</definedName>
    <definedName name="DATA15">#REF!</definedName>
    <definedName name="DATA16">#REF!</definedName>
    <definedName name="DATA17">#REF!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eorder">#REF!</definedName>
    <definedName name="DCHART4" hidden="1">#REF!</definedName>
    <definedName name="dd" hidden="1">{"Income Statement",#N/A,FALSE,"CFMODEL";"Balance Sheet",#N/A,FALSE,"CFMODEL"}</definedName>
    <definedName name="ddd" hidden="1">{"SourcesUses",#N/A,TRUE,#N/A;"TransOverview",#N/A,TRUE,"CFMODEL"}</definedName>
    <definedName name="dddd" hidden="1">{"SourcesUses",#N/A,TRUE,"CFMODEL";"TransOverview",#N/A,TRUE,"CFMODEL"}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ddf" hidden="1">{"2002Frcst","06Month",FALSE,"Frcst Format 2002"}</definedName>
    <definedName name="Debt_Service_Reserve_Drawn_Spread_year_1_to_5">#REF!</definedName>
    <definedName name="Debt_Service_Reserve_Drawn_Spread_year_6_plus">#REF!</definedName>
    <definedName name="Debt_Service_Reserve_Fund">#REF!</definedName>
    <definedName name="Debt_Service_Reserve_Fund_Change">#REF!</definedName>
    <definedName name="Debt_Service_Reserve_Fund_Initial_Capitalization">#REF!</definedName>
    <definedName name="Debt_Service_Reserve_Fund_Initital_Capitalization">#REF!</definedName>
    <definedName name="Debt_Service_Reserve_Fund_Interest">#REF!</definedName>
    <definedName name="Debt_Service_Reserve_LOC_Fee_Rate_year_1_to_5">#REF!</definedName>
    <definedName name="Debt_Service_Reserve_LOC_Fee_Rate_year_6_plus">#REF!</definedName>
    <definedName name="Debt_Service_Reserve_LOC_Loan_Spread">#REF!</definedName>
    <definedName name="Debt_Service_Reserve_LOC_Spread">#REF!</definedName>
    <definedName name="Debt_Service_Reserve_Switch">#REF!</definedName>
    <definedName name="decimalsep">#REF!</definedName>
    <definedName name="DEFTO65FACTOR">#REF!</definedName>
    <definedName name="DELICIAS_operating_exp">#REF!</definedName>
    <definedName name="DELTA">#REF!</definedName>
    <definedName name="Desktop">#REF!</definedName>
    <definedName name="dfdfd"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month">#REF!</definedName>
    <definedName name="DP1287TB1">#REF!</definedName>
    <definedName name="DR">#REF!+#REF!</definedName>
    <definedName name="dual_treesteps">#REF!</definedName>
    <definedName name="dual_volatility">#REF!</definedName>
    <definedName name="dual_volatility2">#REF!</definedName>
    <definedName name="DZ.IndSpec_Left" hidden="1">#REF!</definedName>
    <definedName name="DZ.IndSpec_Right" hidden="1">#REF!</definedName>
    <definedName name="E.R.">2.15</definedName>
    <definedName name="E_Data">#REF!</definedName>
    <definedName name="eeeeeeeeeee" hidden="1">{"SourcesUses",#N/A,TRUE,#N/A;"TransOverview",#N/A,TRUE,"CFMODEL"}</definedName>
    <definedName name="eeeeeeeeeeeeeeeeee" hidden="1">{"SourcesUses",#N/A,TRUE,"FundsFlow";"TransOverview",#N/A,TRUE,"FundsFlow"}</definedName>
    <definedName name="eighty_seven">#REF!</definedName>
    <definedName name="electric">#REF!</definedName>
    <definedName name="Enterprise">#REF!</definedName>
    <definedName name="entity">#REF!</definedName>
    <definedName name="entity1">#REF!</definedName>
    <definedName name="Equity_Bridge_Loan_Interest_Expense_Lease">#REF!</definedName>
    <definedName name="equityapo_volatility">#REF!</definedName>
    <definedName name="equityoption_treesteps">#REF!</definedName>
    <definedName name="equityoption_volatility">#REF!</definedName>
    <definedName name="EssAliasTable">"Default"</definedName>
    <definedName name="ESSBASE_AREA">#REF!</definedName>
    <definedName name="eurofutopt_meanreversion">#REF!</definedName>
    <definedName name="eurofutopt_model">#REF!</definedName>
    <definedName name="eurofutopt_volatility">#REF!</definedName>
    <definedName name="ev.Calculation" hidden="1">-4105</definedName>
    <definedName name="ev.Initialized" hidden="1">FALSE</definedName>
    <definedName name="EXA">#REF!</definedName>
    <definedName name="Excess_Dividend_Tax_Amount_Unlevered">#REF!</definedName>
    <definedName name="Excess_Dividends_Tax_Amount">#REF!</definedName>
    <definedName name="existing">#REF!</definedName>
    <definedName name="existing_table">#REF!</definedName>
    <definedName name="f" hidden="1">{"Page_1",#N/A,FALSE,"BAD4Q98";"Page_2",#N/A,FALSE,"BAD4Q98";"Page_3",#N/A,FALSE,"BAD4Q98";"Page_4",#N/A,FALSE,"BAD4Q98";"Page_5",#N/A,FALSE,"BAD4Q98";"Page_6",#N/A,FALSE,"BAD4Q98";"Input_1",#N/A,FALSE,"BAD4Q98";"Input_2",#N/A,FALSE,"BAD4Q98"}</definedName>
    <definedName name="fdasdfdsadf">#REF!</definedName>
    <definedName name="fdfdfdfd">#REF!</definedName>
    <definedName name="fdfdfdfdfd">#REF!</definedName>
    <definedName name="FEDELEC">#REF!</definedName>
    <definedName name="Federal_Income_Tax_Amount">#REF!</definedName>
    <definedName name="Federal_Income_Tax_Amount_Unlevered">#REF!</definedName>
    <definedName name="FEDGAS">#REF!</definedName>
    <definedName name="fedopt_volatility">#REF!</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#REF!</definedName>
    <definedName name="Fin_Plan_1293">#REF!</definedName>
    <definedName name="Fire_District_Payment_Base_Year">#REF!</definedName>
    <definedName name="Fire_District_Payment_Input">#REF!</definedName>
    <definedName name="FirstOne">#REF!</definedName>
    <definedName name="Fletes" hidden="1">{#N/A,#N/A,FALSE,"Aging Summary";#N/A,#N/A,FALSE,"Ratio Analysis";#N/A,#N/A,FALSE,"Test 120 Day Accts";#N/A,#N/A,FALSE,"Tickmarks"}</definedName>
    <definedName name="FUN">#REF!</definedName>
    <definedName name="fwdopt_meanreversion">#REF!</definedName>
    <definedName name="fwdopt_meshpoints">#REF!</definedName>
    <definedName name="fwdopt_model">#REF!</definedName>
    <definedName name="g" hidden="1">{"SourcesUses",#N/A,TRUE,#N/A;"TransOverview",#N/A,TRUE,"CFMODEL"}</definedName>
    <definedName name="gas">#REF!</definedName>
    <definedName name="Gastos_a_prorratear">#REF!</definedName>
    <definedName name="gfdg" hidden="1">{"Page_1",#N/A,FALSE,"BAD4Q98";"Page_2",#N/A,FALSE,"BAD4Q98";"Page_3",#N/A,FALSE,"BAD4Q98";"Page_4",#N/A,FALSE,"BAD4Q98";"Page_5",#N/A,FALSE,"BAD4Q98";"Page_6",#N/A,FALSE,"BAD4Q98";"Input_1",#N/A,FALSE,"BAD4Q98";"Input_2",#N/A,FALSE,"BAD4Q98"}</definedName>
    <definedName name="gfgfgf">#REF!</definedName>
    <definedName name="gggg" hidden="1">{"SourcesUses",#N/A,TRUE,#N/A;"TransOverview",#N/A,TRUE,"CFMODEL"}</definedName>
    <definedName name="Gross_Earnings_Tax_Amount">#REF!</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hidden="1">{"SourcesUses",#N/A,TRUE,#N/A;"TransOverview",#N/A,TRUE,"CFMODEL"}</definedName>
    <definedName name="hkjhkhkjhkh">#REF!</definedName>
    <definedName name="hn._I006" hidden="1">#REF!</definedName>
    <definedName name="hn._I018" hidden="1">#REF!</definedName>
    <definedName name="hn._I024" hidden="1">#REF!</definedName>
    <definedName name="hn._I028" hidden="1">#REF!</definedName>
    <definedName name="hn._I029" hidden="1">#REF!</definedName>
    <definedName name="hn._I030" hidden="1">#REF!</definedName>
    <definedName name="hn._I031" hidden="1">#REF!</definedName>
    <definedName name="hn._I044" hidden="1">#REF!</definedName>
    <definedName name="hn._I051" hidden="1">#REF!</definedName>
    <definedName name="hn._I059" hidden="1">#REF!</definedName>
    <definedName name="hn._I062" hidden="1">#REF!</definedName>
    <definedName name="hn._I070" hidden="1">#REF!</definedName>
    <definedName name="hn._I071" hidden="1">#REF!</definedName>
    <definedName name="hn._I075" hidden="1">#REF!</definedName>
    <definedName name="hn._I077" hidden="1">#REF!</definedName>
    <definedName name="hn._I083" hidden="1">#REF!</definedName>
    <definedName name="hn._I085" hidden="1">#REF!</definedName>
    <definedName name="hn._P001" hidden="1">#REF!</definedName>
    <definedName name="hn._P002" hidden="1">#REF!</definedName>
    <definedName name="hn._P004" hidden="1">#REF!</definedName>
    <definedName name="hn._P014" hidden="1">#REF!</definedName>
    <definedName name="hn._P016" hidden="1">#REF!</definedName>
    <definedName name="hn._P017" hidden="1">#REF!</definedName>
    <definedName name="hn._P017g" hidden="1">#REF!</definedName>
    <definedName name="hn._P021" hidden="1">#REF!</definedName>
    <definedName name="hn._P024" hidden="1">#REF!</definedName>
    <definedName name="hn.Add015" hidden="1">#REF!</definedName>
    <definedName name="hn.Delete015" hidden="1">#REF!,#REF!,#REF!,#REF!</definedName>
    <definedName name="hn.domestic" hidden="1">#REF!</definedName>
    <definedName name="hn.ExtDb" hidden="1">FALSE</definedName>
    <definedName name="hn.Global" hidden="1">#REF!</definedName>
    <definedName name="hn.ModelType" hidden="1">"DEAL"</definedName>
    <definedName name="hn.ModelVersion" hidden="1">1</definedName>
    <definedName name="hn.NoUpload" hidden="1">0</definedName>
    <definedName name="hn.Version">"Version 2.14"</definedName>
    <definedName name="hn.YearLabel" hidden="1">#REF!</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TML_CodePage" hidden="1">1252</definedName>
    <definedName name="HTML_Control" hidden="1">{"'Attachment'!$A$1:$L$49"}</definedName>
    <definedName name="HTML_Control1" hidden="1">{"'Attachment'!$A$1:$L$49"}</definedName>
    <definedName name="HTML_Control2"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hidden="1">{"Page_1",#N/A,FALSE,"BAD4Q98";"Page_2",#N/A,FALSE,"BAD4Q98";"Page_3",#N/A,FALSE,"BAD4Q98";"Page_4",#N/A,FALSE,"BAD4Q98";"Page_5",#N/A,FALSE,"BAD4Q98";"Page_6",#N/A,FALSE,"BAD4Q98";"Input_1",#N/A,FALSE,"BAD4Q98";"Input_2",#N/A,FALSE,"BAD4Q98"}</definedName>
    <definedName name="IMPAC2004" hidden="1">{#N/A,#N/A,FALSE,"RECAP";#N/A,#N/A,FALSE,"MATBYCLS";#N/A,#N/A,FALSE,"STATUS";#N/A,#N/A,FALSE,"OP-ACT";#N/A,#N/A,FALSE,"W_O"}</definedName>
    <definedName name="imputent">#REF!</definedName>
    <definedName name="Inc">#REF!</definedName>
    <definedName name="IncAcct">#REF!</definedName>
    <definedName name="IncDesc">#REF!</definedName>
    <definedName name="index">#REF!</definedName>
    <definedName name="initexp">#REF!</definedName>
    <definedName name="Initial_Cash_Flow_Quarter">#REF!</definedName>
    <definedName name="Initial_Operating_Period_Working_Capital_Percentage">#REF!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#REF!</definedName>
    <definedName name="INT">#REF!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#REF!</definedName>
    <definedName name="ISO_Fees_Input">#REF!</definedName>
    <definedName name="istat">#REF!</definedName>
    <definedName name="JANBS">#REF!</definedName>
    <definedName name="JE">#REF!</definedName>
    <definedName name="jkhhkl" hidden="1">{"Page_1",#N/A,FALSE,"BAD4Q98";"Page_2",#N/A,FALSE,"BAD4Q98";"Page_3",#N/A,FALSE,"BAD4Q98";"Page_4",#N/A,FALSE,"BAD4Q98";"Page_5",#N/A,FALSE,"BAD4Q98";"Page_6",#N/A,FALSE,"BAD4Q98";"Input_1",#N/A,FALSE,"BAD4Q98";"Input_2",#N/A,FALSE,"BAD4Q98"}</definedName>
    <definedName name="July2007" hidden="1">{"2002Frcst","06Month",FALSE,"Frcst Format 2002"}</definedName>
    <definedName name="June" hidden="1">{"Page_1",#N/A,FALSE,"BAD4Q98";"Page_2",#N/A,FALSE,"BAD4Q98";"Page_3",#N/A,FALSE,"BAD4Q98";"Page_4",#N/A,FALSE,"BAD4Q98";"Page_5",#N/A,FALSE,"BAD4Q98";"Page_6",#N/A,FALSE,"BAD4Q98";"Input_1",#N/A,FALSE,"BAD4Q98";"Input_2",#N/A,FALSE,"BAD4Q98"}</definedName>
    <definedName name="jutf" hidden="1">#REF!</definedName>
    <definedName name="JWSActualDiscBonus2006" hidden="1">#REF!</definedName>
    <definedName name="JWSBase2005" hidden="1">#REF!</definedName>
    <definedName name="JWSBase2006" hidden="1">#REF!</definedName>
    <definedName name="JWSBase2007" hidden="1">#REF!</definedName>
    <definedName name="JWSBonusPool" hidden="1">#REF!</definedName>
    <definedName name="JWSBonusReceived2006" hidden="1">#REF!</definedName>
    <definedName name="JWSBonusSacr2006" hidden="1">#REF!</definedName>
    <definedName name="JWSBusinessArea" hidden="1">#REF!</definedName>
    <definedName name="JWSCostCentre" hidden="1">#REF!</definedName>
    <definedName name="JWSCountry" hidden="1">#REF!</definedName>
    <definedName name="JWSCurrency" hidden="1">#REF!</definedName>
    <definedName name="JWSDataArea" hidden="1">#REF!</definedName>
    <definedName name="JWSDepartment" hidden="1">#REF!</definedName>
    <definedName name="JWSDiscBonus2006" hidden="1">#REF!</definedName>
    <definedName name="JWSEmpID" hidden="1">#REF!</definedName>
    <definedName name="JWSEmpName" hidden="1">#REF!</definedName>
    <definedName name="JWSFTE" hidden="1">#REF!</definedName>
    <definedName name="JWSG1_Base_M" hidden="1">#REF!</definedName>
    <definedName name="JWSG1_Base_UQ" hidden="1">#REF!</definedName>
    <definedName name="JWSG1_JobCode" hidden="1">#REF!</definedName>
    <definedName name="JWSG1_MarketDesc" hidden="1">#REF!</definedName>
    <definedName name="JWSG1_SurveyCode" hidden="1">#REF!</definedName>
    <definedName name="JWSG1_TotalComp_M" hidden="1">#REF!</definedName>
    <definedName name="JWSG1_TotalComp_UQ" hidden="1">#REF!</definedName>
    <definedName name="JWSG2_Base_M" hidden="1">#REF!</definedName>
    <definedName name="JWSG2_Base_UQ" hidden="1">#REF!</definedName>
    <definedName name="JWSG2_JobCode" hidden="1">#REF!</definedName>
    <definedName name="JWSG2_MarketDesc" hidden="1">#REF!</definedName>
    <definedName name="JWSG2_SurveyCode" hidden="1">#REF!</definedName>
    <definedName name="JWSG2_TotalComp_M" hidden="1">#REF!</definedName>
    <definedName name="JWSG2_TotalComp_UQ" hidden="1">#REF!</definedName>
    <definedName name="JWSGender" hidden="1">#REF!</definedName>
    <definedName name="JWSGuarBonus2006" hidden="1">#REF!</definedName>
    <definedName name="JWSHireDate" hidden="1">#REF!</definedName>
    <definedName name="JWSIntAssign" hidden="1">#REF!</definedName>
    <definedName name="JWSJobTitle" hidden="1">#REF!</definedName>
    <definedName name="JWSManagerLevel" hidden="1">#REF!</definedName>
    <definedName name="JWSOffshorePen2006" hidden="1">#REF!</definedName>
    <definedName name="JWSPerChangeSalary" hidden="1">#REF!</definedName>
    <definedName name="JWSPerChangeTotalComp" hidden="1">#REF!</definedName>
    <definedName name="JWSPerformGuar2006" hidden="1">#REF!</definedName>
    <definedName name="JWSProductLine" hidden="1">#REF!</definedName>
    <definedName name="JWSProfitSharing2006" hidden="1">#REF!</definedName>
    <definedName name="JWSPromotionFlag" hidden="1">#REF!</definedName>
    <definedName name="JWSPropJobTitle" hidden="1">#REF!</definedName>
    <definedName name="JWSPropManagerLevel" hidden="1">#REF!</definedName>
    <definedName name="JWSRating2004" hidden="1">#REF!</definedName>
    <definedName name="JWSRating2005" hidden="1">#REF!</definedName>
    <definedName name="JWSRating2006" hidden="1">#REF!</definedName>
    <definedName name="JWSRational" hidden="1">#REF!</definedName>
    <definedName name="JWSRegion" hidden="1">#REF!</definedName>
    <definedName name="JWSSalesCommQ42006" hidden="1">#REF!</definedName>
    <definedName name="JWSTotalBonus2005" hidden="1">#REF!</definedName>
    <definedName name="JWSTotalBonus2006" hidden="1">#REF!</definedName>
    <definedName name="JWSTotalComp2004" hidden="1">#REF!</definedName>
    <definedName name="JWSTotalComp2005" hidden="1">#REF!</definedName>
    <definedName name="JWSTotalComp2006" hidden="1">#REF!</definedName>
    <definedName name="JWSValueAccount2006" hidden="1">#REF!</definedName>
    <definedName name="JWSValueAccount2007" hidden="1">#REF!</definedName>
    <definedName name="JWSVAMarker" hidden="1">#REF!</definedName>
    <definedName name="k" hidden="1">#REF!</definedName>
    <definedName name="kenerr" hidden="1">{"by_month",#N/A,TRUE,"template";"Destec_month",#N/A,TRUE,"template";"by_quarter",#N/A,TRUE,"template";"destec_quarter",#N/A,TRUE,"template";"by_year",#N/A,TRUE,"template";"Destec_annual",#N/A,TRUE,"template"}</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#REF!</definedName>
    <definedName name="ksjfjJJJJ" hidden="1">{"Sch.L_MaterialIssue",#N/A,FALSE,"Sch.L"}</definedName>
    <definedName name="LAHRS">#REF!</definedName>
    <definedName name="Land_Purchase_Option_Pmts">#REF!</definedName>
    <definedName name="Land_Trust_Funding_Input">#REF!</definedName>
    <definedName name="Land_Trust_Funding_Period">#REF!</definedName>
    <definedName name="LARR">#REF!</definedName>
    <definedName name="Last_Row">IF(Values_Entered,HEADER_ROW+Number_of_Payments,HEADER_ROW)</definedName>
    <definedName name="Last_Row_Pref">IF(Values_Entered_Pref,HEADER_ROW_PREF+No_of_Pamts_Pref,HEADER_ROW_PREF)</definedName>
    <definedName name="LC_Arrangement_Fee_Rate">#REF!</definedName>
    <definedName name="LC_Commitment_Fee_Rate">#REF!</definedName>
    <definedName name="LCM">#REF!</definedName>
    <definedName name="LDs_EPC_Contractor">#REF!</definedName>
    <definedName name="LDs_Turbine_Supplier">#REF!</definedName>
    <definedName name="Leveraged_Results_Print_Range">#REF!</definedName>
    <definedName name="LiabDate">#REF!</definedName>
    <definedName name="LIBOR_12_year_Fwd_Swap_Tranche_B">#REF!</definedName>
    <definedName name="LIBOR_2_year_Swap">#REF!</definedName>
    <definedName name="LIBOR_2_year_Swap__Tranche_A_B_C">#REF!</definedName>
    <definedName name="LIBOR_3_year_Fwd_Swap__Tranche_A">#REF!</definedName>
    <definedName name="LIBOR_3_year_Fwd_Swap_Tranche_B_C">#REF!</definedName>
    <definedName name="limcount" hidden="1">1</definedName>
    <definedName name="LLC_Debt_Service_Coverage_Ratio_List">#REF!</definedName>
    <definedName name="Loan_Balance_End_of_Month">#REF!</definedName>
    <definedName name="Loan_Facility_Amount">#REF!</definedName>
    <definedName name="LOCTTLHRS">#REF!</definedName>
    <definedName name="ls5per">#REF!</definedName>
    <definedName name="lssdge">#REF!</definedName>
    <definedName name="LUNCH">#REF!</definedName>
    <definedName name="Major_Maintenance_BOP_Base_Year">#REF!</definedName>
    <definedName name="Major_Maintenance_BOP_Book">#REF!</definedName>
    <definedName name="Major_Maintenance_BOP_Cash">#REF!</definedName>
    <definedName name="Major_Maintenance_BOP_Escalation_Factor">#REF!</definedName>
    <definedName name="Major_Maintenance_Smoothing_Threshold">#REF!</definedName>
    <definedName name="Major_Maintenance_Table">#REF!</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#REF!</definedName>
    <definedName name="MED_MTR">2</definedName>
    <definedName name="Merch_Cum_Escalation_Factor">#REF!</definedName>
    <definedName name="Merch_Fuel_Doll_KW">#REF!</definedName>
    <definedName name="Merch_margin_Doll_KW">#REF!</definedName>
    <definedName name="Merch_Months_partial_Year_Factor">#REF!</definedName>
    <definedName name="Michelle">#REF!</definedName>
    <definedName name="Minimum_Debt_Service_Coverage">#REF!</definedName>
    <definedName name="Mobilization_Months">#REF!</definedName>
    <definedName name="MODEL">#REF!</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#REF!</definedName>
    <definedName name="Month2">#REF!</definedName>
    <definedName name="Month3">#REF!</definedName>
    <definedName name="MONTHLYREC">#REF!</definedName>
    <definedName name="Months_of_Debt_Service_Reserve">#REF!</definedName>
    <definedName name="Months_Per_Year">#REF!</definedName>
    <definedName name="MSA_Fee">#REF!</definedName>
    <definedName name="MSA_Fee_Base_Year">#REF!</definedName>
    <definedName name="MSA_Fee_Input_per_Year">#REF!</definedName>
    <definedName name="MthAvg">#REF!</definedName>
    <definedName name="N_A">#REF!</definedName>
    <definedName name="Net_Cash_Flow">#REF!</definedName>
    <definedName name="Net_Fixed_Assets">#REF!</definedName>
    <definedName name="Net_Gain_on_Sale_of_Assets">#REF!</definedName>
    <definedName name="Net_Payments_on_Fire_Truck_during_Construction_Input">#REF!</definedName>
    <definedName name="Net_Start_Up_Revenues">#REF!</definedName>
    <definedName name="new" hidden="1">{"Page_1",#N/A,FALSE,"BAD4Q98";"Page_2",#N/A,FALSE,"BAD4Q98";"Page_3",#N/A,FALSE,"BAD4Q98";"Page_4",#N/A,FALSE,"BAD4Q98";"Page_5",#N/A,FALSE,"BAD4Q98";"Page_6",#N/A,FALSE,"BAD4Q98";"Input_1",#N/A,FALSE,"BAD4Q98";"Input_2",#N/A,FALSE,"BAD4Q98"}</definedName>
    <definedName name="newwrev" hidden="1">{#N/A,#N/A,TRUE,"SDGE";#N/A,#N/A,TRUE,"GBU";#N/A,#N/A,TRUE,"TBU";#N/A,#N/A,TRUE,"EDBU";#N/A,#N/A,TRUE,"ExclCC"}</definedName>
    <definedName name="nine">#REF!</definedName>
    <definedName name="No_of_Pamts_Pref">MATCH(0.01,END_BAL_PREF,-1)+1</definedName>
    <definedName name="Non_Recourse_CP_Conduit_LIBOR_Spread">#REF!</definedName>
    <definedName name="Non_Recourse_Facility_CP_adder">#REF!</definedName>
    <definedName name="none" hidden="1">#REF!</definedName>
    <definedName name="none2" hidden="1">#REF!</definedName>
    <definedName name="nopremort">#REF!</definedName>
    <definedName name="NOx_Allowances__Nominal___ton">#REF!</definedName>
    <definedName name="Nox_Allowances_in_1999">#REF!</definedName>
    <definedName name="NOx_Emissions_Rate__lb_hr">#REF!</definedName>
    <definedName name="NOx_Offsets">#REF!</definedName>
    <definedName name="NOx_Offsets_Calculation_Factor__lb_MMBtu">#REF!</definedName>
    <definedName name="NOx_Offsets_Construction">#REF!</definedName>
    <definedName name="NPV_20_Year_12_Percent_Quarterly">#REF!</definedName>
    <definedName name="NPV_20_Year_13_Percent_Quarterly">#REF!</definedName>
    <definedName name="NPV_20_Year_14_Percent_Quarterly">#REF!</definedName>
    <definedName name="NQInd">#REF!</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MATCH(0.01,END_BAL,-1)+1</definedName>
    <definedName name="Number_of_Units">#REF!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#REF!</definedName>
    <definedName name="NY_State_Excess_Dividends_Tax">#REF!</definedName>
    <definedName name="NY_State_Gross_Earnings_Tax">#REF!</definedName>
    <definedName name="NY_State_Gross_Receipts_Tax">#REF!</definedName>
    <definedName name="NY_State_Income_Tax_Switch">#REF!</definedName>
    <definedName name="O_M_Mobilization">#REF!</definedName>
    <definedName name="O_M_Mobilization___Labor">#REF!</definedName>
    <definedName name="Off_Peak_Hours">#REF!</definedName>
    <definedName name="Off_Peak_Percent">#REF!</definedName>
    <definedName name="Offsite_Work_Road_Paving">#REF!</definedName>
    <definedName name="okay" hidden="1">{"Page_1",#N/A,FALSE,"BAD4Q98";"Page_2",#N/A,FALSE,"BAD4Q98";"Page_3",#N/A,FALSE,"BAD4Q98";"Page_4",#N/A,FALSE,"BAD4Q98";"Page_5",#N/A,FALSE,"BAD4Q98";"Page_6",#N/A,FALSE,"BAD4Q98";"Input_1",#N/A,FALSE,"BAD4Q98";"Input_2",#N/A,FALSE,"BAD4Q98"}</definedName>
    <definedName name="On_Peak_Hours">#REF!</definedName>
    <definedName name="On_Peak_Percent">#REF!</definedName>
    <definedName name="Operator_Fee_during_Mobilization">#REF!</definedName>
    <definedName name="Opt_Discrate">#REF!</definedName>
    <definedName name="Opt_DR">#REF!</definedName>
    <definedName name="optindexswap_meanreversion">#REF!</definedName>
    <definedName name="optindexswap_model">#REF!</definedName>
    <definedName name="optindexswap_treesteps">#REF!</definedName>
    <definedName name="optindexswap_volatility">#REF!</definedName>
    <definedName name="option_treesteps">#REF!</definedName>
    <definedName name="option_volatility">#REF!</definedName>
    <definedName name="Other_EPC_Scope_Items_Non_Bechtel">#REF!</definedName>
    <definedName name="OTHERHRS">#REF!</definedName>
    <definedName name="otherrev" hidden="1">{#N/A,#N/A,TRUE,"SDGE";#N/A,#N/A,TRUE,"GBU";#N/A,#N/A,TRUE,"TBU";#N/A,#N/A,TRUE,"EDBU";#N/A,#N/A,TRUE,"ExclCC"}</definedName>
    <definedName name="Ozone_Season_Factor">#REF!</definedName>
    <definedName name="p.Covenants" hidden="1">#REF!</definedName>
    <definedName name="p.Covenants_Titles" hidden="1">#REF!</definedName>
    <definedName name="p.CreditStats" hidden="1">#REF!</definedName>
    <definedName name="p.DCF" hidden="1">#REF!</definedName>
    <definedName name="p.DCF_Titles" hidden="1">#REF!</definedName>
    <definedName name="p.IRR" hidden="1">#REF!</definedName>
    <definedName name="p.IRR_Titles" hidden="1">#REF!</definedName>
    <definedName name="p.SP" hidden="1">#REF!</definedName>
    <definedName name="p.Summary" hidden="1">#REF!</definedName>
    <definedName name="p.Summary_Titles" hidden="1">#REF!</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#REF!</definedName>
    <definedName name="page1997">#REF!</definedName>
    <definedName name="PAGE2">#REF!</definedName>
    <definedName name="Pal_Workbook_GUID" hidden="1">"1YDJKL1A3MNKIMXTGKJS3UTZ"</definedName>
    <definedName name="Partial_Year_Factor_Synthetic_Lease">#REF!</definedName>
    <definedName name="period">#REF!</definedName>
    <definedName name="Period_1_Coverage_Threshold">#REF!</definedName>
    <definedName name="Period_1_Distributable_Cash">#REF!</definedName>
    <definedName name="Period_2_Adjusted_Distributable_Cash">#REF!</definedName>
    <definedName name="PHILIPS" hidden="1">{#N/A,#N/A,FALSE,"RECAP";#N/A,#N/A,FALSE,"MATBYCLS";#N/A,#N/A,FALSE,"STATUS";#N/A,#N/A,FALSE,"OP-ACT";#N/A,#N/A,FALSE,"W_O"}</definedName>
    <definedName name="PILOT_Escalation_Ceiling">#REF!</definedName>
    <definedName name="PILOT_Escalation_Floor">#REF!</definedName>
    <definedName name="PILOT_Portion_to_County">#REF!</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#REF!</definedName>
    <definedName name="pmcat">#REF!</definedName>
    <definedName name="pmper">#REF!</definedName>
    <definedName name="Post_Commercial_Operations_Construction_G_A_Total__2002">#REF!</definedName>
    <definedName name="Post_Lease_Term_Loan_Amortization_Partial_Year_Factor">#REF!</definedName>
    <definedName name="Post_Lease_Term_Loan_Term">#REF!</definedName>
    <definedName name="POVM_Fuel_Partial_Year_Factor">#REF!</definedName>
    <definedName name="POVM_Margin_Partial_Year_Factor">#REF!</definedName>
    <definedName name="Power_Island_Extended_Warranty">#REF!</definedName>
    <definedName name="Power_Pool_Fees_Input">#REF!</definedName>
    <definedName name="Power_Pool_Fees_Input_Base_Year">#REF!</definedName>
    <definedName name="Pre_Engineering_Payments">#REF!</definedName>
    <definedName name="Pre_Tax_Income__Toolling_Book">#REF!</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int">#REF!</definedName>
    <definedName name="_xlnm.Print_Area" localSheetId="13">'CARE Table 1'!$A$1:$M$42</definedName>
    <definedName name="_xlnm.Print_Area" localSheetId="22">'CARE Table 10'!$A$1:$B$61</definedName>
    <definedName name="_xlnm.Print_Area" localSheetId="23">'CARE Table 11'!$A$1:$G$18</definedName>
    <definedName name="_xlnm.Print_Area" localSheetId="14">'CARE Table 2'!$A$1:$Y$26</definedName>
    <definedName name="_xlnm.Print_Area" localSheetId="15">'CARE Table 3A _3B'!$A$1:$I$49</definedName>
    <definedName name="_xlnm.Print_Area" localSheetId="16">'CARE Table 4'!$A$1:$G$10</definedName>
    <definedName name="_xlnm.Print_Area" localSheetId="17">'CARE Table 5'!$A$1:$K$15</definedName>
    <definedName name="_xlnm.Print_Area" localSheetId="18">'CARE Table 6'!$A$1:$I$26</definedName>
    <definedName name="_xlnm.Print_Area" localSheetId="19">'CARE Table 7'!$A$1:$G$33</definedName>
    <definedName name="_xlnm.Print_Area" localSheetId="20">'CARE Table 8'!$A$1:$I$24</definedName>
    <definedName name="_xlnm.Print_Area" localSheetId="21">'CARE Table 9'!$A$1:$G$16</definedName>
    <definedName name="_xlnm.Print_Area" localSheetId="0">'ESA Table 1'!$A$1:$M$44</definedName>
    <definedName name="_xlnm.Print_Area" localSheetId="1">'ESA Table 1A'!$A$1:$M$25</definedName>
    <definedName name="_xlnm.Print_Area" localSheetId="2">'ESA Table 2'!$A$1:$AF$81</definedName>
    <definedName name="_xlnm.Print_Area" localSheetId="3">'ESA Table 2A'!$A$1:$N$77</definedName>
    <definedName name="_xlnm.Print_Area" localSheetId="4">'ESA Table 2B'!$A$1:$H$58</definedName>
    <definedName name="_xlnm.Print_Area" localSheetId="5">'ESA Table 2B-1'!$A$1:$D$54</definedName>
    <definedName name="_xlnm.Print_Area" localSheetId="6">'ESA Table 3A_3B'!$A$1:$B$48</definedName>
    <definedName name="_xlnm.Print_Area" localSheetId="7">'ESA Table 4A-1_4B_4C'!$A$1:$G$31</definedName>
    <definedName name="_xlnm.Print_Area" localSheetId="8">'ESA Table 4A-2'!$A$1:$H$12</definedName>
    <definedName name="_xlnm.Print_Area" localSheetId="9">'ESA Table 5A_5B_5C'!$A$1:$S$68</definedName>
    <definedName name="_xlnm.Print_Area" localSheetId="10">'ESA Table 6'!$A$1:$M$30</definedName>
    <definedName name="_xlnm.Print_Area" localSheetId="11">'ESA Table 7'!$A$1:$D$18</definedName>
    <definedName name="_xlnm.Print_Area" localSheetId="12">'ESA Table 8'!$A$1:$M$45</definedName>
    <definedName name="Print_Area_MI">#REF!</definedName>
    <definedName name="Print_Table">#REF!</definedName>
    <definedName name="problem" hidden="1">{#N/A,#N/A,FALSE,"trates"}</definedName>
    <definedName name="Product_2">#REF!</definedName>
    <definedName name="Product_5">#REF!</definedName>
    <definedName name="Product_6">#REF!</definedName>
    <definedName name="Product_7a">#REF!</definedName>
    <definedName name="Product_7b">#REF!</definedName>
    <definedName name="Project_Starts_Operations_in_Quarter">#REF!</definedName>
    <definedName name="Property__Plant___Equipment">#REF!</definedName>
    <definedName name="Property_Tax_Assessment_Value_for_Jan1_Start">#REF!</definedName>
    <definedName name="Property_Tax_Base_Year">#REF!</definedName>
    <definedName name="Property_Tax_Dec_2000">#REF!</definedName>
    <definedName name="Property_Tax_Input_Delayed_One_Year">#REF!</definedName>
    <definedName name="Property_Taxes___Book">#REF!</definedName>
    <definedName name="Property_Taxes__Cash">#REF!</definedName>
    <definedName name="PSA_Line_Loss_Factor">#REF!</definedName>
    <definedName name="PSA_Off_Peak_Delivered_MWh">#REF!</definedName>
    <definedName name="PSA_On_Peak_Delivered_MWh">#REF!</definedName>
    <definedName name="PSA_Replacement_MWh_Cost">#REF!</definedName>
    <definedName name="PST">#REF!</definedName>
    <definedName name="PSTAIR">#REF!</definedName>
    <definedName name="PV_of_1st_Quarter_Cash_Flows">#REF!</definedName>
    <definedName name="PV_of_2nd_Quarter_Cash_Flows">#REF!</definedName>
    <definedName name="PV_of_3rd_Quarter_Cash_Flows">#REF!</definedName>
    <definedName name="PV_of_4th_Quarter_Cash_Flows">#REF!</definedName>
    <definedName name="PV_Project_Cash_Flows">#REF!</definedName>
    <definedName name="pyeper">#REF!</definedName>
    <definedName name="qqqqqqq" hidden="1">{"SourcesUses",#N/A,TRUE,"CFMODEL";"TransOverview",#N/A,TRUE,"CFMODEL"}</definedName>
    <definedName name="qqqqqqqqqqqqqqqqqq" hidden="1">{"Income Statement",#N/A,FALSE,"CFMODEL";"Balance Sheet",#N/A,FALSE,"CFMODEL"}</definedName>
    <definedName name="r.CashFlow" hidden="1">#REF!</definedName>
    <definedName name="r.Leverage" hidden="1">#REF!</definedName>
    <definedName name="r.Liquidity" hidden="1">#REF!</definedName>
    <definedName name="r.Market" hidden="1">#REF!</definedName>
    <definedName name="r.Profitability" hidden="1">#REF!</definedName>
    <definedName name="r.Summary" hidden="1">#REF!</definedName>
    <definedName name="ra">#REF!</definedName>
    <definedName name="RateCase">#REF!</definedName>
    <definedName name="Re_Fi_Term_Loan_Maturity_Year">#REF!</definedName>
    <definedName name="REC">#REF!</definedName>
    <definedName name="reference3" hidden="1">{"SourcesUses",#N/A,TRUE,"CFMODEL";"TransOverview",#N/A,TRUE,"CFMODEL"}</definedName>
    <definedName name="reference32" hidden="1">{"SourcesUses",#N/A,TRUE,"CFMODEL";"TransOverview",#N/A,TRUE,"CFMODEL"}</definedName>
    <definedName name="Refi_Debt_Service_Coverage_Ratio_List">#REF!</definedName>
    <definedName name="Refi_DSCR_Criteria">#REF!</definedName>
    <definedName name="Refinancing_Amortization_Schedule">#REF!</definedName>
    <definedName name="Reggie">#REF!</definedName>
    <definedName name="Reggie1">#REF!</definedName>
    <definedName name="Repairs_Discount_Factor">#REF!</definedName>
    <definedName name="repo_meanreversion">#REF!</definedName>
    <definedName name="repo_model">#REF!</definedName>
    <definedName name="repo_volatility">#REF!</definedName>
    <definedName name="rert" hidden="1">{"'Attachment'!$A$1:$L$49"}</definedName>
    <definedName name="RES_MTR">1.8</definedName>
    <definedName name="Residual_Credit_Enhancement_LOC_Amount">#REF!</definedName>
    <definedName name="Residual_Credit_Enhancement_LOC_Arrangement_Fee">#REF!</definedName>
    <definedName name="Residual_Credit_Enhancement_LOC_Arrangement_Fee_Rate">#REF!</definedName>
    <definedName name="Residual_Credit_Enhancement_LOC_Commitment_Fee_Rate">#REF!</definedName>
    <definedName name="Residual_Credit_Enhancement_LOC_Fee">#REF!</definedName>
    <definedName name="Residual_Credit_Enhancement_LOC_Fee_Operation">#REF!</definedName>
    <definedName name="Residual_Credit_Enhancement_LOC_Fee_Rate">#REF!</definedName>
    <definedName name="Residual_Credit_Enhancement_LOC_Percentage">#REF!</definedName>
    <definedName name="Residual_Credit_Enhancement_LOC_Upfront_Fee">#REF!</definedName>
    <definedName name="Residual_Credit_Enhancement_LOC_Upfront_Fee_Rate">#REF!</definedName>
    <definedName name="Restricted_Construction_Contingency_Amount">#REF!</definedName>
    <definedName name="RETADD">#REF!</definedName>
    <definedName name="retro_table">#REF!</definedName>
    <definedName name="Revolver_Related_Costs___Closing">#REF!</definedName>
    <definedName name="Right_of_Way_Base_Year">#REF!</definedName>
    <definedName name="Right_of_Way_Escalation_Factor">#REF!</definedName>
    <definedName name="Right_of_Way_Inputs_per_Year">#REF!</definedName>
    <definedName name="Right_of_Way_Payments">#REF!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#REF!</definedName>
    <definedName name="ROE_Quarterly_Calculation_20_Years">#REF!</definedName>
    <definedName name="rough">IF(Values_Entered,HEADER_ROW+Number_of_Payments,HEADER_ROW)</definedName>
    <definedName name="rrrrr" hidden="1">{"SourcesUses",#N/A,TRUE,#N/A;"TransOverview",#N/A,TRUE,"CFMODEL"}</definedName>
    <definedName name="rrrrrr" hidden="1">{"SourcesUses",#N/A,TRUE,"FundsFlow";"TransOverview",#N/A,TRUE,"FundsFlow"}</definedName>
    <definedName name="rrrrrr2" hidden="1">{"SourcesUses",#N/A,TRUE,"FundsFlow";"TransOverview",#N/A,TRUE,"FundsFlow"}</definedName>
    <definedName name="Sale_of_Assets_Year">#REF!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gbs">#REF!</definedName>
    <definedName name="scgpl">#REF!</definedName>
    <definedName name="sdafsadf" hidden="1">{#N/A,#N/A,FALSE,"Aging Summary";#N/A,#N/A,FALSE,"Ratio Analysis";#N/A,#N/A,FALSE,"Test 120 Day Accts";#N/A,#N/A,FALSE,"Tickmarks"}</definedName>
    <definedName name="sdge" hidden="1">12</definedName>
    <definedName name="SDHRS">#REF!</definedName>
    <definedName name="Sempra">#REF!</definedName>
    <definedName name="sencount" hidden="1">1</definedName>
    <definedName name="Sensitivity_Switch">#REF!</definedName>
    <definedName name="Sensor">#REF!</definedName>
    <definedName name="Servicios_DGN_prorrateo">#REF!</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hidden="1">#REF!</definedName>
    <definedName name="SL_Conversion_Date">#REF!</definedName>
    <definedName name="SL_Conversion_Month">#REF!</definedName>
    <definedName name="SL_Conversion_Year">#REF!</definedName>
    <definedName name="SL_Maturity_Date">#REF!</definedName>
    <definedName name="SL_Maturity_Year">#REF!</definedName>
    <definedName name="SL_Tranche_A_Interest_Expense_Construction">#REF!</definedName>
    <definedName name="SL_Tranche_A_Notes_Interest_Expense">#REF!</definedName>
    <definedName name="SL_Tranche_A_Notes_Principal_Payments">#REF!</definedName>
    <definedName name="SL_Tranche_C_Certificates_Principal_Payments">#REF!</definedName>
    <definedName name="Sleepy_Hollow_Payment">#REF!</definedName>
    <definedName name="smll_mtr">1.85</definedName>
    <definedName name="Spread">#REF!</definedName>
    <definedName name="spread_meanreversion">#REF!</definedName>
    <definedName name="spread_meanreversion2">#REF!</definedName>
    <definedName name="spread_meshpoints">#REF!</definedName>
    <definedName name="spread_model">#REF!</definedName>
    <definedName name="spread_volatility">#REF!</definedName>
    <definedName name="spread_volatility2">#REF!</definedName>
    <definedName name="SPWS_WBID">"2FFB1B3F-8871-4190-9222-8139C9167BAF"</definedName>
    <definedName name="ssnra">#REF!</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Staged_Online_Incremental_Net_Cash_Flow_in_Year_1">#REF!</definedName>
    <definedName name="STATEGAS">#REF!</definedName>
    <definedName name="STATELEC">#REF!</definedName>
    <definedName name="swap_meanreversion">#REF!</definedName>
    <definedName name="swap_model">#REF!</definedName>
    <definedName name="swap_volatility">#REF!</definedName>
    <definedName name="swaption_meanreversion">#REF!</definedName>
    <definedName name="swaption_model">#REF!</definedName>
    <definedName name="swaption_volatility">#REF!</definedName>
    <definedName name="Synthetic_Lease_Financial_Partial_Year_Factor">#REF!</definedName>
    <definedName name="Synthetic_Lease_Tranche_A_Interest_Expense">#REF!</definedName>
    <definedName name="Synthetic_Lease_Tranche_C_Interest_Expense">#REF!</definedName>
    <definedName name="T_CREDIT">0.00017</definedName>
    <definedName name="Table1">#REF!</definedName>
    <definedName name="Table1_list">#REF!</definedName>
    <definedName name="TableName">"Dummy"</definedName>
    <definedName name="TaxReturn1992">#REF!</definedName>
    <definedName name="TaxReturn1993">#REF!</definedName>
    <definedName name="TBal">#REF!</definedName>
    <definedName name="tblChgCodes">#REF!</definedName>
    <definedName name="TblConsTypes">#REF!</definedName>
    <definedName name="tblRates">#REF!</definedName>
    <definedName name="tblrptrate">#REF!</definedName>
    <definedName name="TDM" hidden="1">{#N/A,#N/A,FALSE,"Aging Summary";#N/A,#N/A,FALSE,"Ratio Analysis";#N/A,#N/A,FALSE,"Test 120 Day Accts";#N/A,#N/A,FALSE,"Tickmarks"}</definedName>
    <definedName name="TEMP">#REF!</definedName>
    <definedName name="template2" hidden="1">{"by_month",#N/A,TRUE,"template";"destec_month",#N/A,TRUE,"template";"by_quarter",#N/A,TRUE,"template";"destec_quarter",#N/A,TRUE,"template";"by_year",#N/A,TRUE,"template";"destec_annual",#N/A,TRUE,"template"}</definedName>
    <definedName name="terst2"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hidden="1">{"Control_DataContact",#N/A,FALSE,"Control"}</definedName>
    <definedName name="TEST0">#REF!</definedName>
    <definedName name="TEST1">#REF!</definedName>
    <definedName name="test1_1" hidden="1">{"Sch.D_P_1Gas",#N/A,FALSE,"Sch.D";"Sch.D_P_2Elec",#N/A,FALSE,"Sch.D"}</definedName>
    <definedName name="TEST2">#REF!</definedName>
    <definedName name="test2006" hidden="1">{"SourcesUses",#N/A,TRUE,#N/A;"TransOverview",#N/A,TRUE,"CFMODEL"}</definedName>
    <definedName name="TEST3">#REF!</definedName>
    <definedName name="test3_1" hidden="1">{"Sch.E_PayrollExp",#N/A,TRUE,"Sch.E,F,G,H";"Sch.F_PayrollTaxes",#N/A,TRUE,"Sch.E,F,G,H";"Sch.G_IncentComp",#N/A,TRUE,"Sch.E,F,G,H";"Sch.H_P1_EmplBeneSum",#N/A,TRUE,"Sch.E,F,G,H"}</definedName>
    <definedName name="TEST4">#REF!</definedName>
    <definedName name="TESTHKEY">#REF!</definedName>
    <definedName name="TESTKEYS">#REF!</definedName>
    <definedName name="TESTVKEY">#REF!</definedName>
    <definedName name="TextRefCopyRangeCount" hidden="1">39</definedName>
    <definedName name="Ticker">"EFTC"</definedName>
    <definedName name="Total_Ancillary_Service_Revenues">#REF!</definedName>
    <definedName name="Total_Annual_Capacity_Revenues">#REF!</definedName>
    <definedName name="Total_Base_Plant_Delivered_MWh">#REF!</definedName>
    <definedName name="Total_Draws">#REF!</definedName>
    <definedName name="Total_Gas_Cost">#REF!</definedName>
    <definedName name="Total_Market_Delivered_MWh">#REF!</definedName>
    <definedName name="Total_Project_Cost">#REF!</definedName>
    <definedName name="Total_PSA_Delivered_MWh">#REF!</definedName>
    <definedName name="Total_Variable_Energy_Revenues">#REF!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UCU" hidden="1">#REF!</definedName>
    <definedName name="turnover">#REF!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#REF!</definedName>
    <definedName name="Unused_Commitment">#REF!</definedName>
    <definedName name="USGenLLC_Taxes">#REF!</definedName>
    <definedName name="Validation">#REF!</definedName>
    <definedName name="Values_Entered">IF(LOAN_AMOUNT*INTEREST_RATE*LOAN_YEARS*LOAN_START&gt;0,1,0)</definedName>
    <definedName name="Values_Entered_Pref">IF(LOAN_AMOUNT_PREF*INTEREST_RATE_PREF*LOAN_YEARS_PREF*LOAN_START_PREF&gt;0,1,0)</definedName>
    <definedName name="w" hidden="1">{"SourcesUses",#N/A,TRUE,"CFMODEL";"TransOverview",#N/A,TRUE,"CFMODEL"}</definedName>
    <definedName name="W_NWC_NCashAP">#REF!</definedName>
    <definedName name="W_NWC_NCashAR">#REF!</definedName>
    <definedName name="W_NWC_NCashComNPurch">#REF!</definedName>
    <definedName name="W_NWC_NCashCustDep">#REF!</definedName>
    <definedName name="W_NWC_NCashDivPay">#REF!</definedName>
    <definedName name="W_NWC_NCashEnergyAssets">#REF!</definedName>
    <definedName name="W_NWC_NCashEnergyLiabilities">#REF!</definedName>
    <definedName name="W_NWC_NCashIntPay">#REF!</definedName>
    <definedName name="W_NWC_NCashInventory">#REF!</definedName>
    <definedName name="W_NWC_NCashNP">#REF!</definedName>
    <definedName name="W_NWC_NCashNR">#REF!</definedName>
    <definedName name="W_NWC_NCashOthAssets">#REF!</definedName>
    <definedName name="W_NWC_NCashOthLiabilities">#REF!</definedName>
    <definedName name="W_NWC_NCashRegAssets">#REF!</definedName>
    <definedName name="W_NWC_NCashRegLiabilities">#REF!</definedName>
    <definedName name="W_NWC_NCashRepurchaseObligations">#REF!</definedName>
    <definedName name="W_NWC_NCashResaleAgreements">#REF!</definedName>
    <definedName name="W_NWC_NCashTAX">#REF!</definedName>
    <definedName name="what?" hidden="1">{"phase 1 ecm table",#N/A,FALSE,"ECM Matrix";"total ecm table",#N/A,FALSE,"ECM Matrix"}</definedName>
    <definedName name="what??" hidden="1">{"okte1",#N/A,FALSE,"OKTE GAS CONV";"okte2",#N/A,FALSE,"OKTE GAS CONV";"okte3",#N/A,FALSE,"OKTE GAS CONV";"okte4",#N/A,FALSE,"OKTE GAS CONV"}</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hidden="1">{"okte1",#N/A,FALSE,"OKTE GAS CONV";"okte2",#N/A,FALSE,"OKTE GAS CONV";"okte3",#N/A,FALSE,"OKTE GAS CONV";"okte4",#N/A,FALSE,"OKTE GAS CONV"}</definedName>
    <definedName name="what1" hidden="1">{"phase 1 ecm table",#N/A,FALSE,"ECM Matrix";"total ecm table",#N/A,FALSE,"ECM Matrix"}</definedName>
    <definedName name="whatth" hidden="1">{"Page_1",#N/A,FALSE,"BAD4Q98";"Page_2",#N/A,FALSE,"BAD4Q98";"Page_3",#N/A,FALSE,"BAD4Q98";"Page_4",#N/A,FALSE,"BAD4Q98";"Page_5",#N/A,FALSE,"BAD4Q98";"Page_6",#N/A,FALSE,"BAD4Q98";"Input_1",#N/A,FALSE,"BAD4Q98";"Input_2",#N/A,FALSE,"BAD4Q98"}</definedName>
    <definedName name="who" hidden="1">{"phase 1 ecm table",#N/A,FALSE,"ECM Matrix";"total ecm table",#N/A,FALSE,"ECM Matrix"}</definedName>
    <definedName name="whoa" hidden="1">{"okte1",#N/A,FALSE,"OKTE GAS CONV";"okte2",#N/A,FALSE,"OKTE GAS CONV";"okte3",#N/A,FALSE,"OKTE GAS CONV";"okte4",#N/A,FALSE,"OKTE GAS CONV"}</definedName>
    <definedName name="Working_Capital_Facility_Commitment_Fee_Rate_year_6_plus">#REF!</definedName>
    <definedName name="Working_Capital_Facility_Spread_year_6_plus">#REF!</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hidden="1">{#N/A,#N/A,FALSE,"Aging Summary";#N/A,#N/A,FALSE,"Ratio Analysis";#N/A,#N/A,FALSE,"Test 120 Day Accts";#N/A,#N/A,FALSE,"Tickmarks"}</definedName>
    <definedName name="wrn.All." hidden="1">{"ecm (CES Inputs)",#N/A,FALSE,"CES Inputs";"finmod (CES Inputs)",#N/A,FALSE,"CES Inputs";"buyout (Buyout)",#N/A,FALSE,"CES Inputs";"hillpay (CES Inputs)",#N/A,FALSE,"CES Inputs";"psc (PSC Output)",#N/A,FALSE,"PSC Output"}</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hidden="1">{#N/A,#N/A,FALSE,"trates"}</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hidden="1">{#N/A,#N/A,TRUE,"SDGE";#N/A,#N/A,TRUE,"GBU";#N/A,#N/A,TRUE,"TBU";#N/A,#N/A,TRUE,"EDBU";#N/A,#N/A,TRUE,"ExclCC"}</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hidden="1">{#N/A,#N/A,FALSE,"RECAP";#N/A,#N/A,FALSE,"MATBYCLS";#N/A,#N/A,FALSE,"STATUS";#N/A,#N/A,FALSE,"OP-ACT";#N/A,#N/A,FALSE,"W_O"}</definedName>
    <definedName name="wrn.Data." hidden="1">{#N/A,#N/A,FALSE,"3 Year Plan"}</definedName>
    <definedName name="wrn.Data_Contact." hidden="1">{"Control_DataContact",#N/A,FALSE,"Control"}</definedName>
    <definedName name="wrn.Data_Contact._1" hidden="1">{"Control_DataContact",#N/A,FALSE,"Control"}</definedName>
    <definedName name="wrn.Est_2003."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hidden="1">{"b1",#N/A,TRUE,"B-1";"b2",#N/A,TRUE,"B-2";"b3",#N/A,TRUE,"B-3";"b4",#N/A,TRUE,"B-4";"b5",#N/A,TRUE,"B-5"}</definedName>
    <definedName name="wrn.FTEs." hidden="1">{#N/A,#N/A,FALSE,"94 FTE";#N/A,#N/A,FALSE,"95 FTE";#N/A,#N/A,FALSE,"96 FTE"}</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hidden="1">{#N/A,#N/A,FALSE,"A"}</definedName>
    <definedName name="wrn.Inputs." hidden="1">{"[Cost of Service] COS Inputs Sch 1",#N/A,FALSE,"Cost of Service Model"}</definedName>
    <definedName name="wrn.June2002." hidden="1">{"2002Frcst","06Month",FALSE,"Frcst Format 2002"}</definedName>
    <definedName name="wrn.JVREPORT." hidden="1">{#N/A,#N/A,FALSE,"202";#N/A,#N/A,FALSE,"203";#N/A,#N/A,FALSE,"204";#N/A,#N/A,FALSE,"205";#N/A,#N/A,FALSE,"205A"}</definedName>
    <definedName name="wrn.May2002." hidden="1">{"2002Frcst","05Month",FALSE,"Frcst Format 2002"}</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hidden="1">{"Equipment",#N/A,FALSE,"A";"Summary",#N/A,FALSE,"B"}</definedName>
    <definedName name="wrn.MyTestReport." hidden="1">{"Alberta",#N/A,FALSE,"Pivot Data";#N/A,#N/A,FALSE,"Pivot Data";"HiddenColumns",#N/A,FALSE,"Pivot Data"}</definedName>
    <definedName name="wrn.Overhauls." hidden="1">{"Overhauls Calculations",#N/A,FALSE,"PROFORMA"}</definedName>
    <definedName name="wrn.Overhaulsb." hidden="1">{"Overhauls Calculations",#N/A,FALSE,"PROFORMA"}</definedName>
    <definedName name="wrn.Package."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hidden="1">{"by_month",#N/A,TRUE,"template";"Destec_month",#N/A,TRUE,"template";"by_quarter",#N/A,TRUE,"template";"destec_quarter",#N/A,TRUE,"template";"by_year",#N/A,TRUE,"template";"Destec_annual",#N/A,TRUE,"template"}</definedName>
    <definedName name="wrn.Print_Var_Page." hidden="1">{"Var_page",#N/A,FALSE,"template"}</definedName>
    <definedName name="wrn.Print_Variance." hidden="1">{"month_variance",#N/A,FALSE,"template"}</definedName>
    <definedName name="wrn.Print_Variance_Page." hidden="1">{"variance_page",#N/A,FALSE,"template"}</definedName>
    <definedName name="wrn.PRNREP." hidden="1">{"ID1",#N/A,FALSE,"IDIQ-I";"id2",#N/A,FALSE,"IDIQ-II";"ID3",#N/A,FALSE,"IDIQ-III";"ID4",#N/A,FALSE,"IDIQ-IV";"id5",#N/A,FALSE,"IDIQ-V";"ID6",#N/A,FALSE,"IDIQ-VI";"DO1a",#N/A,FALSE,"DO-IA";"DO1b",#N/A,FALSE,"DO-IB";"DO1C",#N/A,FALSE,"DO-IC";"DO3",#N/A,FALSE,"DO-III";"DO4",#N/A,FALSE,"DO-IV";"DO5",#N/A,FALSE,"DO-V"}</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hidden="1">{"ecm",#N/A,FALSE,"CES Inputs";"FINMOD 2",#N/A,FALSE,"CES Inputs";"hillpay",#N/A,FALSE,"CES Inputs";"psc",#N/A,FALSE,"PSC Output";"buyout",#N/A,FALSE,"Buyout";"total",#N/A,FALSE,"FY93-94 Maintenance"}</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hidden="1">{"Page_1",#N/A,FALSE,"BAD4Q98";"Page_2",#N/A,FALSE,"BAD4Q98";"Page_3",#N/A,FALSE,"BAD4Q98";"Page_4",#N/A,FALSE,"BAD4Q98";"Page_5",#N/A,FALSE,"BAD4Q98";"Page_6",#N/A,FALSE,"BAD4Q98";"Input_1",#N/A,FALSE,"BAD4Q98";"Input_2",#N/A,FALSE,"BAD4Q98"}</definedName>
    <definedName name="wrn.Rev._.Alloc." hidden="1">{#N/A,#N/A,FALSE,"RRQ inputs ";#N/A,#N/A,FALSE,"FERC Rev @ PR";#N/A,#N/A,FALSE,"Distribution Revenue Allocation";#N/A,#N/A,FALSE,"Nonallocated Revenues";#N/A,#N/A,FALSE,"MC Revenues-03 sales, 96 MC's";#N/A,#N/A,FALSE,"FTA"}</definedName>
    <definedName name="wrn.Revenue." hidden="1">{#N/A,#N/A,FALSE,"3 Year Plan";#N/A,#N/A,FALSE,"3 Year Plan"}</definedName>
    <definedName name="wrn.ROTable." hidden="1">{#N/A,#N/A,FALSE,"Table Contents";#N/A,#N/A,FALSE,"Summary";#N/A,#N/A,FALSE,"RO2-A";#N/A,#N/A,FALSE,"RO3-A";#N/A,#N/A,FALSE,"RO4-A";#N/A,#N/A,FALSE,"RO5-A";#N/A,#N/A,FALSE,"RO6-A";#N/A,#N/A,FALSE,"RO7-A";#N/A,#N/A,FALSE,"94DC ";#N/A,#N/A,FALSE,"95DC";#N/A,#N/A,FALSE,"96DC"}</definedName>
    <definedName name="wrn.RPT1." hidden="1">{"RPT1",#N/A,FALSE,"OIC650A"}</definedName>
    <definedName name="wrn.RPT610." hidden="1">{"RPT610",#N/A,FALSE,"Sheet1"}</definedName>
    <definedName name="wrn.rwc." hidden="1">{"hillpay",#N/A,FALSE,"CES Inputs";"buyout",#N/A,FALSE,"Buyout";"ecm",#N/A,FALSE,"CES Inputs";"finmod",#N/A,FALSE,"CES Inputs";"psc",#N/A,FALSE,"PSC Output";"o_m94",#N/A,FALSE,"FY94 570 Maint"}</definedName>
    <definedName name="wrn.Sch.A._.B." hidden="1">{"Sch.A_CWC_Summary",#N/A,FALSE,"Sch.A,B";"Sch.B_LLSummary",#N/A,FALSE,"Sch.A,B"}</definedName>
    <definedName name="wrn.Sch.A._.B._1" hidden="1">{"Sch.A_CWC_Summary",#N/A,FALSE,"Sch.A,B";"Sch.B_LLSummary",#N/A,FALSE,"Sch.A,B"}</definedName>
    <definedName name="wrn.Sch.C." hidden="1">{"Sch.C_Rev_lag",#N/A,FALSE,"Sch.C"}</definedName>
    <definedName name="wrn.Sch.C._1" hidden="1">{"Sch.C_Rev_lag",#N/A,FALSE,"Sch.C"}</definedName>
    <definedName name="wrn.Sch.D." hidden="1">{"Sch.D1_GasPurch",#N/A,FALSE,"Sch.D";"Sch.D2_ElecPurch",#N/A,FALSE,"Sch.D"}</definedName>
    <definedName name="wrn.Sch.D._1" hidden="1">{"Sch.D1_GasPurch",#N/A,FALSE,"Sch.D";"Sch.D2_ElecPurch",#N/A,FALSE,"Sch.D"}</definedName>
    <definedName name="wrn.Sch.E._.F." hidden="1">{"Sch.E_PayrollExp",#N/A,TRUE,"Sch.E,F";"Sch.F_FICA",#N/A,TRUE,"Sch.E,F"}</definedName>
    <definedName name="wrn.Sch.E._.F._1" hidden="1">{"Sch.E_PayrollExp",#N/A,TRUE,"Sch.E,F";"Sch.F_FICA",#N/A,TRUE,"Sch.E,F"}</definedName>
    <definedName name="wrn.Sch.G." hidden="1">{"Sch.G_ICP",#N/A,FALSE,"Sch.G"}</definedName>
    <definedName name="wrn.Sch.G._1" hidden="1">{"Sch.G_ICP",#N/A,FALSE,"Sch.G"}</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hidden="1">{"Sch.I_Goods&amp;Svcs",#N/A,FALSE,"Sch.I"}</definedName>
    <definedName name="wrn.Sch.I._1" hidden="1">{"Sch.I_Goods&amp;Svcs",#N/A,FALSE,"Sch.I"}</definedName>
    <definedName name="wrn.Sch.J." hidden="1">{"Sch.J_CorpChgs",#N/A,FALSE,"Sch.J"}</definedName>
    <definedName name="wrn.Sch.J._1" hidden="1">{"Sch.J_CorpChgs",#N/A,FALSE,"Sch.J"}</definedName>
    <definedName name="wrn.Sch.K." hidden="1">{"Sch.K_P1_PropLease",#N/A,FALSE,"Sch.K";"Sch.K_P2_PropLease",#N/A,FALSE,"Sch.K"}</definedName>
    <definedName name="wrn.Sch.K._1" hidden="1">{"Sch.K_P1_PropLease",#N/A,FALSE,"Sch.K";"Sch.K_P2_PropLease",#N/A,FALSE,"Sch.K"}</definedName>
    <definedName name="wrn.Sch.L." hidden="1">{"Sch.L_MaterialIssue",#N/A,FALSE,"Sch.L"}</definedName>
    <definedName name="wrn.Sch.L._1" hidden="1">{"Sch.L_MaterialIssue",#N/A,FALSE,"Sch.L"}</definedName>
    <definedName name="wrn.Sch.M." hidden="1">{"Sch.M_Prop&amp;FFTaxes",#N/A,FALSE,"Sch.M"}</definedName>
    <definedName name="wrn.Sch.M._1" hidden="1">{"Sch.M_Prop&amp;FFTaxes",#N/A,FALSE,"Sch.M"}</definedName>
    <definedName name="wrn.Sch.N." hidden="1">{"Sch.N_IncTaxes",#N/A,FALSE,"Sch. N, O"}</definedName>
    <definedName name="wrn.Sch.N._1" hidden="1">{"Sch.N_IncTaxes",#N/A,FALSE,"Sch. N, O"}</definedName>
    <definedName name="wrn.Sch.O."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hidden="1">{"Sch.P_BS_Bal",#N/A,FALSE,"WP-BS Elem"}</definedName>
    <definedName name="wrn.Sch.P._.Accts." hidden="1">{"Sch.P_BS_Accts",#N/A,FALSE,"WP-BS Elem"}</definedName>
    <definedName name="wrn.Sch.P._.Accts._1" hidden="1">{"Sch.P_BS_Accts",#N/A,FALSE,"WP-BS Elem"}</definedName>
    <definedName name="wrn.Sch.P._1" hidden="1">{"Sch.P_BS_Bal",#N/A,FALSE,"WP-BS Elem"}</definedName>
    <definedName name="wrn.Statement._.AD." hidden="1">{#N/A,#N/A,FALSE,"AD PG 1 OF 2";#N/A,#N/A,FALSE,"AD PG 2 OF 2"}</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hidden="1">{"page1",#N/A,TRUE,"2";"page2",#N/A,TRUE,"2"}</definedName>
    <definedName name="wrn.test.1" hidden="1">{"page1",#N/A,TRUE,"2";"page2",#N/A,TRUE,"2"}</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wrn.TEST610." hidden="1">{"TEST610",#N/A,FALSE,"Sheet1"}</definedName>
    <definedName name="wrn.TEST611." hidden="1">{"TEST611",#N/A,FALSE,"Sheet1"}</definedName>
    <definedName name="wrn.Total." hidden="1">{"schedh3a",#N/A,TRUE,"H-3";"schedh3b",#N/A,TRUE,"H-3"}</definedName>
    <definedName name="wrn.XX." hidden="1">{#N/A,#N/A,FALSE,"337"}</definedName>
    <definedName name="wtf" hidden="1">#REF!</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hidden="1">{"2002Frcst","05Month",FALSE,"Frcst Format 2002"}</definedName>
    <definedName name="x" hidden="1">{"Page_1",#N/A,FALSE,"BAD4Q98";"Page_2",#N/A,FALSE,"BAD4Q98";"Page_3",#N/A,FALSE,"BAD4Q98";"Page_4",#N/A,FALSE,"BAD4Q98";"Page_5",#N/A,FALSE,"BAD4Q98";"Page_6",#N/A,FALSE,"BAD4Q98";"Input_1",#N/A,FALSE,"BAD4Q98";"Input_2",#N/A,FALSE,"BAD4Q98"}</definedName>
    <definedName name="X_Amortization">#REF!,#REF!,#REF!,#REF!,#REF!,#REF!</definedName>
    <definedName name="X_Vld_Amort">#REF!</definedName>
    <definedName name="X_Vld_APIC">#REF!</definedName>
    <definedName name="X_Vld_CStk">#REF!</definedName>
    <definedName name="X_Vld_DefCr">#REF!</definedName>
    <definedName name="X_Vld_Depr">#REF!</definedName>
    <definedName name="X_Vld_ESOP">#REF!</definedName>
    <definedName name="X_Vld_GdWl">#REF!</definedName>
    <definedName name="X_Vld_Inv">#REF!</definedName>
    <definedName name="X_Vld_LTAst">#REF!</definedName>
    <definedName name="X_Vld_LTDebt">#REF!</definedName>
    <definedName name="X_Vld_MinInt">#REF!</definedName>
    <definedName name="X_Vld_NetWrkCap">#REF!</definedName>
    <definedName name="X_Vld_NucTrst">#REF!</definedName>
    <definedName name="X_Vld_OthInc">#REF!</definedName>
    <definedName name="X_Vld_PfStk">#REF!</definedName>
    <definedName name="X_Vld_PPE">#REF!</definedName>
    <definedName name="X_Vld_RE">#REF!</definedName>
    <definedName name="X_Vld_RegAst">#REF!</definedName>
    <definedName name="X_Vld_Tax">#REF!</definedName>
    <definedName name="X_Vld_TrstPfSec">#REF!</definedName>
    <definedName name="xa">OFFSET(YAXIS,0,-1)</definedName>
    <definedName name="xaxIS">OFFSET(YAXIS,0,-1)</definedName>
    <definedName name="xes" hidden="1">{#N/A,#N/A,FALSE,"Aging Summary";#N/A,#N/A,FALSE,"Ratio Analysis";#N/A,#N/A,FALSE,"Test 120 Day Accts";#N/A,#N/A,FALSE,"Tickmarks"}</definedName>
    <definedName name="XmnRefRange">#REF!</definedName>
    <definedName name="XREF_COLUMN_1" hidden="1">#REF!</definedName>
    <definedName name="XREF_COLUMN_10"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1</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2Row" hidden="1">#REF!</definedName>
    <definedName name="XRefCopy2Row" hidden="1">#REF!</definedName>
    <definedName name="XRefCopy3"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4" hidden="1">#REF!</definedName>
    <definedName name="XRefPaste4Row" hidden="1">#REF!</definedName>
    <definedName name="XRefPaste5Row" hidden="1">#REF!</definedName>
    <definedName name="XRefPaste6" hidden="1">#REF!</definedName>
    <definedName name="XRefPaste6Row" hidden="1">#REF!</definedName>
    <definedName name="XRefPasteRangeCount" hidden="1">3</definedName>
    <definedName name="xsTYPE">"tbl"</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#REF!</definedName>
    <definedName name="yeperiod">#REF!</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rAvg">#REF!</definedName>
    <definedName name="YTDInc">#REF!</definedName>
    <definedName name="ytytyt">#REF!</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NWC_CashAP">#REF!</definedName>
    <definedName name="Z_NWC_CashAR">#REF!</definedName>
    <definedName name="Z_NWC_CashComNPurch">#REF!</definedName>
    <definedName name="Z_NWC_CashCustDep">#REF!</definedName>
    <definedName name="Z_NWC_CashDivPay">#REF!</definedName>
    <definedName name="Z_NWC_CashEnergyLiabilities">#REF!</definedName>
    <definedName name="Z_NWC_CashEnergyTradingAssets">#REF!</definedName>
    <definedName name="Z_NWC_CashIntPay">#REF!</definedName>
    <definedName name="Z_NWC_CashInventory">#REF!</definedName>
    <definedName name="Z_NWC_CashNP">#REF!</definedName>
    <definedName name="Z_NWC_CashNR">#REF!</definedName>
    <definedName name="Z_NWC_CashOthAssets">#REF!</definedName>
    <definedName name="Z_NWC_CashOthLiabilities">#REF!</definedName>
    <definedName name="Z_NWC_CashRegAssets">#REF!</definedName>
    <definedName name="Z_NWC_CashRegLiabilities">#REF!</definedName>
    <definedName name="Z_NWC_CashRepurchaseObligations">#REF!</definedName>
    <definedName name="Z_NWC_CashResaleAgreements">#REF!</definedName>
    <definedName name="Z_NWC_CashTAX">#REF!</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fullCalcOnLoad="1"/>
  <extLst/>
</workbook>
</file>

<file path=xl/sharedStrings.xml><?xml version="1.0" encoding="utf-8"?>
<sst xmlns="http://schemas.openxmlformats.org/spreadsheetml/2006/main" count="1386" uniqueCount="621">
  <si>
    <t xml:space="preserve"> Energy Savings Assistance Program Table 1 -  Expenses</t>
  </si>
  <si>
    <t>SDG&amp;E</t>
  </si>
  <si>
    <t>January 2021</t>
  </si>
  <si>
    <t>Authorized Budget [1] [2]</t>
  </si>
  <si>
    <t>Current Month Expenses [4]</t>
  </si>
  <si>
    <t>Year to Date Expenses</t>
  </si>
  <si>
    <t>% of Budget Spent YTD</t>
  </si>
  <si>
    <t>ESA Program:</t>
  </si>
  <si>
    <t>Electric</t>
  </si>
  <si>
    <t>Gas</t>
  </si>
  <si>
    <t>Total</t>
  </si>
  <si>
    <t>Energy Efficiency</t>
  </si>
  <si>
    <t>Appliances</t>
  </si>
  <si>
    <t>Domestic Hot Water</t>
  </si>
  <si>
    <t>Enclosure</t>
  </si>
  <si>
    <t xml:space="preserve"> HVAC</t>
  </si>
  <si>
    <t xml:space="preserve"> Maintenance</t>
  </si>
  <si>
    <t>Lighting</t>
  </si>
  <si>
    <t>Miscellaneous</t>
  </si>
  <si>
    <t>Customer Enrollment</t>
  </si>
  <si>
    <t>In Home Education</t>
  </si>
  <si>
    <t>Contractor Advanced Funds [3]</t>
  </si>
  <si>
    <t>Pilot</t>
  </si>
  <si>
    <t>Energy Efficiency TOTAL [4]</t>
  </si>
  <si>
    <t>Training Center</t>
  </si>
  <si>
    <t>Inspections</t>
  </si>
  <si>
    <t>Marketing and Outreach</t>
  </si>
  <si>
    <t>Statewide Marketing Education and Outreach</t>
  </si>
  <si>
    <t>Studies</t>
  </si>
  <si>
    <t>Regulatory Compliance</t>
  </si>
  <si>
    <t>General Administration</t>
  </si>
  <si>
    <t>CPUC Energy Division</t>
  </si>
  <si>
    <t>Reallocation (ME&amp;O budget reduced from $1.2M)</t>
  </si>
  <si>
    <t>TOTAL PROGRAM COSTS</t>
  </si>
  <si>
    <t>Funded Outside of ESA Program Budget</t>
  </si>
  <si>
    <t>Indirect Costs</t>
  </si>
  <si>
    <t>NGAT Costs</t>
  </si>
  <si>
    <t>[1]  Authorized budget does not include shifted funds from previous years and/or program cycles.  Shifted funds, referred to as "2009-2016 Unspent ESA Program Funds", are reflected in ESA Table 1A.</t>
  </si>
  <si>
    <t>[2].  Budget authorized in approval of SDG&amp;E Advice Letter 3612-E/2905-G dated September 23, 2020 for the bridge period January 1 through June 30, 2021.</t>
  </si>
  <si>
    <t>[3]  Negative amount represents Advanced Funds returned to SDG&amp;E in the month of January.</t>
  </si>
  <si>
    <t>[4]  Current Month Expenses for Energy Efficiency Total includes January accruals and/or re-accruals of $344,909 in the following reporting categories:  Appliances $0; Domestic Hot Water $24,930; Enclosure $33.358; HVAC $25,719; Maintenance $8,264; Lighting $66,752; Miscellaneous $23,434; Customer Enrollment $136,201; In Home Energy Education $26,251.</t>
  </si>
  <si>
    <t xml:space="preserve">NOTE: Any required corrections/adjustments are reported herein and supersede results reported in prior months and may reflect YTD adjustments. </t>
  </si>
  <si>
    <t> Energy Savings Assistance Program Table 1A - Expenses Funded From 2009-2016 "Unspent ESA Program Funds"</t>
  </si>
  <si>
    <t>Authorized Budget [2]</t>
  </si>
  <si>
    <t>Current Month Expenses</t>
  </si>
  <si>
    <t>ESA Program [1]:</t>
  </si>
  <si>
    <t>Multi-Family Common Area Measures</t>
  </si>
  <si>
    <t>In-Home Education</t>
  </si>
  <si>
    <t>Leveraging - CSD [3]</t>
  </si>
  <si>
    <t>Pilot [4]</t>
  </si>
  <si>
    <t>Studies [5]</t>
  </si>
  <si>
    <t>TOTAL PROGRAM BUDGET/EXPENSES</t>
  </si>
  <si>
    <t>`</t>
  </si>
  <si>
    <t>[1]  Add additional categories if relevant to your utility</t>
  </si>
  <si>
    <t>[2]  Reflects unspent funds remaning from 2017-2020 cycle.</t>
  </si>
  <si>
    <t>[3]  Refers to budget supporting CSD's LIWP program.</t>
  </si>
  <si>
    <t>[4]  Funding authorized for Programmable Communicating Thermostat (PCT) Pilot.</t>
  </si>
  <si>
    <t>[5]  Funding authorized for Rapid Feedback Research and Analysis and Potential and Goals Study.</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</si>
  <si>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</si>
  <si>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</si>
  <si>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</si>
  <si>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</si>
  <si>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</si>
  <si>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</si>
  <si>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</si>
  <si>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</si>
  <si>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</si>
  <si>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</si>
  <si>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</si>
  <si>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</si>
  <si>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</si>
  <si>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</si>
  <si>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</si>
  <si>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</si>
  <si>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</si>
  <si>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</si>
  <si>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</si>
  <si>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</si>
  <si>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</si>
  <si>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</si>
  <si>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</si>
  <si>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</si>
  <si>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Each</t>
  </si>
  <si>
    <t>Refrigerator</t>
  </si>
  <si>
    <t>Microwave [5]</t>
  </si>
  <si>
    <t>Other Domestic Hot Water[3]</t>
  </si>
  <si>
    <t>Home</t>
  </si>
  <si>
    <t>Water Heater Tank and Pipe Insulation</t>
  </si>
  <si>
    <t>Water Heater Repair/Replacement</t>
  </si>
  <si>
    <t>Combined Showerhead/TSV</t>
  </si>
  <si>
    <t>New - Heat Pump Water Heater</t>
  </si>
  <si>
    <t>New - Tub Diverter/ Tub Spout</t>
  </si>
  <si>
    <t>New - Thermostat-controlled Shower Valve</t>
  </si>
  <si>
    <t>Enclosure[1]</t>
  </si>
  <si>
    <t>Air Sealing</t>
  </si>
  <si>
    <t>Caulking</t>
  </si>
  <si>
    <t>Attic Insulation</t>
  </si>
  <si>
    <t>HVAC</t>
  </si>
  <si>
    <t>FAU Standing Pilot Conversion</t>
  </si>
  <si>
    <t>Furnace Repair/Replacement</t>
  </si>
  <si>
    <t>Room A/C Replacement</t>
  </si>
  <si>
    <t>Central A/C replacement</t>
  </si>
  <si>
    <t>Heat Pump Replacement</t>
  </si>
  <si>
    <t>Evaporative Cooler (Replacement)</t>
  </si>
  <si>
    <t>Evaporative Cooler (Installation)</t>
  </si>
  <si>
    <t>Duct Test and Seal</t>
  </si>
  <si>
    <t>New - Energy Efficient Fan Control</t>
  </si>
  <si>
    <t>New - Prescriptive Duct Sealing</t>
  </si>
  <si>
    <t>New - High Efficiency Forced Air Unit (HE FAU)</t>
  </si>
  <si>
    <t>New - A/C Time Delay</t>
  </si>
  <si>
    <t>New - Smart Thermostat</t>
  </si>
  <si>
    <t>Maintenance</t>
  </si>
  <si>
    <t>Furnace Clean and Tune</t>
  </si>
  <si>
    <t>Central A/C Tune up</t>
  </si>
  <si>
    <t xml:space="preserve">Lighting </t>
  </si>
  <si>
    <t>Interior Hard wired LED fixtures</t>
  </si>
  <si>
    <t>Exterior Hard wired LED fixtures</t>
  </si>
  <si>
    <t>LED Torchiere</t>
  </si>
  <si>
    <t>Occupancy Sensor</t>
  </si>
  <si>
    <t>LED Night Light</t>
  </si>
  <si>
    <t>New - LED R/BR Lamps</t>
  </si>
  <si>
    <t>New - LED A-Lamps</t>
  </si>
  <si>
    <t>Pool Pumps</t>
  </si>
  <si>
    <t>Smart Strip</t>
  </si>
  <si>
    <t>Smart Strip Tier II</t>
  </si>
  <si>
    <t>Pilots</t>
  </si>
  <si>
    <t>ESA Outreach &amp; Assessment</t>
  </si>
  <si>
    <t>ESA In-Home Energy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</si>
  <si>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</si>
  <si>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</si>
  <si>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</si>
  <si>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</si>
  <si>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</si>
  <si>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</si>
  <si>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</si>
  <si>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</si>
  <si>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</si>
  <si>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</si>
  <si>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</si>
  <si>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</si>
  <si>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N/A</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</si>
  <si>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</si>
  <si>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</si>
  <si>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</si>
  <si>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</si>
  <si>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 xml:space="preserve"> </t>
  </si>
  <si>
    <t>[2]  Weatherization may consist of attic insulation, attic access weatherization, weatherstripping - door, caulking, &amp; minor home repairs.</t>
  </si>
  <si>
    <t>[3]  Based on OP 79 of D.16-11-022.</t>
  </si>
  <si>
    <t>[4]  All savings are calculated based on the following sources:</t>
  </si>
  <si>
    <t>Savings estimates are sourced from the PY2015 to 2017 ESA Impact Evaluation; Energy Division instructed the IOUs to use these results for 2019 and 2020 savings estimates.</t>
  </si>
  <si>
    <t>[5] Microwaves are no longer part of SDG&amp;E's program measure offerings.</t>
  </si>
  <si>
    <t xml:space="preserve">[6] Data for Aliso Canyon includes "First Touches and Re-Treatments".  </t>
  </si>
  <si>
    <t>[7]  Current Month Expenses for Energy Efficiency Total does not include January accrual and re-accrual of $436,767 in the following reporting categories:  Appliances $60,137; Domestic Hot Water $9,703; HVAC $20,020; Misc. $11,467; Lighting $88,080; Maintenance $5,261; Enclosure $13,799; Customer Enrollment $193,619; In Home Energy Education $34,681.</t>
  </si>
  <si>
    <t>Note: Any required corrections/adjustments are reported herein and supersede results reported in prior months and may reflect YTD adjustments.</t>
  </si>
  <si>
    <t>Energy Savings Assistance Program Table 2A</t>
  </si>
  <si>
    <t>ESA Program - CSD Leveraging</t>
  </si>
  <si>
    <t>kWh[3] (Annual)</t>
  </si>
  <si>
    <t>kW[3] (Annual)</t>
  </si>
  <si>
    <t>Therms[3] (Annual)</t>
  </si>
  <si>
    <t>Expenses ($)</t>
  </si>
  <si>
    <t xml:space="preserve">Refrigerators </t>
  </si>
  <si>
    <r>
      <t>Microwaves</t>
    </r>
    <r>
      <rPr>
        <sz val="10"/>
        <color rgb="FFFF0000"/>
        <rFont val="Arial"/>
        <family val="2"/>
      </rPr>
      <t xml:space="preserve"> </t>
    </r>
    <r>
      <rPr>
        <sz val="10"/>
        <rFont val="Arial"/>
        <family val="2"/>
      </rPr>
      <t>[4]</t>
    </r>
  </si>
  <si>
    <t>Water Heater Blanket</t>
  </si>
  <si>
    <t>Low Flow Shower Head</t>
  </si>
  <si>
    <t>Water Heater Pipe Insulation</t>
  </si>
  <si>
    <t>Faucet Aerator</t>
  </si>
  <si>
    <t>Thermostatic Shower Valve</t>
  </si>
  <si>
    <t>Heat Pump Water Heater</t>
  </si>
  <si>
    <t>Tub Diverter/ Tub Spout</t>
  </si>
  <si>
    <t>Thermostat-controlled Shower Valve</t>
  </si>
  <si>
    <t>Air Sealing / Envelope [1]</t>
  </si>
  <si>
    <t xml:space="preserve">Attic Insulation </t>
  </si>
  <si>
    <t>Duct Testing and Sealing</t>
  </si>
  <si>
    <t>Energy Efficient Fan Control</t>
  </si>
  <si>
    <t>Prescriptive Duct Sealing</t>
  </si>
  <si>
    <t>High Efficiency Forced Air Unit (HE FAU)</t>
  </si>
  <si>
    <t>A/C Time Delay</t>
  </si>
  <si>
    <t>Torchiere LED</t>
  </si>
  <si>
    <t>LED Night Lights</t>
  </si>
  <si>
    <t>LED Diffuse Bulb (60W Replacement)</t>
  </si>
  <si>
    <t>LED Reflector Bulb</t>
  </si>
  <si>
    <t>LED Reflector Downlight Retrofit Kits</t>
  </si>
  <si>
    <t>LED A-Lamps</t>
  </si>
  <si>
    <t>Smart Power Strips - Tier 1</t>
  </si>
  <si>
    <t>Smart Power Strips - Tier 2</t>
  </si>
  <si>
    <t>Outreach &amp; Assessment</t>
  </si>
  <si>
    <t>CSD MF Tenant Units Treated</t>
  </si>
  <si>
    <t>[3]  All savings are calculated based on the following sources:</t>
  </si>
  <si>
    <t>[4] Microwaves are no longer part of SDG&amp;E's program measure offerings.</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</si>
  <si>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</si>
  <si>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</si>
  <si>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t>ESA CAM Measures[1]</t>
  </si>
  <si>
    <t>Units (of Measure such as "each")</t>
  </si>
  <si>
    <t>Number of Units for Cap-kBTUh and Cap-Tons</t>
  </si>
  <si>
    <t>kWh (Annual)</t>
  </si>
  <si>
    <t>kW (Annual)</t>
  </si>
  <si>
    <t>Therms (Annual)</t>
  </si>
  <si>
    <t>Central Boiler**</t>
  </si>
  <si>
    <t>Cap-kBTUh</t>
  </si>
  <si>
    <t>Pipe Insulation</t>
  </si>
  <si>
    <t>Envelope</t>
  </si>
  <si>
    <t>AC Tune-up**</t>
  </si>
  <si>
    <t>Cap-Tons</t>
  </si>
  <si>
    <t>Furnace Replacement**</t>
  </si>
  <si>
    <t>HEAT Pump Split System**</t>
  </si>
  <si>
    <t>HEAT Pump Split System</t>
  </si>
  <si>
    <t>Programmable Thermostat</t>
  </si>
  <si>
    <t>Exterior LED Lighting</t>
  </si>
  <si>
    <t>Fixture</t>
  </si>
  <si>
    <t>Exterior LED Lighting - Pool</t>
  </si>
  <si>
    <t>Lamp</t>
  </si>
  <si>
    <t>Interior LED Exit Sign</t>
  </si>
  <si>
    <t>Interior LED Fixture</t>
  </si>
  <si>
    <t>Interior LED Lighting</t>
  </si>
  <si>
    <t>Interior LED Screw-in</t>
  </si>
  <si>
    <t>Interior TLED Type A Lamps</t>
  </si>
  <si>
    <t>Interior TLED Type C Lamps</t>
  </si>
  <si>
    <t>Tier-2 Smart Power Strip</t>
  </si>
  <si>
    <t>Variable Speed Pool Pump</t>
  </si>
  <si>
    <t>Ancillary Services</t>
  </si>
  <si>
    <r>
      <t>Audit</t>
    </r>
    <r>
      <rPr>
        <vertAlign val="superscript"/>
        <sz val="10"/>
        <rFont val="Arial"/>
        <family val="2"/>
      </rPr>
      <t>4</t>
    </r>
  </si>
  <si>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</si>
  <si>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</si>
  <si>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</si>
  <si>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</si>
  <si>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</si>
  <si>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</si>
  <si>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[4] Per D.16-11-022 at p.210, the CPUC imposes a cap of 10% of ESA Program funds for administrative activities and a ceiling of 20% for direct implementation non-incentive costs.</t>
  </si>
  <si>
    <t>[5] Refers to optimizing the installation of the measure installed such as retrofitting pipes, etc.</t>
  </si>
  <si>
    <t>* 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</si>
  <si>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</si>
  <si>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Note: This represents the unit of measure such as Cap Tons and Cap kBTUh. It is not a count of each measure installed or each home the measure was intalled in. </t>
  </si>
  <si>
    <t>Energy Savings Assistance CAM Program Table 2B-1, Eligible Common Area Measures List</t>
  </si>
  <si>
    <t>Common Area Measures Category and Eligible Measures Title [1]</t>
  </si>
  <si>
    <t>Effective Date</t>
  </si>
  <si>
    <t>End Date[2]</t>
  </si>
  <si>
    <t>Eligible Climate Zones [3]</t>
  </si>
  <si>
    <t>6, 7, 8, 10, 14, 15</t>
  </si>
  <si>
    <t>Central Boiler</t>
  </si>
  <si>
    <t>6, 7, 8, 10, 14, 16</t>
  </si>
  <si>
    <t>AC Tune-up</t>
  </si>
  <si>
    <t>Furnace Replacement</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</si>
  <si>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</si>
  <si>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</si>
  <si>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</si>
  <si>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</si>
  <si>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3A-B - Energy Savings and Average Bill Savings per Treated Home/Common Area </t>
  </si>
  <si>
    <t>Table 3A-1, 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</si>
  <si>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</si>
  <si>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</si>
  <si>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</si>
  <si>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</si>
  <si>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</si>
  <si>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</si>
  <si>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</si>
  <si>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</si>
  <si>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</si>
  <si>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</si>
  <si>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</si>
  <si>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</si>
  <si>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</si>
  <si>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</si>
  <si>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</si>
  <si>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</si>
  <si>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</si>
  <si>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 xml:space="preserve"> Energy Savings Assistance Program Table 4 -  Homes/Buildings Treated</t>
  </si>
  <si>
    <t>Table 4A-1, ESA Program</t>
  </si>
  <si>
    <t>Eligible Households</t>
  </si>
  <si>
    <t>Households Treated YTD</t>
  </si>
  <si>
    <t>County</t>
  </si>
  <si>
    <t>Rural [1]</t>
  </si>
  <si>
    <t>Urban</t>
  </si>
  <si>
    <t>Rural</t>
  </si>
  <si>
    <t>Orange</t>
  </si>
  <si>
    <t>San Diego</t>
  </si>
  <si>
    <t>Table 4B, ESA Program - CSD Leveraging</t>
  </si>
  <si>
    <t>Table 4C, ESA Program - Multifamily Common Area</t>
  </si>
  <si>
    <t>*</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</si>
  <si>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</si>
  <si>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</si>
  <si>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</si>
  <si>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*Do not currently have Eligible Properties for ESA CAM.</t>
  </si>
  <si>
    <t xml:space="preserve"> Energy Savings Assistance Program Table 4A-2,  Homes Unwilling / Unable to Participate</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</si>
  <si>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</si>
  <si>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</si>
  <si>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</si>
  <si>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</si>
  <si>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</si>
  <si>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</si>
  <si>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</si>
  <si>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</si>
  <si>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</si>
  <si>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</si>
  <si>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</si>
  <si>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</si>
  <si>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</si>
  <si>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</si>
  <si>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</si>
  <si>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</si>
  <si>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</si>
  <si>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</si>
  <si>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</si>
  <si>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</si>
  <si>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</si>
  <si>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</si>
  <si>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</si>
  <si>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</si>
  <si>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</si>
  <si>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</si>
  <si>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</si>
  <si>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</si>
  <si>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</si>
  <si>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</si>
  <si>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</si>
  <si>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</si>
  <si>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</si>
  <si>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</si>
  <si>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</si>
  <si>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</si>
  <si>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</si>
  <si>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</si>
  <si>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r>
      <rPr>
        <b/>
        <sz val="10"/>
        <rFont val="Arial"/>
        <family val="2"/>
      </rPr>
      <t>Note:</t>
    </r>
    <r>
      <rPr>
        <sz val="10"/>
        <rFont val="Arial"/>
        <family val="2"/>
      </rPr>
      <t xml:space="preserve"> SDG&amp;E tracks the measure savings based on the month and year of install. Households treated can have a value of zero, meaning the treated date is from a previous year but the measure install and savings were tracked in a new Program Year.</t>
    </r>
  </si>
  <si>
    <t>Table 5B, ESA Program - CSD Leveraging</t>
  </si>
  <si>
    <t>YTD Total Energy Impacts for all fuel types should equal YTD energy impacts that are reported every month Table 2A.</t>
  </si>
  <si>
    <t>Table 5C, ESA Program - Multifamily Common Area</t>
  </si>
  <si>
    <t># of  Properties Treated by Month</t>
  </si>
  <si>
    <t>YTD Total Energy Impacts for all fuel types should equal YTD energy impacts that are reported every month Table 2B.</t>
  </si>
  <si>
    <t>Energy Savings Assistance Program Table 6 - Expenditures for Pilots and Studies</t>
  </si>
  <si>
    <t>Authorized 2021 Funding [1]</t>
  </si>
  <si>
    <t>% of Budget Expensed</t>
  </si>
  <si>
    <t>Programmable Communicating Thermostat (PCT) [2]</t>
  </si>
  <si>
    <t>Total Pilots</t>
  </si>
  <si>
    <t>Low Income Needs Assessment Study</t>
  </si>
  <si>
    <t>Load Impact Evaluation Study</t>
  </si>
  <si>
    <t>Equity Criteria and Non Energy Benefits Evaluation (NEB's)</t>
  </si>
  <si>
    <t>Unallocated Funds [3]</t>
  </si>
  <si>
    <t>2017 Potential and Goals Study</t>
  </si>
  <si>
    <t>Rapid Feedback Research and Analysis</t>
  </si>
  <si>
    <t>Total Studies</t>
  </si>
  <si>
    <t>[1]  Reflects unspent funds remaning from 2017-2020 cycle. [Table 1A].</t>
  </si>
  <si>
    <t xml:space="preserve">[2]  Programmable Communicating Thermostat (PCT) Pilot budget approved via al 3250-E/2688-G. [Table 1A]. </t>
  </si>
  <si>
    <t>[3]  Unallocated funds represent the amount of funds originally requested for the Energy Education Phase II Study which was subsequently not authorized in D.16-11-022.  However the budget was authorized and is not unallocated to a specific study [Table 1].</t>
  </si>
  <si>
    <t>Energy Savings Assistance Program Table 7 (Second Refrigerators, In-Home Education, MyEnergy/My Account Platform)</t>
  </si>
  <si>
    <t>7A - Households Receiving Second Refrigerators - YTD</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</si>
  <si>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</si>
  <si>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</si>
  <si>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</si>
  <si>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</si>
  <si>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</si>
  <si>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 - YTD</t>
  </si>
  <si>
    <t>Opt-Out</t>
  </si>
  <si>
    <t>Already Enrolled</t>
  </si>
  <si>
    <t>Opt-In</t>
  </si>
  <si>
    <t>Energy Savings Assistance Program Table 8 - Contractor Advanced Funding and Repayment</t>
  </si>
  <si>
    <t>B-C</t>
  </si>
  <si>
    <t>E x F</t>
  </si>
  <si>
    <t>(B)-(cumulative H + cumulative I)</t>
  </si>
  <si>
    <t>Total Advanced Amount[7]</t>
  </si>
  <si>
    <t>Total Advance Eligible for PPRS Credit [1]</t>
  </si>
  <si>
    <t>Total Advance Not Eligible for PPRS Credit</t>
  </si>
  <si>
    <t>Percentage for PPRS Credit Calculation [2]</t>
  </si>
  <si>
    <t>Total Contractor Invoices each month[3]</t>
  </si>
  <si>
    <t>Total PPRS Credit Earned each month[4]</t>
  </si>
  <si>
    <t>PPRS Credits Applied each month [5]</t>
  </si>
  <si>
    <t>Non PPRS Payments Applied each month[6]</t>
  </si>
  <si>
    <t>Total Advances Outstanding</t>
  </si>
  <si>
    <t xml:space="preserve"> $                 -  </t>
  </si>
  <si>
    <t>IOUs - Do not delete footnotes 1-6 below.</t>
  </si>
  <si>
    <t xml:space="preserve">[1] Contractor labor and labor-related costs.  Post-Pandemic Return to Service (PPRS) credit eligible. </t>
  </si>
  <si>
    <t>[2] 40% for PPRS credit calculation from Joint Tier 2 Advice Letter 5654-G filed on June 29, 2020.</t>
  </si>
  <si>
    <t xml:space="preserve">[3] For work performed during PPRS credit-earning period for contractors receiving advances. SDG&amp;E PPRS earning period began December 1, 2020.  </t>
  </si>
  <si>
    <t>[4] Based on total monthly contractor invoices, up to maximum allowable for each contractor.</t>
  </si>
  <si>
    <t>[5] Credits may be applied at a later date than earned depending on the contractor repayment schedule.  This value should not exceed column G.</t>
  </si>
  <si>
    <t xml:space="preserve">[6] Includes repayments processed for which PPRS credits were not applied, including contractor payments returned unused due to agreement termination or duplicate payments received from other funding sources. </t>
  </si>
  <si>
    <t>[7] Advance funding provided to contractors in month occurred.</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</si>
  <si>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</si>
  <si>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</si>
  <si>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Authorized Budget [1]</t>
  </si>
  <si>
    <t>CARE Program:</t>
  </si>
  <si>
    <t>Outreach</t>
  </si>
  <si>
    <t>Processing / Certification Re-certification</t>
  </si>
  <si>
    <t>Post Enrollment Verification [2]</t>
  </si>
  <si>
    <t>IT Programming</t>
  </si>
  <si>
    <t>Cooling Centers</t>
  </si>
  <si>
    <t>Pilots/CHANGES Program [3]</t>
  </si>
  <si>
    <t>Studies [4]</t>
  </si>
  <si>
    <t>CPUC Energy Division [5]</t>
  </si>
  <si>
    <t>SUBTOTAL MANAGEMENT COSTS</t>
  </si>
  <si>
    <t>CARE Rate Discount [6]</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</si>
  <si>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</si>
  <si>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</si>
  <si>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</si>
  <si>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</si>
  <si>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</si>
  <si>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</si>
  <si>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</si>
  <si>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</si>
  <si>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</si>
  <si>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Budget authorized by the Commission in Decision 19-06-022.</t>
  </si>
  <si>
    <t>[2]  Negative amount due to labor correction and update of labor allocations.</t>
  </si>
  <si>
    <t>[3]  Decision 15-12-047 transitioned CHANGES pilot to CHANGES program and funding for the effort is captured herein.</t>
  </si>
  <si>
    <t>[4]  Reflects the Annual Eligibility Estimates prepared by Athens Research on behalf of the utilities.  This effort was formerly referenced as Measurement and Evaluation.</t>
  </si>
  <si>
    <t>[5]  Includes increased expenses for Energy Division Staff.</t>
  </si>
  <si>
    <t>[6]  Amounts reflected for CARE Discount are 50% of the totals reflected in Advice Letters 3620-E and 2923-G, calculated for bridge funding, effective January 1, 2021.</t>
  </si>
  <si>
    <t>NOTE:  Any required corrections/adjustments are reported herein and supersede results reported in prior months and may reflect YTD adjustments.</t>
  </si>
  <si>
    <r>
      <t>CARE Table 2 - Enrollment, Recertification, Attrition, &amp; Penetration</t>
    </r>
    <r>
      <rPr>
        <b/>
        <vertAlign val="superscript"/>
        <sz val="12"/>
        <rFont val="Arial"/>
        <family val="2"/>
      </rPr>
      <t>5</t>
    </r>
  </si>
  <si>
    <t>New Enrollment</t>
  </si>
  <si>
    <t>Recertification</t>
  </si>
  <si>
    <t>Attrition (Drop Offs)</t>
  </si>
  <si>
    <t>Enrollment</t>
  </si>
  <si>
    <t>Total 
CARE 
Participants</t>
  </si>
  <si>
    <t>Estimated CARE Eligible</t>
  </si>
  <si>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</si>
  <si>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</si>
  <si>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</si>
  <si>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</si>
  <si>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</si>
  <si>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</si>
  <si>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</si>
  <si>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</si>
  <si>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</si>
  <si>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</si>
  <si>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 xml:space="preserve">Failed Recertification </t>
  </si>
  <si>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</si>
  <si>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</si>
  <si>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</si>
  <si>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</si>
  <si>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</si>
  <si>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</si>
  <si>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</si>
  <si>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</si>
  <si>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</si>
  <si>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</si>
  <si>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</si>
  <si>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</si>
  <si>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</si>
  <si>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</si>
  <si>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</si>
  <si>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</si>
  <si>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</si>
  <si>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</si>
  <si>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</si>
  <si>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</si>
  <si>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</si>
  <si>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</si>
  <si>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</si>
  <si>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</si>
  <si>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</si>
  <si>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</si>
  <si>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</si>
  <si>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</si>
  <si>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SDG&amp;E's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</si>
  <si>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</si>
  <si>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</si>
  <si>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</si>
  <si>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</si>
  <si>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</si>
  <si>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CARE  Households De-enrolled (Due to no response)</t>
    </r>
    <r>
      <rPr>
        <b/>
        <vertAlign val="superscript"/>
        <sz val="10"/>
        <rFont val="Arial"/>
        <family val="2"/>
      </rPr>
      <t xml:space="preserve"> 2</t>
    </r>
  </si>
  <si>
    <r>
      <t xml:space="preserve">Total Households De-enrolled </t>
    </r>
    <r>
      <rPr>
        <b/>
        <vertAlign val="superscript"/>
        <sz val="10"/>
        <rFont val="Arial"/>
        <family val="2"/>
      </rPr>
      <t>2,3</t>
    </r>
  </si>
  <si>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</si>
  <si>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</si>
  <si>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</si>
  <si>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</si>
  <si>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</si>
  <si>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</si>
  <si>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</si>
  <si>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</si>
  <si>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</si>
  <si>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</si>
  <si>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</si>
  <si>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</si>
  <si>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</si>
  <si>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</si>
  <si>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r>
      <rPr>
        <b/>
        <vertAlign val="superscript"/>
        <sz val="10"/>
        <rFont val="Arial"/>
        <family val="2"/>
      </rPr>
      <t xml:space="preserve">1 </t>
    </r>
    <r>
      <rPr>
        <sz val="10"/>
        <rFont val="Arial"/>
        <family val="2"/>
      </rPr>
      <t>Includes sub-metered.</t>
    </r>
  </si>
  <si>
    <t>CARE Table 5 - Enrollment by County</t>
  </si>
  <si>
    <t>Estimated Eligible Households[1]</t>
  </si>
  <si>
    <t>Total Households Enrolled[2]</t>
  </si>
  <si>
    <t>Penetration Rate</t>
  </si>
  <si>
    <r>
      <t>Rural</t>
    </r>
    <r>
      <rPr>
        <b/>
        <sz val="12"/>
        <color rgb="FF0070C0"/>
        <rFont val="Arial"/>
        <family val="2"/>
      </rPr>
      <t xml:space="preserve"> </t>
    </r>
  </si>
  <si>
    <t>Rural[3]</t>
  </si>
  <si>
    <t>1 As reflected in filing A.14-11-007, et al., Annual CARE Eligibility Estimates filed February 12, 2021.</t>
  </si>
  <si>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</si>
  <si>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No Rural eligible population exists in Orange County in SDG&amp;E territory, therefore penetration for Orange County Rural is not applicable.</t>
    </r>
  </si>
  <si>
    <t>CARE Table 6 - Recertification Results</t>
  </si>
  <si>
    <t>January  2021</t>
  </si>
  <si>
    <t>Total CARE Households</t>
  </si>
  <si>
    <r>
      <t>Households Requested to Recertify</t>
    </r>
    <r>
      <rPr>
        <b/>
        <vertAlign val="superscript"/>
        <sz val="10"/>
        <rFont val="Arial"/>
        <family val="2"/>
      </rPr>
      <t>1,5</t>
    </r>
  </si>
  <si>
    <t>% of Households Total (C/B)</t>
  </si>
  <si>
    <r>
      <t>Households Recertified</t>
    </r>
    <r>
      <rPr>
        <b/>
        <vertAlign val="superscript"/>
        <sz val="10"/>
        <rFont val="Arial"/>
        <family val="2"/>
      </rPr>
      <t>2</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</si>
  <si>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</si>
  <si>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</si>
  <si>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</si>
  <si>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2</t>
    </r>
    <r>
      <rPr>
        <sz val="10"/>
        <rFont val="Arial"/>
        <family val="2"/>
      </rPr>
      <t xml:space="preserve"> Data represents total residential electric customers.</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</si>
  <si>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</si>
  <si>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</si>
  <si>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5 Customers can manually request to recertify but are automatically placed in the COVID protection category as authorized in Resolution M-4842.</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</si>
  <si>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</si>
  <si>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</si>
  <si>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</si>
  <si>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</si>
  <si>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</si>
  <si>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</si>
  <si>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</si>
  <si>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</si>
  <si>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</si>
  <si>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</si>
  <si>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</si>
  <si>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</si>
  <si>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SAN DIEGO</t>
  </si>
  <si>
    <t>X</t>
  </si>
  <si>
    <t>211 ORANGE COUNTY</t>
  </si>
  <si>
    <t>ALLIANCE FOR AFRICAN ASSISTANCE</t>
  </si>
  <si>
    <t xml:space="preserve">X </t>
  </si>
  <si>
    <t>AMERICAN RED CROSS WIC OFFICES</t>
  </si>
  <si>
    <t>CATHOLIC CHARITIES</t>
  </si>
  <si>
    <t>CHULA VISTA COMMUNITY COLLABORATIVE</t>
  </si>
  <si>
    <t>COMMUNITY RESOURCE CENTER</t>
  </si>
  <si>
    <t>HEARTS AND HANDS WORKING TOGETHER</t>
  </si>
  <si>
    <t>HOME START</t>
  </si>
  <si>
    <t>HORN OF AFRICA</t>
  </si>
  <si>
    <t>INTERFAITH COMMUNITY SERVICES</t>
  </si>
  <si>
    <t>LA MAESTRA FAMILY CLINIC</t>
  </si>
  <si>
    <t>MAAC PROJECT</t>
  </si>
  <si>
    <t>NEIGHBORHOOD HEALTH CARE</t>
  </si>
  <si>
    <t>NORTH COUNTY HEALTH SERVICES</t>
  </si>
  <si>
    <t>SAN DIEGO STATE UNIVERSITY WIC OFFICES</t>
  </si>
  <si>
    <t>SAN YSIDRO HEALTH CENTERS</t>
  </si>
  <si>
    <t>SCRIPPS HEALTH WIC</t>
  </si>
  <si>
    <t>UNION OF PAN ASIAN COMMUNITIES SAN DIEGO(UPAC)</t>
  </si>
  <si>
    <t>VISTA COMMUNITY CLINIC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</si>
  <si>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</si>
  <si>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</si>
  <si>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Table 8 - Households as of Month-End</t>
  </si>
  <si>
    <t>Gas and Electric</t>
  </si>
  <si>
    <r>
      <t>Eligible Households</t>
    </r>
    <r>
      <rPr>
        <b/>
        <vertAlign val="superscript"/>
        <sz val="10"/>
        <rFont val="Arial"/>
        <family val="2"/>
      </rPr>
      <t>1</t>
    </r>
  </si>
  <si>
    <t>Penetration</t>
  </si>
  <si>
    <t xml:space="preserve">% Change </t>
  </si>
  <si>
    <r>
      <t>Total Residential Accounts</t>
    </r>
    <r>
      <rPr>
        <b/>
        <vertAlign val="superscript"/>
        <sz val="10"/>
        <rFont val="Arial"/>
        <family val="2"/>
      </rPr>
      <t>2</t>
    </r>
  </si>
  <si>
    <r>
      <rPr>
        <b/>
        <sz val="10"/>
        <rFont val="Arial"/>
        <family val="2"/>
      </rPr>
      <t>Note</t>
    </r>
    <r>
      <rPr>
        <sz val="10"/>
        <rFont val="Arial"/>
        <family val="2"/>
      </rPr>
      <t>: Any required corrections/adjustments are reported herein and supersede results reported in prior months and may reflect YTD adjustments.</t>
    </r>
  </si>
  <si>
    <r>
      <t>CARE Program Table 9 - Expenditures for Pilots/CHANGES Program</t>
    </r>
    <r>
      <rPr>
        <b/>
        <vertAlign val="superscript"/>
        <sz val="12"/>
        <rFont val="Arial"/>
        <family val="2"/>
      </rPr>
      <t>1</t>
    </r>
  </si>
  <si>
    <r>
      <t>Authorized 2021 Budget</t>
    </r>
    <r>
      <rPr>
        <b/>
        <vertAlign val="superscript"/>
        <sz val="10"/>
        <rFont val="Arial"/>
        <family val="2"/>
      </rPr>
      <t>2</t>
    </r>
  </si>
  <si>
    <t>Expenses Since Jan. 1, 2021</t>
  </si>
  <si>
    <t>% of 2021 Budget Expensed</t>
  </si>
  <si>
    <t xml:space="preserve">Total </t>
  </si>
  <si>
    <t>CHANGES Program</t>
  </si>
  <si>
    <t>1.  Decision 15-12-047 transitioned CHANGES pilot to CHANGES program and funding for the effort is captured herein.</t>
  </si>
  <si>
    <t>2.  Budget authorized by the Commission in Decision 19-06-022.</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</si>
  <si>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</si>
  <si>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10 CHANGES One-On-One Customer Assistance Sessions</t>
  </si>
  <si>
    <t>San Diego Gas &amp; Electric</t>
  </si>
  <si>
    <t>Reporting Period December 2020[1]</t>
  </si>
  <si>
    <t>No. of attendees at education sessions</t>
  </si>
  <si>
    <t>Disputes</t>
  </si>
  <si>
    <t>Add Level Pay Plan</t>
  </si>
  <si>
    <t>Assisted with CARE Re-Certification/Audit</t>
  </si>
  <si>
    <t>Changed 3rd party Company/Gas Aggregation</t>
  </si>
  <si>
    <t>Changed 3rd Party Electricity Aggregation</t>
  </si>
  <si>
    <t>Enroll in Energy Assistance Programs</t>
  </si>
  <si>
    <t>High Energy CARE User</t>
  </si>
  <si>
    <t>Medical Baseline Application</t>
  </si>
  <si>
    <t>Payment Extension</t>
  </si>
  <si>
    <t>Payment Plan</t>
  </si>
  <si>
    <t>Request Bill Adjustment</t>
  </si>
  <si>
    <t>Request Customer Service Visit</t>
  </si>
  <si>
    <t>Request Meter Service or Testing</t>
  </si>
  <si>
    <t>Schedule Energy Audit</t>
  </si>
  <si>
    <t>Solar</t>
  </si>
  <si>
    <t>Stop Disconnection</t>
  </si>
  <si>
    <t>Time of Use</t>
  </si>
  <si>
    <t>Wildfire Related Issue</t>
  </si>
  <si>
    <t>Total disputes [3]</t>
  </si>
  <si>
    <t>Needs Assistance</t>
  </si>
  <si>
    <t>Add/Remove Level Pay Plan</t>
  </si>
  <si>
    <t>CARE Enrollment</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</si>
  <si>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</si>
  <si>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</si>
  <si>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</si>
  <si>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</si>
  <si>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</si>
  <si>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</si>
  <si>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</si>
  <si>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Allerts</t>
  </si>
  <si>
    <t>Enrolled in Demand Response Programs</t>
  </si>
  <si>
    <t>ESAP</t>
  </si>
  <si>
    <t>HEAP/LiHEAP</t>
  </si>
  <si>
    <t>Medical Baseline</t>
  </si>
  <si>
    <t>Neighbor to Neighbor</t>
  </si>
  <si>
    <t>REACH</t>
  </si>
  <si>
    <t>Reported Safety Problem</t>
  </si>
  <si>
    <t>Reported Scam</t>
  </si>
  <si>
    <t>Set Up 3rd Party Notification</t>
  </si>
  <si>
    <t>Set Up New Account</t>
  </si>
  <si>
    <t>Total Needs Assistance [2]</t>
  </si>
  <si>
    <r>
      <rPr>
        <b/>
        <sz val="13"/>
        <color theme="1"/>
        <rFont val="Arial"/>
        <family val="2"/>
      </rPr>
      <t>Education</t>
    </r>
    <r>
      <rPr>
        <sz val="13"/>
        <color theme="1"/>
        <rFont val="Arial"/>
        <family val="2"/>
      </rPr>
      <t xml:space="preserve">: Education sessions were held in a mix of one on one, and group sessions. Education materials are available as fact sheets on the CPUC Website: </t>
    </r>
    <r>
      <rPr>
        <sz val="13"/>
        <color theme="4" tint="-0.24988"/>
        <rFont val="Arial"/>
        <family val="2"/>
      </rPr>
      <t>http://consumers.cpuc.ca.gov/team_and_changes/</t>
    </r>
  </si>
  <si>
    <t>Disputes &amp; Needs Assistance -Support was provided in the following languages:  Arabic, English</t>
  </si>
  <si>
    <t>[1] There is a one-month lag behind the current reporting month. The data for January 2021 will be reported once received.</t>
  </si>
  <si>
    <t>[2] Contractor is in the process of validating the total. If there is a discrepancy in the numbers reported, the numbers will be corrected in the March 2021 report.</t>
  </si>
  <si>
    <t>[3] Per CHANGES Vendor: The total number of services may exceed the total number of</t>
  </si>
  <si>
    <t>cases because some cases will include more than one service provided.</t>
  </si>
  <si>
    <t>* Any required corrections/adjustments are reported herein and supersede results reported in prior months and may reflect YTD adjustments.</t>
  </si>
  <si>
    <t>CARE Table 11 CHANGES Group Customer Assistance Sessions</t>
  </si>
  <si>
    <t>Q2 September 1 - November 30, 2020 [1,2]</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</si>
  <si>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</si>
  <si>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</si>
  <si>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</si>
  <si>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</si>
  <si>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</si>
  <si>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</si>
  <si>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</si>
  <si>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</si>
  <si>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Spanish</t>
  </si>
  <si>
    <t>CARE/FERA and Other Assistance Programs</t>
  </si>
  <si>
    <t>CHANGES Ed Handout</t>
  </si>
  <si>
    <t>Arabic</t>
  </si>
  <si>
    <t>Understanding Your Bill</t>
  </si>
  <si>
    <t>English</t>
  </si>
  <si>
    <t>Current Month Total</t>
  </si>
  <si>
    <t>[1] This table was provided by CHANGES contractor, Self Help for the Elderly, via CSID. This table was edited and reformatted from its original version in order to have a more consistent appearance and format with existing SDG&amp;E tables.</t>
  </si>
  <si>
    <t>[2] As of June 1st, 2020, CHANGES one-on-one data reports have moved from monthly to quarterly for the 2020-2021 program contract year. The data for Q3 December 1, 2020 through February 28, 2021 will be reported once received.</t>
  </si>
  <si>
    <t>[3] Date of the workshops not available.</t>
  </si>
  <si>
    <t>[4] Contractor states all sessions last at least 30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</si>
</sst>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409]* #,##0_);_([$$-409]* \(#,##0\);_([$$-409]* &quot;-&quot;??_);_(@_)"/>
    <numFmt numFmtId="177" formatCode="&quot;$&quot;#,##0"/>
    <numFmt numFmtId="178" formatCode="0.0"/>
    <numFmt numFmtId="179" formatCode="0.0000%"/>
    <numFmt numFmtId="180" formatCode="_(&quot;$&quot;* #,##0.0_);_(&quot;$&quot;* \(#,##0.0\);_(&quot;$&quot;* &quot;-&quot;?_);_(@_)"/>
    <numFmt numFmtId="181" formatCode="_([$$-409]* #,##0.00_);_([$$-409]* \(#,##0.00\);_([$$-409]* &quot;-&quot;??_);_(@_)"/>
  </numFmts>
  <fonts count="127">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val="single"/>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val="single"/>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2"/>
      <color rgb="FF0070C0"/>
      <name val="Arial"/>
      <family val="2"/>
    </font>
    <font>
      <sz val="8"/>
      <color indexed="10"/>
      <name val="Arial"/>
      <family val="2"/>
    </font>
    <font>
      <sz val="10"/>
      <name val="Calibri"/>
      <family val="2"/>
      <scheme val="minor"/>
    </font>
    <font>
      <sz val="11"/>
      <color rgb="FF000000"/>
      <name val="Calibri"/>
      <family val="2"/>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vertAlign val="superscript"/>
      <sz val="11"/>
      <name val="Arial"/>
      <family val="2"/>
    </font>
    <font>
      <b/>
      <sz val="14"/>
      <color theme="1"/>
      <name val="Arial"/>
      <family val="2"/>
    </font>
    <font>
      <b/>
      <sz val="18"/>
      <color theme="1"/>
      <name val="Arial"/>
      <family val="2"/>
    </font>
    <font>
      <b/>
      <sz val="16"/>
      <color theme="1"/>
      <name val="Arial"/>
      <family val="2"/>
    </font>
    <font>
      <b/>
      <sz val="11"/>
      <color theme="1"/>
      <name val="Arial"/>
      <family val="2"/>
    </font>
    <font>
      <b/>
      <vertAlign val="superscript"/>
      <sz val="11"/>
      <color theme="1"/>
      <name val="Arial"/>
      <family val="2"/>
    </font>
    <font>
      <b/>
      <sz val="16"/>
      <color rgb="FFFF0000"/>
      <name val="Calibri"/>
      <family val="2"/>
      <scheme val="minor"/>
    </font>
    <font>
      <b/>
      <sz val="16"/>
      <color theme="1"/>
      <name val="Calibri"/>
      <family val="2"/>
      <scheme val="minor"/>
    </font>
    <font>
      <b/>
      <sz val="13"/>
      <color rgb="FF000000"/>
      <name val="Arial"/>
      <family val="2"/>
    </font>
    <font>
      <b/>
      <sz val="13"/>
      <color theme="1"/>
      <name val="Arial"/>
      <family val="2"/>
    </font>
    <font>
      <sz val="11"/>
      <color theme="1"/>
      <name val="Arial"/>
      <family val="2"/>
    </font>
    <font>
      <sz val="13"/>
      <color theme="1"/>
      <name val="Arial"/>
      <family val="2"/>
    </font>
    <font>
      <sz val="20"/>
      <color rgb="FFFF0000"/>
      <name val="Arial"/>
      <family val="2"/>
    </font>
    <font>
      <b/>
      <sz val="10"/>
      <name val="Calibri"/>
      <family val="2"/>
      <scheme val="minor"/>
    </font>
    <font>
      <b/>
      <sz val="10"/>
      <color theme="0"/>
      <name val="Arial"/>
      <family val="2"/>
    </font>
    <font>
      <sz val="13"/>
      <color theme="4" tint="-0.24988"/>
      <name val="Arial"/>
      <family val="2"/>
    </font>
    <font>
      <b/>
      <sz val="10"/>
      <color indexed="10"/>
      <name val="Arial"/>
      <family val="2"/>
    </font>
    <font>
      <sz val="11"/>
      <color rgb="FF000000"/>
      <name val="Arial"/>
      <family val="2"/>
    </font>
    <font>
      <b/>
      <sz val="11"/>
      <color rgb="FF000000"/>
      <name val="Arial"/>
      <family val="2"/>
    </font>
    <font>
      <sz val="10"/>
      <color rgb="FF000000"/>
      <name val="Arial"/>
      <family val="2"/>
    </font>
    <font>
      <sz val="11"/>
      <color rgb="FFFF0000"/>
      <name val="Calibri"/>
      <family val="2"/>
      <scheme val="minor"/>
    </font>
    <font>
      <sz val="12"/>
      <color rgb="FFFF0000"/>
      <name val="Calibri"/>
      <family val="2"/>
      <scheme val="minor"/>
    </font>
    <font>
      <sz val="10"/>
      <color theme="1"/>
      <name val="Calibri"/>
      <family val="2"/>
      <scheme val="minor"/>
    </font>
    <font>
      <sz val="12"/>
      <name val="Arial "/>
      <family val="2"/>
    </font>
    <font>
      <sz val="12"/>
      <color theme="1"/>
      <name val="Arial "/>
      <family val="2"/>
    </font>
    <font>
      <b/>
      <sz val="12"/>
      <color theme="1"/>
      <name val="Arial "/>
      <family val="2"/>
    </font>
    <font>
      <sz val="12"/>
      <color rgb="FFFF0000"/>
      <name val="Arial "/>
      <family val="2"/>
    </font>
    <font>
      <b/>
      <sz val="12"/>
      <color rgb="FFFF0000"/>
      <name val="Arial "/>
      <family val="2"/>
    </font>
    <font>
      <b/>
      <sz val="12"/>
      <color rgb="FF00B050"/>
      <name val="Arial "/>
      <family val="2"/>
    </font>
    <font>
      <b/>
      <sz val="10"/>
      <color theme="1"/>
      <name val="Calibri"/>
      <family val="2"/>
      <scheme val="minor"/>
    </font>
    <font>
      <sz val="12"/>
      <color rgb="FFFF0000"/>
      <name val="Arial"/>
      <family val="2"/>
    </font>
    <font>
      <sz val="12"/>
      <color rgb="FF000000"/>
      <name val="Arial"/>
      <family val="2"/>
    </font>
    <font>
      <sz val="12"/>
      <name val="Calibri"/>
      <family val="2"/>
      <scheme val="minor"/>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
        <bgColor indexed="64"/>
      </patternFill>
    </fill>
    <fill>
      <patternFill patternType="solid">
        <fgColor theme="0"/>
        <bgColor indexed="64"/>
      </patternFill>
    </fill>
    <fill>
      <patternFill patternType="solid">
        <fgColor theme="0" tint="-0.1499"/>
        <bgColor indexed="64"/>
      </patternFill>
    </fill>
    <fill>
      <patternFill patternType="solid">
        <fgColor theme="0" tint="-0.24988"/>
        <bgColor indexed="64"/>
      </patternFill>
    </fill>
    <fill>
      <patternFill patternType="solid">
        <fgColor theme="2"/>
        <bgColor indexed="64"/>
      </patternFill>
    </fill>
    <fill>
      <patternFill patternType="solid">
        <fgColor theme="3" tint="0.79989"/>
        <bgColor indexed="64"/>
      </patternFill>
    </fill>
    <fill>
      <patternFill patternType="solid">
        <fgColor theme="0" tint="-0.49988"/>
        <bgColor indexed="64"/>
      </patternFill>
    </fill>
    <fill>
      <patternFill patternType="solid">
        <fgColor rgb="FFC5D9F1"/>
        <bgColor indexed="64"/>
      </patternFill>
    </fill>
    <fill>
      <patternFill patternType="solid">
        <fgColor theme="1" tint="0.49989"/>
        <bgColor indexed="64"/>
      </patternFill>
    </fill>
    <fill>
      <patternFill patternType="solid">
        <fgColor rgb="FFDDEBF7"/>
        <bgColor indexed="64"/>
      </patternFill>
    </fill>
    <fill>
      <patternFill patternType="solid">
        <fgColor theme="0" tint="-0.24994"/>
        <bgColor indexed="64"/>
      </patternFill>
    </fill>
    <fill>
      <patternFill patternType="solid">
        <fgColor rgb="FFFFFFFF"/>
        <bgColor indexed="64"/>
      </patternFill>
    </fill>
    <fill>
      <patternFill patternType="solid">
        <fgColor rgb="FFFFFFFF"/>
        <bgColor indexed="64"/>
      </patternFill>
    </fill>
    <fill>
      <patternFill patternType="solid">
        <fgColor theme="0" tint="-0.04989"/>
        <bgColor indexed="64"/>
      </patternFill>
    </fill>
  </fills>
  <borders count="118">
    <border>
      <left/>
      <right/>
      <top/>
      <bottom/>
      <diagonal/>
    </border>
    <border>
      <left style="double">
        <color auto="1"/>
      </left>
      <right/>
      <top/>
      <bottom style="hair">
        <color auto="1"/>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color auto="1"/>
      </top>
      <bottom style="medium">
        <color auto="1"/>
      </bottom>
    </border>
    <border>
      <left/>
      <right/>
      <top style="thin">
        <color auto="1"/>
      </top>
      <bottom style="thin">
        <color auto="1"/>
      </bottom>
    </border>
    <border>
      <left/>
      <right/>
      <top/>
      <bottom style="medium">
        <color indexed="30"/>
      </bottom>
    </border>
    <border>
      <left style="double">
        <color auto="1"/>
      </left>
      <right style="double">
        <color auto="1"/>
      </right>
      <top style="double">
        <color auto="1"/>
      </top>
      <bottom style="double">
        <color auto="1"/>
      </bottom>
    </border>
    <border>
      <left style="thin">
        <color auto="1"/>
      </left>
      <right style="thin">
        <color auto="1"/>
      </right>
      <top style="thin">
        <color auto="1"/>
      </top>
      <bottom style="thin">
        <color auto="1"/>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right/>
      <top/>
      <bottom style="thick">
        <color indexed="22"/>
      </bottom>
    </border>
    <border>
      <left/>
      <right/>
      <top/>
      <bottom style="medium">
        <color indexed="22"/>
      </bottom>
    </border>
    <border>
      <left/>
      <right/>
      <top style="medium">
        <color indexed="22"/>
      </top>
      <bottom style="medium">
        <color indexed="22"/>
      </bottom>
    </border>
    <border>
      <left style="thin">
        <color indexed="51"/>
      </left>
      <right style="thin">
        <color indexed="51"/>
      </right>
      <top/>
      <bottom/>
    </border>
    <border>
      <left/>
      <right/>
      <top style="double">
        <color indexed="0"/>
      </top>
      <bottom/>
    </border>
    <border>
      <left/>
      <right/>
      <top/>
      <bottom style="thick">
        <color indexed="62"/>
      </bottom>
    </border>
    <border>
      <left/>
      <right/>
      <top style="thin">
        <color indexed="62"/>
      </top>
      <bottom style="double">
        <color indexed="62"/>
      </bottom>
    </border>
    <border>
      <left/>
      <right/>
      <top/>
      <bottom style="thick">
        <color indexed="44"/>
      </bottom>
    </border>
    <border>
      <left/>
      <right/>
      <top/>
      <bottom style="thick">
        <color indexed="49"/>
      </bottom>
    </border>
    <border>
      <left/>
      <right/>
      <top/>
      <bottom style="medium">
        <color indexed="49"/>
      </bottom>
    </border>
    <border>
      <left/>
      <right/>
      <top style="thin">
        <color indexed="49"/>
      </top>
      <bottom style="double">
        <color indexed="49"/>
      </bottom>
    </border>
    <border>
      <left style="medium">
        <color auto="1"/>
      </left>
      <right style="thin">
        <color auto="1"/>
      </right>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top/>
      <bottom style="thin">
        <color auto="1"/>
      </bottom>
    </border>
    <border>
      <left/>
      <right/>
      <top/>
      <bottom style="thin">
        <color auto="1"/>
      </bottom>
    </border>
    <border>
      <left style="thin">
        <color auto="1"/>
      </left>
      <right style="thin">
        <color auto="1"/>
      </right>
      <top/>
      <bottom style="thin">
        <color auto="1"/>
      </bottom>
    </border>
    <border>
      <left style="thin">
        <color auto="1"/>
      </left>
      <right style="thin">
        <color auto="1"/>
      </right>
      <top style="thin">
        <color auto="1"/>
      </top>
      <bottom style="medium">
        <color auto="1"/>
      </bottom>
    </border>
    <border>
      <left style="medium">
        <color auto="1"/>
      </left>
      <right style="medium">
        <color auto="1"/>
      </right>
      <top style="thin">
        <color auto="1"/>
      </top>
      <bottom style="thin">
        <color auto="1"/>
      </bottom>
    </border>
    <border>
      <left style="medium">
        <color auto="1"/>
      </left>
      <right style="medium">
        <color auto="1"/>
      </right>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style="thin">
        <color auto="1"/>
      </top>
      <bottom style="thin">
        <color auto="1"/>
      </bottom>
    </border>
    <border>
      <left/>
      <right style="thin">
        <color auto="1"/>
      </right>
      <top/>
      <bottom style="thin">
        <color auto="1"/>
      </bottom>
    </border>
    <border>
      <left style="thin">
        <color auto="1"/>
      </left>
      <right style="medium">
        <color auto="1"/>
      </right>
      <top/>
      <bottom style="thin">
        <color auto="1"/>
      </bottom>
    </border>
    <border>
      <left style="medium">
        <color auto="1"/>
      </left>
      <right/>
      <top/>
      <bottom/>
    </border>
    <border>
      <left/>
      <right/>
      <top style="thin">
        <color auto="1"/>
      </top>
      <bottom style="medium">
        <color auto="1"/>
      </bottom>
    </border>
    <border>
      <left style="thin">
        <color auto="1"/>
      </left>
      <right/>
      <top/>
      <bottom style="thin">
        <color auto="1"/>
      </bottom>
    </border>
    <border>
      <left style="thin">
        <color auto="1"/>
      </left>
      <right/>
      <top/>
      <bottom/>
    </border>
    <border>
      <left style="medium">
        <color auto="1"/>
      </left>
      <right/>
      <top style="thin">
        <color auto="1"/>
      </top>
      <bottom/>
    </border>
    <border>
      <left style="thin">
        <color auto="1"/>
      </left>
      <right style="medium">
        <color auto="1"/>
      </right>
      <top style="thin">
        <color auto="1"/>
      </top>
      <bottom/>
    </border>
    <border>
      <left style="medium">
        <color auto="1"/>
      </left>
      <right style="thin">
        <color auto="1"/>
      </right>
      <top/>
      <bottom style="medium">
        <color auto="1"/>
      </bottom>
    </border>
    <border>
      <left style="thin">
        <color auto="1"/>
      </left>
      <right style="thin">
        <color auto="1"/>
      </right>
      <top/>
      <bottom style="medium">
        <color auto="1"/>
      </bottom>
    </border>
    <border>
      <left style="thin">
        <color auto="1"/>
      </left>
      <right style="medium">
        <color auto="1"/>
      </right>
      <top/>
      <bottom style="medium">
        <color auto="1"/>
      </bottom>
    </border>
    <border>
      <left style="medium">
        <color auto="1"/>
      </left>
      <right style="medium">
        <color auto="1"/>
      </right>
      <top/>
      <bottom style="medium">
        <color auto="1"/>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auto="1"/>
      </top>
      <bottom/>
    </border>
    <border>
      <left/>
      <right style="medium">
        <color auto="1"/>
      </right>
      <top/>
      <bottom/>
    </border>
    <border>
      <left/>
      <right/>
      <top/>
      <bottom style="medium">
        <color auto="1"/>
      </bottom>
    </border>
    <border>
      <left/>
      <right style="medium">
        <color auto="1"/>
      </right>
      <top/>
      <bottom style="medium">
        <color auto="1"/>
      </bottom>
    </border>
    <border>
      <left style="medium">
        <color auto="1"/>
      </left>
      <right style="medium">
        <color auto="1"/>
      </right>
      <top/>
      <bottom/>
    </border>
    <border>
      <left style="thin">
        <color auto="1"/>
      </left>
      <right/>
      <top style="thin">
        <color auto="1"/>
      </top>
      <bottom style="thin">
        <color auto="1"/>
      </bottom>
    </border>
    <border>
      <left/>
      <right style="medium">
        <color auto="1"/>
      </right>
      <top style="thin">
        <color auto="1"/>
      </top>
      <bottom style="thin">
        <color auto="1"/>
      </bottom>
    </border>
    <border>
      <left style="thin">
        <color auto="1"/>
      </left>
      <right/>
      <top style="thin">
        <color auto="1"/>
      </top>
      <bottom style="medium">
        <color auto="1"/>
      </bottom>
    </border>
    <border>
      <left style="thin">
        <color auto="1"/>
      </left>
      <right style="medium">
        <color auto="1"/>
      </right>
      <top style="thin">
        <color auto="1"/>
      </top>
      <bottom style="medium">
        <color auto="1"/>
      </bottom>
    </border>
    <border>
      <left style="thin">
        <color auto="1"/>
      </left>
      <right/>
      <top/>
      <bottom style="medium">
        <color auto="1"/>
      </bottom>
    </border>
    <border>
      <left/>
      <right style="medium">
        <color auto="1"/>
      </right>
      <top style="thin">
        <color auto="1"/>
      </top>
      <bottom/>
    </border>
    <border>
      <left style="medium">
        <color auto="1"/>
      </left>
      <right/>
      <top/>
      <bottom style="medium">
        <color auto="1"/>
      </bottom>
    </border>
    <border>
      <left/>
      <right style="medium">
        <color auto="1"/>
      </right>
      <top style="thin">
        <color auto="1"/>
      </top>
      <bottom style="medium">
        <color auto="1"/>
      </bottom>
    </border>
    <border>
      <left style="thin">
        <color rgb="FF000000"/>
      </left>
      <right style="thin">
        <color rgb="FF000000"/>
      </right>
      <top style="thin">
        <color rgb="FF000000"/>
      </top>
      <bottom style="thin">
        <color rgb="FF000000"/>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medium">
        <color auto="1"/>
      </right>
      <top style="thin">
        <color auto="1"/>
      </top>
      <bottom style="medium">
        <color auto="1"/>
      </bottom>
    </border>
    <border>
      <left style="medium">
        <color auto="1"/>
      </left>
      <right style="thin">
        <color auto="1"/>
      </right>
      <top style="thin">
        <color auto="1"/>
      </top>
      <bottom style="medium">
        <color auto="1"/>
      </bottom>
    </border>
    <border>
      <left style="medium">
        <color auto="1"/>
      </left>
      <right/>
      <top style="thin">
        <color auto="1"/>
      </top>
      <bottom style="thin">
        <color auto="1"/>
      </bottom>
    </border>
    <border>
      <left style="medium">
        <color auto="1"/>
      </left>
      <right/>
      <top style="thin">
        <color auto="1"/>
      </top>
      <bottom style="medium">
        <color auto="1"/>
      </bottom>
    </border>
    <border>
      <left/>
      <right style="medium">
        <color auto="1"/>
      </right>
      <top/>
      <bottom style="thin">
        <color auto="1"/>
      </bottom>
    </border>
    <border>
      <left style="thin">
        <color auto="1"/>
      </left>
      <right style="thin">
        <color auto="1"/>
      </right>
      <top/>
      <bottom/>
    </border>
    <border>
      <left style="medium">
        <color auto="1"/>
      </left>
      <right style="thin">
        <color auto="1"/>
      </right>
      <top/>
      <bottom/>
    </border>
    <border>
      <left style="thin">
        <color auto="1"/>
      </left>
      <right style="medium">
        <color auto="1"/>
      </right>
      <top/>
      <bottom/>
    </border>
    <border>
      <left style="medium">
        <color auto="1"/>
      </left>
      <right style="medium">
        <color auto="1"/>
      </right>
      <top style="thin">
        <color auto="1"/>
      </top>
      <bottom/>
    </border>
    <border>
      <left style="thin">
        <color auto="1"/>
      </left>
      <right style="thin">
        <color rgb="FF000000"/>
      </right>
      <top style="thin">
        <color rgb="FF000000"/>
      </top>
      <bottom/>
    </border>
    <border>
      <left style="thin">
        <color rgb="FF000000"/>
      </left>
      <right style="thin">
        <color auto="1"/>
      </right>
      <top style="thin">
        <color rgb="FF000000"/>
      </top>
      <bottom/>
    </border>
    <border>
      <left style="thin">
        <color auto="1"/>
      </left>
      <right style="medium">
        <color rgb="FF000000"/>
      </right>
      <top style="medium">
        <color rgb="FF000000"/>
      </top>
      <bottom style="medium">
        <color auto="1"/>
      </bottom>
    </border>
    <border>
      <left style="medium">
        <color rgb="FF000000"/>
      </left>
      <right style="thin">
        <color rgb="FF000000"/>
      </right>
      <top style="medium">
        <color rgb="FF000000"/>
      </top>
      <bottom style="medium">
        <color auto="1"/>
      </bottom>
    </border>
    <border>
      <left style="thin">
        <color rgb="FF000000"/>
      </left>
      <right style="thin">
        <color rgb="FF000000"/>
      </right>
      <top style="medium">
        <color rgb="FF000000"/>
      </top>
      <bottom style="medium">
        <color auto="1"/>
      </bottom>
    </border>
    <border>
      <left style="thin">
        <color rgb="FF000000"/>
      </left>
      <right style="medium">
        <color auto="1"/>
      </right>
      <top style="medium">
        <color rgb="FF000000"/>
      </top>
      <bottom style="medium">
        <color auto="1"/>
      </bottom>
    </border>
    <border>
      <left/>
      <right/>
      <top/>
      <bottom style="medium">
        <color rgb="FF000000"/>
      </bottom>
    </border>
    <border>
      <left style="medium">
        <color rgb="FF000000"/>
      </left>
      <right style="medium">
        <color auto="1"/>
      </right>
      <top/>
      <bottom style="medium">
        <color auto="1"/>
      </bottom>
    </border>
    <border>
      <left/>
      <right style="medium">
        <color rgb="FF000000"/>
      </right>
      <top/>
      <bottom style="medium">
        <color auto="1"/>
      </bottom>
    </border>
    <border>
      <left style="medium">
        <color rgb="FF000000"/>
      </left>
      <right style="medium">
        <color auto="1"/>
      </right>
      <top/>
      <bottom style="medium">
        <color rgb="FF000000"/>
      </bottom>
    </border>
    <border>
      <left/>
      <right style="medium">
        <color rgb="FF000000"/>
      </right>
      <top/>
      <bottom style="medium">
        <color rgb="FF000000"/>
      </bottom>
    </border>
    <border>
      <left style="medium">
        <color auto="1"/>
      </left>
      <right/>
      <top style="medium">
        <color auto="1"/>
      </top>
      <bottom style="medium">
        <color auto="1"/>
      </bottom>
    </border>
    <border>
      <left/>
      <right style="medium">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thin">
        <color auto="1"/>
      </right>
      <top style="medium">
        <color auto="1"/>
      </top>
      <bottom/>
    </border>
    <border>
      <left style="medium">
        <color auto="1"/>
      </left>
      <right style="thin">
        <color rgb="FF000000"/>
      </right>
      <top style="medium">
        <color auto="1"/>
      </top>
      <bottom style="medium">
        <color auto="1"/>
      </bottom>
    </border>
    <border>
      <left style="medium">
        <color auto="1"/>
      </left>
      <right style="medium">
        <color auto="1"/>
      </right>
      <top style="medium">
        <color auto="1"/>
      </top>
      <bottom style="medium">
        <color auto="1"/>
      </bottom>
    </border>
    <border>
      <left style="thin">
        <color rgb="FF000000"/>
      </left>
      <right style="thin">
        <color rgb="FF000000"/>
      </right>
      <top style="medium">
        <color auto="1"/>
      </top>
      <bottom style="medium">
        <color auto="1"/>
      </bottom>
    </border>
    <border>
      <left/>
      <right style="medium">
        <color auto="1"/>
      </right>
      <top style="medium">
        <color auto="1"/>
      </top>
      <bottom/>
    </border>
    <border>
      <left style="medium">
        <color auto="1"/>
      </left>
      <right/>
      <top style="medium">
        <color auto="1"/>
      </top>
      <bottom style="thin">
        <color auto="1"/>
      </bottom>
    </border>
    <border>
      <left style="thin">
        <color auto="1"/>
      </left>
      <right style="thin">
        <color auto="1"/>
      </right>
      <top style="medium">
        <color auto="1"/>
      </top>
      <bottom style="thin">
        <color auto="1"/>
      </bottom>
    </border>
    <border>
      <left/>
      <right style="medium">
        <color auto="1"/>
      </right>
      <top style="medium">
        <color auto="1"/>
      </top>
      <bottom style="thin">
        <color auto="1"/>
      </bottom>
    </border>
    <border>
      <left style="medium">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top style="medium">
        <color auto="1"/>
      </top>
      <bottom/>
    </border>
    <border>
      <left/>
      <right/>
      <top style="medium">
        <color auto="1"/>
      </top>
      <bottom style="thin">
        <color auto="1"/>
      </bottom>
    </border>
    <border>
      <left style="medium">
        <color auto="1"/>
      </left>
      <right style="medium">
        <color auto="1"/>
      </right>
      <top style="medium">
        <color auto="1"/>
      </top>
      <bottom style="thin">
        <color auto="1"/>
      </bottom>
    </border>
    <border>
      <left style="medium">
        <color auto="1"/>
      </left>
      <right style="medium">
        <color auto="1"/>
      </right>
      <top style="medium">
        <color auto="1"/>
      </top>
      <bottom/>
    </border>
    <border>
      <left style="thin">
        <color auto="1"/>
      </left>
      <right/>
      <top style="medium">
        <color auto="1"/>
      </top>
      <bottom style="thin">
        <color auto="1"/>
      </bottom>
    </border>
    <border>
      <left style="thin">
        <color rgb="FF000000"/>
      </left>
      <right style="thin">
        <color rgb="FF000000"/>
      </right>
      <top style="thin">
        <color auto="1"/>
      </top>
      <bottom style="thin">
        <color auto="1"/>
      </bottom>
    </border>
    <border>
      <left style="thin">
        <color rgb="FF000000"/>
      </left>
      <right style="thin">
        <color rgb="FF000000"/>
      </right>
      <top style="thin">
        <color auto="1"/>
      </top>
      <bottom style="medium">
        <color auto="1"/>
      </bottom>
    </border>
    <border>
      <left style="thin">
        <color auto="1"/>
      </left>
      <right style="thin">
        <color rgb="FF000000"/>
      </right>
      <top/>
      <bottom style="thin">
        <color auto="1"/>
      </bottom>
    </border>
    <border>
      <left style="thin">
        <color auto="1"/>
      </left>
      <right style="thin">
        <color rgb="FF000000"/>
      </right>
      <top style="thin">
        <color auto="1"/>
      </top>
      <bottom style="thin">
        <color auto="1"/>
      </bottom>
    </border>
    <border>
      <left/>
      <right style="medium">
        <color auto="1"/>
      </right>
      <top style="thin">
        <color theme="4"/>
      </top>
      <bottom style="thin">
        <color theme="4"/>
      </bottom>
    </border>
    <border>
      <left style="medium">
        <color auto="1"/>
      </left>
      <right style="thin">
        <color auto="1"/>
      </right>
      <top style="medium">
        <color auto="1"/>
      </top>
      <bottom/>
    </border>
    <border>
      <left style="thin">
        <color auto="1"/>
      </left>
      <right style="medium">
        <color auto="1"/>
      </right>
      <top style="medium">
        <color auto="1"/>
      </top>
      <bottom/>
    </border>
    <border>
      <left/>
      <right style="thin">
        <color auto="1"/>
      </right>
      <top/>
      <bottom/>
    </border>
    <border>
      <left/>
      <right style="thin">
        <color auto="1"/>
      </right>
      <top style="medium">
        <color auto="1"/>
      </top>
      <bottom/>
    </border>
    <border>
      <left/>
      <right style="thin">
        <color auto="1"/>
      </right>
      <top/>
      <bottom style="medium">
        <color auto="1"/>
      </bottom>
    </border>
    <border>
      <left style="thin">
        <color auto="1"/>
      </left>
      <right/>
      <top style="medium">
        <color auto="1"/>
      </top>
      <bottom/>
    </border>
  </borders>
  <cellStyleXfs count="313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66" fontId="21" fillId="8" borderId="1">
      <alignment horizontal="center" vertical="center"/>
      <protection/>
    </xf>
    <xf numFmtId="166" fontId="21" fillId="8" borderId="1">
      <alignment horizontal="center" vertical="center"/>
      <protection/>
    </xf>
    <xf numFmtId="166" fontId="21" fillId="8" borderId="1">
      <alignment horizontal="center" vertical="center"/>
      <protection/>
    </xf>
    <xf numFmtId="166" fontId="21" fillId="8" borderId="1">
      <alignment horizontal="center" vertical="center"/>
      <protection/>
    </xf>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7"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8" fillId="4"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0" borderId="0" applyNumberFormat="0" applyFill="0" applyBorder="0" applyAlignment="0" applyProtection="0"/>
    <xf numFmtId="0" fontId="19" fillId="0" borderId="4" applyNumberFormat="0" applyProtection="0">
      <alignment/>
    </xf>
    <xf numFmtId="170" fontId="19" fillId="0" borderId="5">
      <alignment horizontal="left" vertical="center"/>
      <protection/>
    </xf>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9" fillId="0" borderId="6" applyNumberFormat="0" applyFill="0" applyAlignment="0" applyProtection="0"/>
    <xf numFmtId="0" fontId="9" fillId="0" borderId="0" applyNumberForma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Protection="0">
      <alignment/>
    </xf>
    <xf numFmtId="0" fontId="25" fillId="0" borderId="7" applyNumberFormat="0" applyFill="0" applyAlignment="0" applyProtection="0"/>
    <xf numFmtId="0" fontId="53" fillId="0" borderId="0" applyNumberFormat="0" applyFill="0" applyBorder="0">
      <alignment/>
      <protection locked="0"/>
    </xf>
    <xf numFmtId="0" fontId="22" fillId="22" borderId="8" applyNumberFormat="0" applyBorder="0" applyAlignment="0" applyProtection="0"/>
    <xf numFmtId="0" fontId="22" fillId="22" borderId="8" applyNumberFormat="0" applyBorder="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1" fillId="0" borderId="9" applyNumberFormat="0" applyFill="0" applyAlignment="0" applyProtection="0"/>
    <xf numFmtId="0" fontId="12" fillId="23" borderId="0" applyNumberFormat="0" applyBorder="0" applyAlignment="0" applyProtection="0"/>
    <xf numFmtId="37" fontId="26" fillId="0" borderId="0">
      <alignment/>
      <protection/>
    </xf>
    <xf numFmtId="37" fontId="26" fillId="0" borderId="0">
      <alignment/>
      <protection/>
    </xf>
    <xf numFmtId="37" fontId="26" fillId="0" borderId="0">
      <alignment/>
      <protection/>
    </xf>
    <xf numFmtId="37" fontId="26" fillId="0" borderId="0">
      <alignment/>
      <protection/>
    </xf>
    <xf numFmtId="169" fontId="27" fillId="0" borderId="0">
      <alignment/>
      <protection/>
    </xf>
    <xf numFmtId="169" fontId="27" fillId="0" borderId="0">
      <alignment/>
      <protection/>
    </xf>
    <xf numFmtId="169" fontId="27" fillId="0" borderId="0">
      <alignment/>
      <protection/>
    </xf>
    <xf numFmtId="169"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170" fontId="41" fillId="0" borderId="0">
      <alignment/>
      <protection/>
    </xf>
    <xf numFmtId="17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170" fontId="51" fillId="0" borderId="0">
      <alignment/>
      <protection/>
    </xf>
    <xf numFmtId="17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170" fontId="51"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170" fontId="51" fillId="0" borderId="0">
      <alignment/>
      <protection/>
    </xf>
    <xf numFmtId="170" fontId="0" fillId="0" borderId="0">
      <alignment/>
      <protection/>
    </xf>
    <xf numFmtId="170" fontId="0" fillId="0" borderId="0">
      <alignment/>
      <protection/>
    </xf>
    <xf numFmtId="170" fontId="0" fillId="0" borderId="0">
      <alignment/>
      <protection/>
    </xf>
    <xf numFmtId="0" fontId="0" fillId="0" borderId="0">
      <alignment/>
      <protection/>
    </xf>
    <xf numFmtId="0" fontId="0" fillId="22" borderId="10" applyNumberFormat="0" applyFont="0" applyAlignment="0" applyProtection="0"/>
    <xf numFmtId="0" fontId="13" fillId="20" borderId="11"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23" borderId="11" applyNumberFormat="0" applyProtection="0">
      <alignment vertical="center"/>
    </xf>
    <xf numFmtId="0" fontId="17" fillId="23" borderId="11" applyNumberFormat="0" applyProtection="0">
      <alignment vertical="center"/>
    </xf>
    <xf numFmtId="0" fontId="52" fillId="2" borderId="8" applyNumberFormat="0" applyProtection="0">
      <alignment horizontal="right" vertical="center" wrapText="1"/>
    </xf>
    <xf numFmtId="0" fontId="17" fillId="23" borderId="11" applyNumberFormat="0" applyProtection="0">
      <alignment vertical="center"/>
    </xf>
    <xf numFmtId="0" fontId="52" fillId="2" borderId="8" applyNumberFormat="0" applyProtection="0">
      <alignment horizontal="right" vertical="center" wrapText="1"/>
    </xf>
    <xf numFmtId="0" fontId="34" fillId="23" borderId="12" applyNumberFormat="0" applyProtection="0">
      <alignment vertical="center"/>
    </xf>
    <xf numFmtId="4" fontId="35" fillId="24" borderId="13">
      <alignment vertical="center"/>
      <protection/>
    </xf>
    <xf numFmtId="4" fontId="36" fillId="24" borderId="13">
      <alignment vertical="center"/>
      <protection/>
    </xf>
    <xf numFmtId="4" fontId="35" fillId="25" borderId="13">
      <alignment vertical="center"/>
      <protection/>
    </xf>
    <xf numFmtId="4" fontId="36" fillId="25" borderId="13">
      <alignment vertical="center"/>
      <protection/>
    </xf>
    <xf numFmtId="0" fontId="17" fillId="23" borderId="11" applyNumberFormat="0" applyProtection="0">
      <alignment horizontal="left" vertical="center" indent="1"/>
    </xf>
    <xf numFmtId="0" fontId="17" fillId="23" borderId="11" applyNumberFormat="0" applyProtection="0">
      <alignment horizontal="left" vertical="center" indent="1"/>
    </xf>
    <xf numFmtId="0" fontId="52" fillId="2" borderId="8" applyNumberFormat="0" applyProtection="0">
      <alignment horizontal="left" vertical="center" indent="1"/>
    </xf>
    <xf numFmtId="0" fontId="17" fillId="23" borderId="11" applyNumberFormat="0" applyProtection="0">
      <alignment horizontal="left" vertical="center" indent="1"/>
    </xf>
    <xf numFmtId="0" fontId="52" fillId="2" borderId="8" applyNumberFormat="0" applyProtection="0">
      <alignment horizontal="left" vertical="center" indent="1"/>
    </xf>
    <xf numFmtId="0" fontId="16" fillId="23" borderId="12" applyNumberFormat="0" applyProtection="0">
      <alignment horizontal="left" vertical="top" indent="1"/>
    </xf>
    <xf numFmtId="0" fontId="37" fillId="12" borderId="8" applyNumberFormat="0" applyProtection="0">
      <alignment horizontal="left" vertical="center"/>
    </xf>
    <xf numFmtId="0" fontId="31" fillId="21" borderId="8" applyNumberFormat="0">
      <alignment horizontal="right" vertical="center"/>
      <protection/>
    </xf>
    <xf numFmtId="0" fontId="17" fillId="3" borderId="12" applyNumberFormat="0" applyProtection="0">
      <alignment horizontal="right" vertical="center"/>
    </xf>
    <xf numFmtId="0" fontId="17" fillId="3" borderId="12" applyNumberFormat="0" applyProtection="0">
      <alignment horizontal="right" vertical="center"/>
    </xf>
    <xf numFmtId="0" fontId="17" fillId="9" borderId="12" applyNumberFormat="0" applyProtection="0">
      <alignment horizontal="right" vertical="center"/>
    </xf>
    <xf numFmtId="0" fontId="17" fillId="9" borderId="12" applyNumberFormat="0" applyProtection="0">
      <alignment horizontal="right" vertical="center"/>
    </xf>
    <xf numFmtId="0" fontId="17" fillId="17" borderId="12" applyNumberFormat="0" applyProtection="0">
      <alignment horizontal="right" vertical="center"/>
    </xf>
    <xf numFmtId="0" fontId="17" fillId="17" borderId="12" applyNumberFormat="0" applyProtection="0">
      <alignment horizontal="right" vertical="center"/>
    </xf>
    <xf numFmtId="0" fontId="17" fillId="11" borderId="12" applyNumberFormat="0" applyProtection="0">
      <alignment horizontal="right" vertical="center"/>
    </xf>
    <xf numFmtId="0" fontId="17" fillId="11" borderId="12" applyNumberFormat="0" applyProtection="0">
      <alignment horizontal="right" vertical="center"/>
    </xf>
    <xf numFmtId="0" fontId="17" fillId="15" borderId="12" applyNumberFormat="0" applyProtection="0">
      <alignment horizontal="right" vertical="center"/>
    </xf>
    <xf numFmtId="0" fontId="17" fillId="15" borderId="12" applyNumberFormat="0" applyProtection="0">
      <alignment horizontal="right" vertical="center"/>
    </xf>
    <xf numFmtId="0" fontId="17" fillId="19" borderId="12" applyNumberFormat="0" applyProtection="0">
      <alignment horizontal="right" vertical="center"/>
    </xf>
    <xf numFmtId="0" fontId="17" fillId="19" borderId="12" applyNumberFormat="0" applyProtection="0">
      <alignment horizontal="right" vertical="center"/>
    </xf>
    <xf numFmtId="0" fontId="17" fillId="18" borderId="12" applyNumberFormat="0" applyProtection="0">
      <alignment horizontal="right" vertical="center"/>
    </xf>
    <xf numFmtId="0" fontId="17" fillId="18" borderId="12" applyNumberFormat="0" applyProtection="0">
      <alignment horizontal="right" vertical="center"/>
    </xf>
    <xf numFmtId="0" fontId="17" fillId="26" borderId="12" applyNumberFormat="0" applyProtection="0">
      <alignment horizontal="right" vertical="center"/>
    </xf>
    <xf numFmtId="0" fontId="17" fillId="26" borderId="12" applyNumberFormat="0" applyProtection="0">
      <alignment horizontal="right" vertical="center"/>
    </xf>
    <xf numFmtId="0" fontId="17" fillId="10" borderId="12" applyNumberFormat="0" applyProtection="0">
      <alignment horizontal="right" vertical="center"/>
    </xf>
    <xf numFmtId="0" fontId="17" fillId="10" borderId="12" applyNumberFormat="0" applyProtection="0">
      <alignment horizontal="right" vertical="center"/>
    </xf>
    <xf numFmtId="0" fontId="16" fillId="0" borderId="8" applyNumberFormat="0" applyProtection="0">
      <alignment horizontal="left" vertical="center" indent="1"/>
    </xf>
    <xf numFmtId="0" fontId="17" fillId="0" borderId="8" applyNumberFormat="0" applyProtection="0">
      <alignment horizontal="left" vertical="center" indent="1"/>
    </xf>
    <xf numFmtId="0" fontId="17" fillId="0" borderId="8" applyNumberFormat="0" applyProtection="0">
      <alignment horizontal="left" vertical="center" indent="1"/>
    </xf>
    <xf numFmtId="0" fontId="17" fillId="0" borderId="8" applyNumberFormat="0" applyProtection="0">
      <alignment horizontal="left" vertical="center" indent="1"/>
    </xf>
    <xf numFmtId="0" fontId="38" fillId="27" borderId="0" applyNumberFormat="0" applyProtection="0">
      <alignment horizontal="left" vertical="center" indent="1"/>
    </xf>
    <xf numFmtId="0" fontId="38" fillId="27" borderId="0" applyNumberFormat="0" applyProtection="0">
      <alignment horizontal="left" vertical="center" indent="1"/>
    </xf>
    <xf numFmtId="0" fontId="38" fillId="27" borderId="0" applyNumberFormat="0" applyProtection="0">
      <alignment horizontal="left" vertical="center" indent="1"/>
    </xf>
    <xf numFmtId="0" fontId="38" fillId="27" borderId="0" applyNumberFormat="0" applyProtection="0">
      <alignment horizontal="left" vertical="center" indent="1"/>
    </xf>
    <xf numFmtId="0" fontId="39" fillId="20" borderId="12" applyNumberFormat="0" applyProtection="0">
      <alignment horizontal="center" vertical="center"/>
    </xf>
    <xf numFmtId="4" fontId="40" fillId="28" borderId="14">
      <alignment horizontal="left" vertical="center" indent="1"/>
      <protection/>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2" borderId="8" applyNumberFormat="0" applyProtection="0">
      <alignment horizontal="left" vertical="center" indent="2"/>
    </xf>
    <xf numFmtId="0" fontId="37" fillId="2" borderId="8" applyNumberFormat="0" applyProtection="0">
      <alignment horizontal="left" vertical="center" indent="2"/>
    </xf>
    <xf numFmtId="0" fontId="37" fillId="2" borderId="8" applyNumberFormat="0" applyProtection="0">
      <alignment horizontal="left" vertical="center" indent="2"/>
    </xf>
    <xf numFmtId="0" fontId="37" fillId="2" borderId="8" applyNumberFormat="0" applyProtection="0">
      <alignment horizontal="left" vertical="center" indent="2"/>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17" fillId="22" borderId="12" applyNumberFormat="0" applyProtection="0">
      <alignment vertical="center"/>
    </xf>
    <xf numFmtId="0" fontId="17" fillId="22" borderId="12" applyNumberFormat="0" applyProtection="0">
      <alignment vertical="center"/>
    </xf>
    <xf numFmtId="0" fontId="42" fillId="22" borderId="12" applyNumberFormat="0" applyProtection="0">
      <alignment vertical="center"/>
    </xf>
    <xf numFmtId="4" fontId="43" fillId="24" borderId="14">
      <alignment vertical="center"/>
      <protection/>
    </xf>
    <xf numFmtId="4" fontId="44" fillId="24" borderId="14">
      <alignment vertical="center"/>
      <protection/>
    </xf>
    <xf numFmtId="4" fontId="43" fillId="25" borderId="14">
      <alignment vertical="center"/>
      <protection/>
    </xf>
    <xf numFmtId="4" fontId="44" fillId="25" borderId="14">
      <alignment vertical="center"/>
      <protection/>
    </xf>
    <xf numFmtId="0" fontId="32" fillId="0" borderId="0" applyNumberFormat="0" applyProtection="0">
      <alignment horizontal="left" vertical="center" indent="1"/>
    </xf>
    <xf numFmtId="0" fontId="17" fillId="22" borderId="12" applyNumberFormat="0" applyProtection="0">
      <alignment horizontal="left" vertical="top" indent="1"/>
    </xf>
    <xf numFmtId="0" fontId="17" fillId="22" borderId="12" applyNumberFormat="0" applyProtection="0">
      <alignment horizontal="left" vertical="top" indent="1"/>
    </xf>
    <xf numFmtId="0" fontId="31" fillId="21" borderId="8" applyNumberFormat="0">
      <alignment horizontal="left" vertical="center"/>
      <protection/>
    </xf>
    <xf numFmtId="0" fontId="22" fillId="0" borderId="8" applyNumberFormat="0" applyProtection="0">
      <alignment horizontal="left" vertical="center" indent="1"/>
    </xf>
    <xf numFmtId="0" fontId="17" fillId="31" borderId="11" applyNumberFormat="0" applyProtection="0">
      <alignment horizontal="right" vertical="center"/>
    </xf>
    <xf numFmtId="0" fontId="17" fillId="31" borderId="11" applyNumberFormat="0" applyProtection="0">
      <alignment horizontal="right" vertical="center"/>
    </xf>
    <xf numFmtId="0" fontId="51" fillId="0" borderId="8" applyNumberFormat="0" applyProtection="0">
      <alignment horizontal="right" vertical="center" wrapText="1"/>
    </xf>
    <xf numFmtId="0" fontId="17" fillId="31" borderId="11" applyNumberFormat="0" applyProtection="0">
      <alignment horizontal="right" vertical="center"/>
    </xf>
    <xf numFmtId="0" fontId="51" fillId="0" borderId="8" applyNumberFormat="0" applyProtection="0">
      <alignment horizontal="right" vertical="center" wrapText="1"/>
    </xf>
    <xf numFmtId="0" fontId="42" fillId="30" borderId="12" applyNumberFormat="0" applyProtection="0">
      <alignment horizontal="right" vertical="center"/>
    </xf>
    <xf numFmtId="4" fontId="45" fillId="24" borderId="14">
      <alignment vertical="center"/>
      <protection/>
    </xf>
    <xf numFmtId="4" fontId="46" fillId="24" borderId="14">
      <alignment vertical="center"/>
      <protection/>
    </xf>
    <xf numFmtId="4" fontId="45" fillId="25" borderId="14">
      <alignment vertical="center"/>
      <protection/>
    </xf>
    <xf numFmtId="4" fontId="46" fillId="17" borderId="14">
      <alignment vertical="center"/>
      <protection/>
    </xf>
    <xf numFmtId="0" fontId="0" fillId="2" borderId="11" applyNumberFormat="0" applyProtection="0">
      <alignment horizontal="left" vertical="center" indent="1"/>
    </xf>
    <xf numFmtId="0" fontId="0" fillId="2" borderId="11" applyNumberFormat="0" applyProtection="0">
      <alignment horizontal="left" vertical="center" indent="1"/>
    </xf>
    <xf numFmtId="0" fontId="51" fillId="0" borderId="8" applyNumberFormat="0" applyProtection="0">
      <alignment horizontal="left" vertical="center" indent="1"/>
    </xf>
    <xf numFmtId="0" fontId="0" fillId="2" borderId="11" applyNumberFormat="0" applyProtection="0">
      <alignment horizontal="left" vertical="center" indent="1"/>
    </xf>
    <xf numFmtId="0" fontId="0" fillId="2" borderId="11" applyNumberFormat="0" applyProtection="0">
      <alignment horizontal="left" vertical="center" indent="1"/>
    </xf>
    <xf numFmtId="0" fontId="0" fillId="2" borderId="11" applyNumberFormat="0" applyProtection="0">
      <alignment horizontal="left" vertical="center" indent="1"/>
    </xf>
    <xf numFmtId="0" fontId="51" fillId="0" borderId="8" applyNumberFormat="0" applyProtection="0">
      <alignment horizontal="left" vertical="center" indent="1"/>
    </xf>
    <xf numFmtId="0" fontId="37" fillId="12" borderId="8" applyNumberFormat="0" applyProtection="0">
      <alignment horizontal="center" vertical="top" wrapText="1"/>
    </xf>
    <xf numFmtId="4" fontId="47" fillId="28" borderId="15">
      <alignment vertical="center"/>
      <protection/>
    </xf>
    <xf numFmtId="4" fontId="48" fillId="28" borderId="15">
      <alignment vertical="center"/>
      <protection/>
    </xf>
    <xf numFmtId="4" fontId="35" fillId="24" borderId="15">
      <alignment vertical="center"/>
      <protection/>
    </xf>
    <xf numFmtId="4" fontId="36" fillId="24" borderId="15">
      <alignment vertical="center"/>
      <protection/>
    </xf>
    <xf numFmtId="4" fontId="35" fillId="25" borderId="14">
      <alignment vertical="center"/>
      <protection/>
    </xf>
    <xf numFmtId="4" fontId="36" fillId="25" borderId="14">
      <alignment vertical="center"/>
      <protection/>
    </xf>
    <xf numFmtId="4" fontId="49" fillId="22" borderId="15">
      <alignment horizontal="left" vertical="center" indent="1"/>
      <protection/>
    </xf>
    <xf numFmtId="0" fontId="30" fillId="0" borderId="0" applyNumberFormat="0" applyProtection="0">
      <alignment vertical="center"/>
    </xf>
    <xf numFmtId="0" fontId="20" fillId="0" borderId="12" applyNumberFormat="0" applyProtection="0">
      <alignment horizontal="right" vertical="center"/>
    </xf>
    <xf numFmtId="0" fontId="20" fillId="0" borderId="12" applyNumberFormat="0" applyProtection="0">
      <alignment horizontal="right" vertical="center"/>
    </xf>
    <xf numFmtId="170" fontId="50" fillId="28" borderId="16">
      <alignment/>
      <protection locked="0"/>
    </xf>
    <xf numFmtId="170" fontId="50" fillId="32" borderId="0">
      <alignment/>
      <protection/>
    </xf>
    <xf numFmtId="170" fontId="33" fillId="0" borderId="0">
      <alignment/>
      <protection/>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4" fillId="0" borderId="0"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2" fillId="23" borderId="0" applyNumberFormat="0" applyBorder="0" applyAlignment="0" applyProtection="0"/>
    <xf numFmtId="0" fontId="22" fillId="23" borderId="0" applyNumberFormat="0" applyBorder="0" applyAlignment="0" applyProtection="0"/>
    <xf numFmtId="37" fontId="22" fillId="0" borderId="0">
      <alignment/>
      <protection/>
    </xf>
    <xf numFmtId="37" fontId="22" fillId="0" borderId="0">
      <alignment/>
      <protection/>
    </xf>
    <xf numFmtId="37" fontId="22" fillId="0" borderId="0">
      <alignment/>
      <protection/>
    </xf>
    <xf numFmtId="37" fontId="22" fillId="0" borderId="0">
      <alignment/>
      <protection/>
    </xf>
    <xf numFmtId="3" fontId="29" fillId="0" borderId="7" applyProtection="0">
      <alignment/>
    </xf>
    <xf numFmtId="0" fontId="15" fillId="0" borderId="0" applyNumberFormat="0" applyFill="0" applyBorder="0" applyAlignment="0" applyProtection="0"/>
    <xf numFmtId="0" fontId="55" fillId="0" borderId="0">
      <alignment/>
      <protection/>
    </xf>
    <xf numFmtId="0" fontId="27" fillId="0" borderId="0">
      <alignment/>
      <protection/>
    </xf>
    <xf numFmtId="0" fontId="55" fillId="0" borderId="0">
      <alignment/>
      <protection/>
    </xf>
    <xf numFmtId="0" fontId="20" fillId="0" borderId="12" applyNumberFormat="0" applyProtection="0">
      <alignment horizontal="righ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protection/>
    </xf>
    <xf numFmtId="0" fontId="6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43" fontId="6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62" fillId="0" borderId="18" applyNumberFormat="0" applyFill="0" applyAlignment="0" applyProtection="0"/>
    <xf numFmtId="0" fontId="63" fillId="0" borderId="13"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7" borderId="2" applyNumberFormat="0" applyAlignment="0" applyProtection="0"/>
    <xf numFmtId="0" fontId="11" fillId="0" borderId="9" applyNumberFormat="0" applyFill="0" applyAlignment="0" applyProtection="0"/>
    <xf numFmtId="0" fontId="12" fillId="23" borderId="0" applyNumberFormat="0" applyBorder="0" applyAlignment="0" applyProtection="0"/>
    <xf numFmtId="0" fontId="61" fillId="22" borderId="10" applyNumberFormat="0" applyFont="0" applyAlignment="0" applyProtection="0"/>
    <xf numFmtId="0" fontId="13" fillId="20" borderId="11" applyNumberFormat="0" applyAlignment="0" applyProtection="0"/>
    <xf numFmtId="9" fontId="61" fillId="0" borderId="0" applyFont="0" applyFill="0" applyBorder="0" applyAlignment="0" applyProtection="0"/>
    <xf numFmtId="0" fontId="14" fillId="0" borderId="0" applyNumberFormat="0" applyFill="0" applyBorder="0" applyAlignment="0" applyProtection="0"/>
    <xf numFmtId="0" fontId="64" fillId="0" borderId="19" applyNumberFormat="0" applyFill="0" applyAlignment="0" applyProtection="0"/>
    <xf numFmtId="0" fontId="15" fillId="0" borderId="0" applyNumberFormat="0" applyFill="0" applyBorder="0" applyAlignment="0" applyProtection="0"/>
    <xf numFmtId="0" fontId="1" fillId="0" borderId="0">
      <alignment/>
      <protection/>
    </xf>
    <xf numFmtId="0" fontId="0" fillId="0" borderId="0">
      <alignment/>
      <protection/>
    </xf>
    <xf numFmtId="173" fontId="66"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lignment/>
      <protection/>
    </xf>
    <xf numFmtId="0" fontId="23" fillId="0" borderId="0" applyNumberFormat="0" applyFill="0" applyBorder="0" applyAlignment="0" applyProtection="0"/>
    <xf numFmtId="0" fontId="19" fillId="0" borderId="4" applyNumberFormat="0" applyProtection="0">
      <alignment/>
    </xf>
    <xf numFmtId="0" fontId="19" fillId="0" borderId="5">
      <alignment horizontal="left" vertical="center"/>
      <protection/>
    </xf>
    <xf numFmtId="0" fontId="24"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25" fillId="0" borderId="7" applyNumberFormat="0" applyFill="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67" fillId="23" borderId="20" applyNumberFormat="0" applyProtection="0">
      <alignment vertical="center"/>
    </xf>
    <xf numFmtId="0" fontId="68" fillId="23" borderId="20" applyNumberFormat="0" applyProtection="0">
      <alignment vertical="center"/>
    </xf>
    <xf numFmtId="0" fontId="69" fillId="23" borderId="20" applyNumberFormat="0" applyProtection="0">
      <alignment horizontal="left" vertical="center" indent="1"/>
    </xf>
    <xf numFmtId="0" fontId="16" fillId="23" borderId="12" applyNumberFormat="0" applyProtection="0">
      <alignment horizontal="left" vertical="top" indent="1"/>
    </xf>
    <xf numFmtId="0" fontId="70" fillId="27" borderId="20" applyNumberFormat="0" applyProtection="0">
      <alignment horizontal="left" vertical="center" indent="1"/>
    </xf>
    <xf numFmtId="0" fontId="45" fillId="17" borderId="20" applyNumberFormat="0" applyProtection="0">
      <alignment vertical="center"/>
    </xf>
    <xf numFmtId="0" fontId="58" fillId="7" borderId="20" applyNumberFormat="0" applyProtection="0">
      <alignment vertical="center"/>
    </xf>
    <xf numFmtId="0" fontId="45" fillId="24" borderId="20" applyNumberFormat="0" applyProtection="0">
      <alignment vertical="center"/>
    </xf>
    <xf numFmtId="0" fontId="35" fillId="17" borderId="20" applyNumberFormat="0" applyProtection="0">
      <alignment vertical="center"/>
    </xf>
    <xf numFmtId="0" fontId="49" fillId="33" borderId="20" applyNumberFormat="0" applyProtection="0">
      <alignment horizontal="left" vertical="center" indent="1"/>
    </xf>
    <xf numFmtId="0" fontId="49" fillId="30" borderId="20" applyNumberFormat="0" applyProtection="0">
      <alignment horizontal="left" vertical="center" indent="1"/>
    </xf>
    <xf numFmtId="0" fontId="71" fillId="27" borderId="20" applyNumberFormat="0" applyProtection="0">
      <alignment horizontal="left" vertical="center" indent="1"/>
    </xf>
    <xf numFmtId="0" fontId="72" fillId="8" borderId="20" applyNumberFormat="0" applyProtection="0">
      <alignment vertical="center"/>
    </xf>
    <xf numFmtId="0" fontId="40" fillId="28" borderId="20" applyNumberFormat="0" applyProtection="0">
      <alignment horizontal="left" vertical="center" indent="1"/>
    </xf>
    <xf numFmtId="0" fontId="73" fillId="30" borderId="20" applyNumberFormat="0" applyProtection="0">
      <alignment horizontal="left" vertical="center" indent="1"/>
    </xf>
    <xf numFmtId="0" fontId="74" fillId="27" borderId="20"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75" fillId="28" borderId="20" applyNumberFormat="0" applyProtection="0">
      <alignment vertical="center"/>
    </xf>
    <xf numFmtId="0" fontId="76" fillId="28" borderId="20" applyNumberFormat="0" applyProtection="0">
      <alignment vertical="center"/>
    </xf>
    <xf numFmtId="0" fontId="49" fillId="30" borderId="20" applyNumberFormat="0" applyProtection="0">
      <alignment horizontal="left" vertical="center" indent="1"/>
    </xf>
    <xf numFmtId="0" fontId="17" fillId="22" borderId="12" applyNumberFormat="0" applyProtection="0">
      <alignment horizontal="left" vertical="top" indent="1"/>
    </xf>
    <xf numFmtId="0" fontId="17" fillId="22" borderId="12" applyNumberFormat="0" applyProtection="0">
      <alignment horizontal="left" vertical="top" indent="1"/>
    </xf>
    <xf numFmtId="0" fontId="77" fillId="28" borderId="20" applyNumberFormat="0" applyProtection="0">
      <alignment vertical="center"/>
    </xf>
    <xf numFmtId="0" fontId="78" fillId="28" borderId="20" applyNumberFormat="0" applyProtection="0">
      <alignment vertical="center"/>
    </xf>
    <xf numFmtId="0" fontId="49" fillId="30" borderId="20" applyNumberFormat="0" applyProtection="0">
      <alignment horizontal="left" vertical="center" indent="1"/>
    </xf>
    <xf numFmtId="0" fontId="17" fillId="29" borderId="12" applyNumberFormat="0" applyProtection="0">
      <alignment horizontal="left" vertical="top" indent="1"/>
    </xf>
    <xf numFmtId="0" fontId="17" fillId="29" borderId="12" applyNumberFormat="0" applyProtection="0">
      <alignment horizontal="left" vertical="top" indent="1"/>
    </xf>
    <xf numFmtId="0" fontId="47" fillId="28" borderId="20" applyNumberFormat="0" applyProtection="0">
      <alignment vertical="center"/>
    </xf>
    <xf numFmtId="0" fontId="48" fillId="28" borderId="20" applyNumberFormat="0" applyProtection="0">
      <alignment vertical="center"/>
    </xf>
    <xf numFmtId="0" fontId="49" fillId="22" borderId="20" applyNumberFormat="0" applyProtection="0">
      <alignment horizontal="left" vertical="center" indent="1"/>
    </xf>
    <xf numFmtId="0" fontId="79" fillId="8" borderId="20" applyNumberFormat="0" applyProtection="0">
      <alignment horizontal="left" indent="1"/>
    </xf>
    <xf numFmtId="0" fontId="65" fillId="28" borderId="20" applyNumberFormat="0" applyProtection="0">
      <alignment vertical="center"/>
    </xf>
    <xf numFmtId="0" fontId="28" fillId="0" borderId="0" applyNumberFormat="0" applyFon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1" fillId="0" borderId="0">
      <alignment/>
      <protection/>
    </xf>
    <xf numFmtId="0" fontId="0" fillId="0" borderId="0">
      <alignment/>
      <protection/>
    </xf>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5" fillId="28" borderId="2" applyNumberFormat="0" applyAlignment="0" applyProtection="0"/>
    <xf numFmtId="0" fontId="5" fillId="28" borderId="2" applyNumberFormat="0" applyAlignment="0" applyProtection="0"/>
    <xf numFmtId="0" fontId="5" fillId="20" borderId="2" applyNumberFormat="0" applyAlignment="0" applyProtection="0"/>
    <xf numFmtId="0" fontId="5" fillId="28" borderId="2" applyNumberFormat="0" applyAlignment="0" applyProtection="0"/>
    <xf numFmtId="0" fontId="5" fillId="28" borderId="2" applyNumberFormat="0" applyAlignment="0" applyProtection="0"/>
    <xf numFmtId="0" fontId="5" fillId="28" borderId="2" applyNumberFormat="0" applyAlignment="0" applyProtection="0"/>
    <xf numFmtId="43"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82" fillId="0" borderId="21" applyNumberFormat="0" applyFill="0" applyAlignment="0" applyProtection="0"/>
    <xf numFmtId="0" fontId="82" fillId="0" borderId="21" applyNumberFormat="0" applyFill="0" applyAlignment="0" applyProtection="0"/>
    <xf numFmtId="0" fontId="62" fillId="0" borderId="18"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19" fillId="0" borderId="0" applyNumberFormat="0" applyFont="0" applyFill="0" applyBorder="0" applyProtection="0">
      <alignment/>
    </xf>
    <xf numFmtId="0" fontId="83" fillId="0" borderId="13" applyNumberFormat="0" applyFill="0" applyAlignment="0" applyProtection="0"/>
    <xf numFmtId="0" fontId="83" fillId="0" borderId="13" applyNumberFormat="0" applyFill="0" applyAlignment="0" applyProtection="0"/>
    <xf numFmtId="0" fontId="6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19"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80" fillId="0" borderId="22" applyNumberFormat="0" applyFill="0" applyAlignment="0" applyProtection="0"/>
    <xf numFmtId="0" fontId="80" fillId="0" borderId="22" applyNumberFormat="0" applyFill="0" applyAlignment="0" applyProtection="0"/>
    <xf numFmtId="0" fontId="9" fillId="0" borderId="6"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0" fontId="10" fillId="23" borderId="2" applyNumberFormat="0" applyAlignment="0" applyProtection="0"/>
    <xf numFmtId="0" fontId="10" fillId="23" borderId="2" applyNumberFormat="0" applyAlignment="0" applyProtection="0"/>
    <xf numFmtId="0" fontId="10" fillId="7" borderId="2" applyNumberFormat="0" applyAlignment="0" applyProtection="0"/>
    <xf numFmtId="0" fontId="10" fillId="23" borderId="2" applyNumberFormat="0" applyAlignment="0" applyProtection="0"/>
    <xf numFmtId="0" fontId="10" fillId="23" borderId="2" applyNumberFormat="0" applyAlignment="0" applyProtection="0"/>
    <xf numFmtId="0" fontId="10" fillId="23"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6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22" borderId="10" applyNumberFormat="0" applyFont="0" applyAlignment="0" applyProtection="0"/>
    <xf numFmtId="0" fontId="0" fillId="22" borderId="10" applyNumberFormat="0" applyFont="0" applyAlignment="0" applyProtection="0"/>
    <xf numFmtId="0" fontId="61" fillId="22" borderId="10" applyNumberFormat="0" applyFont="0" applyAlignment="0" applyProtection="0"/>
    <xf numFmtId="0" fontId="0" fillId="22" borderId="10" applyNumberFormat="0" applyFont="0" applyAlignment="0" applyProtection="0"/>
    <xf numFmtId="0" fontId="0" fillId="22" borderId="10" applyNumberFormat="0" applyFont="0" applyAlignment="0" applyProtection="0"/>
    <xf numFmtId="0" fontId="0" fillId="22" borderId="10" applyNumberFormat="0" applyFont="0" applyAlignment="0" applyProtection="0"/>
    <xf numFmtId="0" fontId="13" fillId="28" borderId="11" applyNumberFormat="0" applyAlignment="0" applyProtection="0"/>
    <xf numFmtId="0" fontId="13" fillId="28" borderId="11" applyNumberFormat="0" applyAlignment="0" applyProtection="0"/>
    <xf numFmtId="0" fontId="13" fillId="20" borderId="11" applyNumberFormat="0" applyAlignment="0" applyProtection="0"/>
    <xf numFmtId="0" fontId="13" fillId="28" borderId="11" applyNumberFormat="0" applyAlignment="0" applyProtection="0"/>
    <xf numFmtId="0" fontId="13" fillId="28" borderId="11" applyNumberFormat="0" applyAlignment="0" applyProtection="0"/>
    <xf numFmtId="0" fontId="13"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81"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19"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9" fontId="61" fillId="0" borderId="0" applyFont="0" applyFill="0" applyBorder="0" applyAlignment="0" applyProtection="0"/>
    <xf numFmtId="0" fontId="10" fillId="7" borderId="2" applyNumberFormat="0" applyAlignment="0" applyProtection="0"/>
    <xf numFmtId="43" fontId="61" fillId="0" borderId="0" applyFont="0" applyFill="0" applyBorder="0" applyAlignment="0" applyProtection="0"/>
    <xf numFmtId="0" fontId="61"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9" fontId="61" fillId="0" borderId="0" applyFont="0" applyFill="0" applyBorder="0" applyAlignment="0" applyProtection="0"/>
    <xf numFmtId="43" fontId="61" fillId="0" borderId="0" applyFont="0" applyFill="0" applyBorder="0" applyAlignment="0" applyProtection="0"/>
    <xf numFmtId="0" fontId="61" fillId="0" borderId="0">
      <alignment/>
      <protection/>
    </xf>
    <xf numFmtId="9" fontId="61" fillId="0" borderId="0" applyFont="0" applyFill="0" applyBorder="0" applyAlignment="0" applyProtection="0"/>
    <xf numFmtId="43" fontId="61" fillId="0" borderId="0" applyFont="0" applyFill="0" applyBorder="0" applyAlignment="0" applyProtection="0"/>
    <xf numFmtId="0" fontId="10" fillId="7" borderId="2" applyNumberFormat="0" applyAlignment="0" applyProtection="0"/>
    <xf numFmtId="0" fontId="61" fillId="0" borderId="0">
      <alignment/>
      <protection/>
    </xf>
    <xf numFmtId="0" fontId="10" fillId="7" borderId="2" applyNumberFormat="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4"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351">
    <xf numFmtId="0" fontId="0" fillId="0" borderId="0" xfId="0"/>
    <xf numFmtId="0" fontId="56" fillId="0" borderId="0" xfId="0" applyFont="1"/>
    <xf numFmtId="171" fontId="18" fillId="0" borderId="24" xfId="141" applyNumberFormat="1" applyFont="1" applyFill="1" applyBorder="1" applyAlignment="1">
      <alignment horizontal="left"/>
      <protection/>
    </xf>
    <xf numFmtId="0" fontId="18" fillId="0" borderId="0" xfId="141" applyFont="1">
      <alignment/>
      <protection/>
    </xf>
    <xf numFmtId="0" fontId="60" fillId="0" borderId="0" xfId="0" applyFont="1"/>
    <xf numFmtId="0" fontId="0" fillId="0" borderId="0" xfId="187" applyFont="1">
      <alignment/>
      <protection/>
    </xf>
    <xf numFmtId="0" fontId="0" fillId="35" borderId="0" xfId="0" applyFill="1"/>
    <xf numFmtId="0" fontId="0" fillId="0" borderId="0" xfId="0" applyFont="1"/>
    <xf numFmtId="0" fontId="0" fillId="0" borderId="0" xfId="381" applyFont="1">
      <alignment/>
      <protection/>
    </xf>
    <xf numFmtId="3" fontId="0" fillId="0" borderId="0" xfId="141" applyNumberFormat="1" applyFont="1">
      <alignment/>
      <protection/>
    </xf>
    <xf numFmtId="0" fontId="0" fillId="0" borderId="0" xfId="141" applyFont="1">
      <alignment/>
      <protection/>
    </xf>
    <xf numFmtId="49" fontId="0" fillId="0" borderId="0" xfId="0" applyNumberFormat="1" applyAlignment="1">
      <alignment horizontal="center"/>
    </xf>
    <xf numFmtId="0" fontId="0" fillId="0" borderId="0" xfId="0" applyAlignment="1">
      <alignment/>
    </xf>
    <xf numFmtId="0" fontId="0" fillId="0" borderId="0" xfId="0" applyAlignment="1">
      <alignment horizontal="center"/>
    </xf>
    <xf numFmtId="171" fontId="18" fillId="0" borderId="25" xfId="141" applyNumberFormat="1" applyFont="1" applyFill="1" applyBorder="1" applyAlignment="1">
      <alignment horizontal="left"/>
      <protection/>
    </xf>
    <xf numFmtId="0" fontId="22" fillId="0" borderId="0" xfId="141" applyFont="1">
      <alignment/>
      <protection/>
    </xf>
    <xf numFmtId="0" fontId="22" fillId="0" borderId="0" xfId="141" applyFont="1" applyFill="1">
      <alignment/>
      <protection/>
    </xf>
    <xf numFmtId="165" fontId="22" fillId="0" borderId="0" xfId="141" applyNumberFormat="1" applyFont="1" applyFill="1">
      <alignment/>
      <protection/>
    </xf>
    <xf numFmtId="0" fontId="85" fillId="0" borderId="0" xfId="141" applyFont="1">
      <alignment/>
      <protection/>
    </xf>
    <xf numFmtId="165" fontId="22" fillId="0" borderId="0" xfId="141" applyNumberFormat="1" applyFont="1">
      <alignment/>
      <protection/>
    </xf>
    <xf numFmtId="0" fontId="0" fillId="0" borderId="0" xfId="0"/>
    <xf numFmtId="0" fontId="57" fillId="0" borderId="0" xfId="141" applyFont="1" applyFill="1" applyBorder="1" applyAlignment="1">
      <alignment horizontal="center"/>
      <protection/>
    </xf>
    <xf numFmtId="3" fontId="58" fillId="0" borderId="0" xfId="141" applyNumberFormat="1" applyFont="1" applyFill="1" applyBorder="1">
      <alignment/>
      <protection/>
    </xf>
    <xf numFmtId="3" fontId="58" fillId="0" borderId="0" xfId="141" applyNumberFormat="1" applyFont="1" applyFill="1" applyBorder="1" applyAlignment="1">
      <alignment/>
      <protection/>
    </xf>
    <xf numFmtId="0" fontId="58" fillId="0" borderId="0" xfId="141" applyFont="1" applyFill="1" applyBorder="1">
      <alignment/>
      <protection/>
    </xf>
    <xf numFmtId="164" fontId="0" fillId="0" borderId="0" xfId="0" applyNumberFormat="1"/>
    <xf numFmtId="0" fontId="18" fillId="0" borderId="0" xfId="936" applyFont="1" applyFill="1" applyBorder="1" applyAlignment="1">
      <alignment horizontal="left"/>
      <protection/>
    </xf>
    <xf numFmtId="0" fontId="0" fillId="0" borderId="0" xfId="936" applyFont="1" applyFill="1" applyBorder="1" applyAlignment="1">
      <alignment horizontal="center" vertical="center"/>
      <protection/>
    </xf>
    <xf numFmtId="0" fontId="0" fillId="0" borderId="0" xfId="0" applyAlignment="1">
      <alignment horizontal="center" vertical="top"/>
    </xf>
    <xf numFmtId="0" fontId="0" fillId="0" borderId="0" xfId="0" applyAlignment="1">
      <alignment horizontal="center" wrapText="1"/>
    </xf>
    <xf numFmtId="0" fontId="0" fillId="0" borderId="0" xfId="889" applyFont="1">
      <alignment/>
      <protection/>
    </xf>
    <xf numFmtId="0" fontId="0" fillId="0" borderId="0" xfId="0" applyFont="1" applyAlignment="1">
      <alignment vertical="center"/>
    </xf>
    <xf numFmtId="0" fontId="0" fillId="0" borderId="0" xfId="0" applyFont="1" applyAlignment="1">
      <alignment horizontal="center"/>
    </xf>
    <xf numFmtId="0" fontId="18" fillId="36" borderId="26" xfId="0" applyFont="1" applyFill="1" applyBorder="1" applyAlignment="1">
      <alignment horizontal="center" vertical="center" wrapText="1"/>
    </xf>
    <xf numFmtId="0" fontId="18" fillId="36" borderId="27" xfId="0" applyFont="1" applyFill="1" applyBorder="1"/>
    <xf numFmtId="0" fontId="18" fillId="0" borderId="0" xfId="0" applyFont="1"/>
    <xf numFmtId="165" fontId="0" fillId="0" borderId="28" xfId="719" applyNumberFormat="1" applyFont="1" applyFill="1" applyBorder="1" applyAlignment="1">
      <alignment vertical="center"/>
    </xf>
    <xf numFmtId="0" fontId="0" fillId="0" borderId="0" xfId="0" applyFont="1" applyBorder="1"/>
    <xf numFmtId="0" fontId="18" fillId="0" borderId="29" xfId="0" applyFont="1" applyBorder="1"/>
    <xf numFmtId="3" fontId="18" fillId="0" borderId="30" xfId="18" applyNumberFormat="1" applyFont="1" applyBorder="1"/>
    <xf numFmtId="3" fontId="0" fillId="0" borderId="30" xfId="18" applyNumberFormat="1" applyFont="1" applyFill="1" applyBorder="1"/>
    <xf numFmtId="164" fontId="18" fillId="0" borderId="29" xfId="18" applyNumberFormat="1" applyFont="1" applyBorder="1"/>
    <xf numFmtId="0" fontId="0" fillId="0" borderId="30" xfId="0" applyFont="1" applyBorder="1"/>
    <xf numFmtId="37" fontId="18" fillId="0" borderId="29" xfId="18" applyNumberFormat="1" applyFont="1" applyBorder="1"/>
    <xf numFmtId="174" fontId="0" fillId="0" borderId="27" xfId="0" applyNumberFormat="1" applyFont="1" applyFill="1" applyBorder="1" applyAlignment="1" quotePrefix="1">
      <alignment horizontal="left" vertical="center" wrapText="1"/>
    </xf>
    <xf numFmtId="0" fontId="0" fillId="0" borderId="0" xfId="0" applyFont="1" applyBorder="1" applyAlignment="1" quotePrefix="1">
      <alignment horizontal="left" wrapText="1"/>
    </xf>
    <xf numFmtId="0" fontId="59" fillId="0" borderId="0" xfId="141" applyFont="1" applyFill="1">
      <alignment/>
      <protection/>
    </xf>
    <xf numFmtId="0" fontId="0" fillId="0" borderId="0" xfId="141" applyFont="1" applyFill="1" applyAlignment="1">
      <alignment/>
      <protection/>
    </xf>
    <xf numFmtId="0" fontId="0" fillId="0" borderId="0" xfId="0" applyFont="1" applyFill="1"/>
    <xf numFmtId="0" fontId="0" fillId="0" borderId="0" xfId="0" applyFill="1"/>
    <xf numFmtId="0" fontId="86" fillId="0" borderId="0" xfId="0" applyFont="1" applyAlignment="1">
      <alignment horizontal="center" vertical="top"/>
    </xf>
    <xf numFmtId="0" fontId="0" fillId="0" borderId="0" xfId="0" applyFont="1" applyFill="1" applyAlignment="1">
      <alignment vertical="center"/>
    </xf>
    <xf numFmtId="9" fontId="0" fillId="0" borderId="0" xfId="0" applyNumberFormat="1"/>
    <xf numFmtId="3" fontId="0" fillId="0" borderId="0" xfId="0" applyNumberForma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141" applyFont="1" applyAlignment="1">
      <alignment horizontal="center"/>
      <protection/>
    </xf>
    <xf numFmtId="0" fontId="0" fillId="0" borderId="0" xfId="141" applyFont="1" applyFill="1" applyAlignment="1">
      <alignment horizontal="center"/>
      <protection/>
    </xf>
    <xf numFmtId="0" fontId="0" fillId="0" borderId="0" xfId="0" applyAlignment="1">
      <alignment/>
    </xf>
    <xf numFmtId="0" fontId="18" fillId="0" borderId="31" xfId="0" applyFont="1" applyBorder="1"/>
    <xf numFmtId="0" fontId="18" fillId="37" borderId="31" xfId="0" applyFont="1" applyFill="1" applyBorder="1"/>
    <xf numFmtId="0" fontId="18" fillId="37" borderId="32" xfId="0" applyFont="1" applyFill="1" applyBorder="1"/>
    <xf numFmtId="0" fontId="18" fillId="36" borderId="32" xfId="0" applyFont="1" applyFill="1" applyBorder="1"/>
    <xf numFmtId="0" fontId="0" fillId="35" borderId="31" xfId="0" applyFont="1" applyFill="1" applyBorder="1"/>
    <xf numFmtId="0" fontId="0" fillId="0" borderId="31" xfId="0" applyFont="1" applyBorder="1"/>
    <xf numFmtId="0" fontId="18" fillId="36" borderId="32" xfId="0" applyFont="1" applyFill="1" applyBorder="1" applyAlignment="1">
      <alignment horizontal="center" wrapText="1"/>
    </xf>
    <xf numFmtId="49" fontId="19" fillId="0" borderId="0" xfId="146" applyNumberFormat="1" applyFont="1" applyAlignment="1" quotePrefix="1">
      <alignment/>
      <protection/>
    </xf>
    <xf numFmtId="0" fontId="19" fillId="0" borderId="0" xfId="146" applyFont="1" applyAlignment="1">
      <alignment/>
      <protection/>
    </xf>
    <xf numFmtId="0" fontId="19" fillId="0" borderId="0" xfId="0" applyFont="1" applyAlignment="1">
      <alignment/>
    </xf>
    <xf numFmtId="0" fontId="18" fillId="0" borderId="0" xfId="0" applyFont="1" applyFill="1" applyBorder="1" applyAlignment="1">
      <alignment wrapText="1"/>
    </xf>
    <xf numFmtId="0" fontId="18" fillId="0" borderId="0" xfId="0" applyFont="1" applyBorder="1"/>
    <xf numFmtId="0" fontId="0" fillId="0" borderId="28" xfId="0" applyFill="1" applyBorder="1"/>
    <xf numFmtId="10" fontId="18" fillId="0" borderId="0" xfId="141" applyNumberFormat="1" applyFont="1" applyFill="1" applyBorder="1" applyAlignment="1">
      <alignment horizontal="right"/>
      <protection/>
    </xf>
    <xf numFmtId="10" fontId="18" fillId="0" borderId="0" xfId="141" applyNumberFormat="1" applyFont="1" applyBorder="1" applyAlignment="1">
      <alignment horizontal="right"/>
      <protection/>
    </xf>
    <xf numFmtId="3" fontId="18" fillId="0" borderId="0" xfId="141" applyNumberFormat="1" applyFont="1" applyBorder="1" applyAlignment="1">
      <alignment horizontal="right"/>
      <protection/>
    </xf>
    <xf numFmtId="0" fontId="18" fillId="0" borderId="0" xfId="141" applyFont="1" applyFill="1" applyBorder="1" applyAlignment="1">
      <alignment horizontal="center"/>
      <protection/>
    </xf>
    <xf numFmtId="0" fontId="0" fillId="0" borderId="0" xfId="141" applyFont="1" applyFill="1">
      <alignment/>
      <protection/>
    </xf>
    <xf numFmtId="0" fontId="90" fillId="0" borderId="0" xfId="0" applyFont="1"/>
    <xf numFmtId="49" fontId="56" fillId="0" borderId="0" xfId="0" applyNumberFormat="1" applyFont="1" applyBorder="1" applyAlignment="1">
      <alignment horizontal="center" vertical="center"/>
    </xf>
    <xf numFmtId="0" fontId="0" fillId="0" borderId="0" xfId="0" applyFont="1" applyBorder="1" applyAlignment="1">
      <alignment vertical="top" wrapText="1"/>
    </xf>
    <xf numFmtId="0" fontId="92" fillId="0" borderId="0" xfId="0" applyFont="1"/>
    <xf numFmtId="0" fontId="92" fillId="0" borderId="0" xfId="0" applyFont="1" applyFill="1" applyBorder="1"/>
    <xf numFmtId="0" fontId="56" fillId="0" borderId="0" xfId="0" applyFont="1" applyFill="1"/>
    <xf numFmtId="0" fontId="0" fillId="37" borderId="31" xfId="0" applyFont="1" applyFill="1" applyBorder="1"/>
    <xf numFmtId="0" fontId="0" fillId="37" borderId="32" xfId="0" applyFont="1" applyFill="1" applyBorder="1"/>
    <xf numFmtId="0" fontId="18" fillId="37" borderId="25" xfId="0" applyFont="1" applyFill="1" applyBorder="1"/>
    <xf numFmtId="0" fontId="0" fillId="0" borderId="0" xfId="0" applyFont="1" applyFill="1" applyBorder="1"/>
    <xf numFmtId="0" fontId="18" fillId="0" borderId="0" xfId="0" applyFont="1" applyFill="1" applyBorder="1"/>
    <xf numFmtId="164" fontId="0" fillId="0" borderId="0" xfId="0" applyNumberFormat="1" applyFont="1" applyFill="1" applyBorder="1"/>
    <xf numFmtId="0" fontId="92" fillId="0" borderId="0" xfId="0" applyFont="1" applyFill="1" applyBorder="1" applyAlignment="1">
      <alignment horizontal="left"/>
    </xf>
    <xf numFmtId="44" fontId="0" fillId="0" borderId="0" xfId="16" applyFont="1" applyFill="1" applyBorder="1"/>
    <xf numFmtId="49" fontId="0" fillId="0" borderId="0" xfId="0" applyNumberFormat="1" applyFont="1" applyBorder="1" applyAlignment="1">
      <alignment horizontal="left" vertical="center"/>
    </xf>
    <xf numFmtId="164" fontId="0" fillId="0" borderId="30" xfId="18" applyNumberFormat="1" applyFont="1" applyBorder="1"/>
    <xf numFmtId="0" fontId="18" fillId="36" borderId="33" xfId="0" applyFont="1" applyFill="1" applyBorder="1" applyAlignment="1">
      <alignment/>
    </xf>
    <xf numFmtId="0" fontId="18" fillId="36" borderId="34" xfId="0" applyFont="1" applyFill="1" applyBorder="1" applyAlignment="1">
      <alignment/>
    </xf>
    <xf numFmtId="0" fontId="18" fillId="36" borderId="35" xfId="0" applyFont="1" applyFill="1" applyBorder="1" applyAlignment="1">
      <alignment/>
    </xf>
    <xf numFmtId="0" fontId="18" fillId="36" borderId="36" xfId="0" applyFont="1" applyFill="1" applyBorder="1" applyAlignment="1">
      <alignment horizontal="center"/>
    </xf>
    <xf numFmtId="164" fontId="18" fillId="0" borderId="0" xfId="18" applyNumberFormat="1" applyFont="1" applyBorder="1"/>
    <xf numFmtId="37" fontId="18" fillId="0" borderId="0" xfId="18" applyNumberFormat="1" applyFont="1" applyBorder="1"/>
    <xf numFmtId="0" fontId="57" fillId="0" borderId="0" xfId="0" applyFont="1" applyFill="1" applyBorder="1" applyAlignment="1">
      <alignment wrapText="1"/>
    </xf>
    <xf numFmtId="0" fontId="58" fillId="0" borderId="24" xfId="0" applyFont="1" applyBorder="1"/>
    <xf numFmtId="0" fontId="57" fillId="0" borderId="29" xfId="0" applyFont="1" applyBorder="1"/>
    <xf numFmtId="0" fontId="58" fillId="0" borderId="0" xfId="0" applyFont="1" applyBorder="1"/>
    <xf numFmtId="0" fontId="58" fillId="0" borderId="30" xfId="0" applyFont="1" applyBorder="1"/>
    <xf numFmtId="0" fontId="58" fillId="0" borderId="29" xfId="0" applyFont="1" applyBorder="1"/>
    <xf numFmtId="3" fontId="0" fillId="0" borderId="26" xfId="0" applyNumberFormat="1" applyBorder="1" applyAlignment="1">
      <alignment horizontal="center" vertical="center"/>
    </xf>
    <xf numFmtId="3" fontId="0" fillId="0" borderId="26" xfId="0" applyNumberFormat="1" applyFont="1" applyBorder="1" applyAlignment="1">
      <alignment horizontal="center" vertical="center"/>
    </xf>
    <xf numFmtId="3" fontId="18" fillId="0" borderId="0" xfId="0" applyNumberFormat="1" applyFont="1" applyBorder="1" applyAlignment="1">
      <alignment horizontal="center" vertical="center"/>
    </xf>
    <xf numFmtId="0" fontId="0" fillId="0" borderId="0" xfId="0" applyAlignment="1">
      <alignment horizontal="center" vertical="center"/>
    </xf>
    <xf numFmtId="10" fontId="18" fillId="0" borderId="0" xfId="0" applyNumberFormat="1" applyFont="1" applyBorder="1" applyAlignment="1">
      <alignment horizontal="center" vertical="center"/>
    </xf>
    <xf numFmtId="3" fontId="18" fillId="0" borderId="0" xfId="16296" applyNumberFormat="1" applyFont="1" applyFill="1" applyBorder="1" applyAlignment="1">
      <alignment horizontal="center" vertical="center" wrapText="1"/>
      <protection/>
    </xf>
    <xf numFmtId="3" fontId="0" fillId="0" borderId="29" xfId="141" applyNumberFormat="1" applyFont="1" applyFill="1" applyBorder="1" applyAlignment="1">
      <alignment horizontal="center" vertical="center"/>
      <protection/>
    </xf>
    <xf numFmtId="3" fontId="0" fillId="0" borderId="29" xfId="141" applyNumberFormat="1" applyFont="1" applyBorder="1" applyAlignment="1">
      <alignment horizontal="center" vertical="center"/>
      <protection/>
    </xf>
    <xf numFmtId="3" fontId="0" fillId="0" borderId="26" xfId="141" applyNumberFormat="1" applyFont="1" applyFill="1" applyBorder="1" applyAlignment="1">
      <alignment horizontal="center" vertical="center"/>
      <protection/>
    </xf>
    <xf numFmtId="3" fontId="0" fillId="0" borderId="37" xfId="141" applyNumberFormat="1" applyFont="1" applyFill="1" applyBorder="1" applyAlignment="1">
      <alignment horizontal="center" vertical="center"/>
      <protection/>
    </xf>
    <xf numFmtId="172" fontId="0" fillId="0" borderId="38" xfId="141" applyNumberFormat="1" applyFont="1" applyFill="1" applyBorder="1" applyAlignment="1">
      <alignment horizontal="center" vertical="center"/>
      <protection/>
    </xf>
    <xf numFmtId="174" fontId="0" fillId="0" borderId="39" xfId="0" applyNumberFormat="1" applyFont="1" applyFill="1" applyBorder="1" applyAlignment="1">
      <alignment horizontal="justify" vertical="center" wrapText="1"/>
    </xf>
    <xf numFmtId="0" fontId="0" fillId="0" borderId="0" xfId="2824" applyFont="1" applyFill="1" applyBorder="1" applyAlignment="1">
      <alignment wrapText="1"/>
      <protection/>
    </xf>
    <xf numFmtId="0" fontId="0" fillId="0" borderId="0" xfId="160" applyFont="1" applyFill="1" applyAlignment="1">
      <alignment wrapText="1"/>
      <protection/>
    </xf>
    <xf numFmtId="0" fontId="18" fillId="36" borderId="33" xfId="0" applyFont="1" applyFill="1" applyBorder="1" applyAlignment="1">
      <alignment horizontal="center" vertical="center" wrapText="1"/>
    </xf>
    <xf numFmtId="0" fontId="0" fillId="0" borderId="0" xfId="0" applyFont="1"/>
    <xf numFmtId="178" fontId="18" fillId="0" borderId="0" xfId="0" applyNumberFormat="1" applyFont="1" applyBorder="1" applyAlignment="1">
      <alignment horizontal="center" vertical="center"/>
    </xf>
    <xf numFmtId="178" fontId="0" fillId="0" borderId="0" xfId="0" applyNumberFormat="1" applyAlignment="1">
      <alignment horizontal="center" vertical="center"/>
    </xf>
    <xf numFmtId="172" fontId="0" fillId="0" borderId="29" xfId="141" applyNumberFormat="1" applyFont="1" applyBorder="1" applyAlignment="1">
      <alignment horizontal="center" vertical="center"/>
      <protection/>
    </xf>
    <xf numFmtId="0" fontId="19" fillId="36" borderId="40" xfId="141" applyFont="1" applyFill="1" applyBorder="1" applyAlignment="1">
      <alignment horizontal="center" vertical="center" wrapText="1"/>
      <protection/>
    </xf>
    <xf numFmtId="14" fontId="19" fillId="0" borderId="32" xfId="141" applyNumberFormat="1" applyFont="1" applyFill="1" applyBorder="1" applyAlignment="1">
      <alignment horizontal="left"/>
      <protection/>
    </xf>
    <xf numFmtId="3" fontId="27" fillId="0" borderId="29" xfId="141" applyNumberFormat="1" applyFont="1" applyFill="1" applyBorder="1" applyAlignment="1">
      <alignment horizontal="center" vertical="center"/>
      <protection/>
    </xf>
    <xf numFmtId="3" fontId="27" fillId="0" borderId="38" xfId="141" applyNumberFormat="1" applyFont="1" applyFill="1" applyBorder="1" applyAlignment="1">
      <alignment horizontal="center" vertical="center"/>
      <protection/>
    </xf>
    <xf numFmtId="3" fontId="27" fillId="0" borderId="27" xfId="141" applyNumberFormat="1" applyFont="1" applyFill="1" applyBorder="1" applyAlignment="1">
      <alignment horizontal="center" vertical="center"/>
      <protection/>
    </xf>
    <xf numFmtId="3" fontId="27" fillId="0" borderId="41" xfId="373" applyNumberFormat="1" applyFont="1" applyFill="1" applyBorder="1" applyAlignment="1">
      <alignment horizontal="center" vertical="center"/>
      <protection/>
    </xf>
    <xf numFmtId="3" fontId="27" fillId="0" borderId="24" xfId="373" applyNumberFormat="1" applyFont="1" applyFill="1" applyBorder="1" applyAlignment="1">
      <alignment horizontal="center" vertical="center"/>
      <protection/>
    </xf>
    <xf numFmtId="3" fontId="27" fillId="0" borderId="38" xfId="373" applyNumberFormat="1" applyFont="1" applyFill="1" applyBorder="1" applyAlignment="1">
      <alignment horizontal="center" vertical="center"/>
      <protection/>
    </xf>
    <xf numFmtId="14" fontId="19" fillId="0" borderId="31" xfId="141" applyNumberFormat="1" applyFont="1" applyFill="1" applyBorder="1" applyAlignment="1">
      <alignment horizontal="left"/>
      <protection/>
    </xf>
    <xf numFmtId="3" fontId="27" fillId="0" borderId="5" xfId="141" applyNumberFormat="1" applyFont="1" applyFill="1" applyBorder="1" applyAlignment="1">
      <alignment horizontal="center" vertical="center"/>
      <protection/>
    </xf>
    <xf numFmtId="3" fontId="27" fillId="0" borderId="36" xfId="141" applyNumberFormat="1" applyFont="1" applyFill="1" applyBorder="1" applyAlignment="1">
      <alignment horizontal="center" vertical="center"/>
      <protection/>
    </xf>
    <xf numFmtId="3" fontId="27" fillId="0" borderId="25" xfId="141" applyNumberFormat="1" applyFont="1" applyFill="1" applyBorder="1" applyAlignment="1">
      <alignment horizontal="center" vertical="center"/>
      <protection/>
    </xf>
    <xf numFmtId="3" fontId="27" fillId="0" borderId="26" xfId="141" applyNumberFormat="1" applyFont="1" applyFill="1" applyBorder="1" applyAlignment="1">
      <alignment horizontal="center" vertical="center"/>
      <protection/>
    </xf>
    <xf numFmtId="3" fontId="27" fillId="0" borderId="34" xfId="141" applyNumberFormat="1" applyFont="1" applyFill="1" applyBorder="1" applyAlignment="1">
      <alignment horizontal="center" vertical="center"/>
      <protection/>
    </xf>
    <xf numFmtId="3" fontId="27" fillId="0" borderId="26" xfId="373" applyNumberFormat="1" applyFont="1" applyFill="1" applyBorder="1" applyAlignment="1">
      <alignment horizontal="center" vertical="center"/>
      <protection/>
    </xf>
    <xf numFmtId="3" fontId="27" fillId="0" borderId="25" xfId="373" applyNumberFormat="1" applyFont="1" applyFill="1" applyBorder="1" applyAlignment="1">
      <alignment horizontal="center" vertical="center"/>
      <protection/>
    </xf>
    <xf numFmtId="3" fontId="27" fillId="0" borderId="42" xfId="373" applyNumberFormat="1" applyFont="1" applyFill="1" applyBorder="1" applyAlignment="1">
      <alignment horizontal="center" vertical="center"/>
      <protection/>
    </xf>
    <xf numFmtId="3" fontId="27" fillId="0" borderId="35" xfId="141" applyNumberFormat="1" applyFont="1" applyFill="1" applyBorder="1" applyAlignment="1">
      <alignment horizontal="center" vertical="center"/>
      <protection/>
    </xf>
    <xf numFmtId="0" fontId="0" fillId="0" borderId="27" xfId="141" applyFont="1" applyBorder="1">
      <alignment/>
      <protection/>
    </xf>
    <xf numFmtId="0" fontId="0" fillId="0" borderId="43" xfId="141" applyFont="1" applyBorder="1">
      <alignment/>
      <protection/>
    </xf>
    <xf numFmtId="0" fontId="0" fillId="36" borderId="30" xfId="0" applyFont="1" applyFill="1" applyBorder="1" applyAlignment="1">
      <alignment horizontal="right" vertical="center" wrapText="1"/>
    </xf>
    <xf numFmtId="0" fontId="0" fillId="0" borderId="25" xfId="0" applyFont="1" applyBorder="1" applyAlignment="1">
      <alignment horizontal="left"/>
    </xf>
    <xf numFmtId="0" fontId="87" fillId="0" borderId="0" xfId="0" applyFont="1" applyBorder="1" applyAlignment="1">
      <alignment horizontal="center" vertical="center"/>
    </xf>
    <xf numFmtId="0" fontId="18" fillId="36" borderId="44" xfId="0" applyFont="1" applyFill="1" applyBorder="1" applyAlignment="1">
      <alignment horizontal="center" vertical="center" wrapText="1"/>
    </xf>
    <xf numFmtId="0" fontId="18" fillId="0" borderId="45" xfId="936" applyFont="1" applyFill="1" applyBorder="1" applyAlignment="1">
      <alignment horizontal="left"/>
      <protection/>
    </xf>
    <xf numFmtId="3" fontId="0" fillId="0" borderId="44" xfId="0" applyNumberFormat="1" applyFill="1" applyBorder="1" applyAlignment="1">
      <alignment horizontal="center" vertical="center"/>
    </xf>
    <xf numFmtId="172" fontId="0" fillId="0" borderId="38" xfId="141" applyNumberFormat="1" applyFont="1" applyBorder="1" applyAlignment="1">
      <alignment horizontal="center" vertical="center"/>
      <protection/>
    </xf>
    <xf numFmtId="164" fontId="0" fillId="0" borderId="0" xfId="53" applyNumberFormat="1" applyFont="1" applyFill="1"/>
    <xf numFmtId="44" fontId="0" fillId="0" borderId="0" xfId="719" applyFont="1" applyFill="1"/>
    <xf numFmtId="0" fontId="93" fillId="0" borderId="0" xfId="0" applyFont="1" applyAlignment="1">
      <alignment vertical="center"/>
    </xf>
    <xf numFmtId="177" fontId="0" fillId="0" borderId="27" xfId="525" applyNumberFormat="1" applyFont="1" applyFill="1" applyBorder="1" applyAlignment="1">
      <alignment vertical="center" wrapText="1"/>
    </xf>
    <xf numFmtId="177" fontId="0" fillId="0" borderId="29" xfId="525" applyNumberFormat="1" applyFont="1" applyFill="1" applyBorder="1" applyAlignment="1">
      <alignment vertical="center" wrapText="1"/>
    </xf>
    <xf numFmtId="177" fontId="0" fillId="0" borderId="38" xfId="525" applyNumberFormat="1" applyFont="1" applyFill="1" applyBorder="1" applyAlignment="1">
      <alignment vertical="center" wrapText="1"/>
    </xf>
    <xf numFmtId="177" fontId="0" fillId="0" borderId="24" xfId="525" applyNumberFormat="1" applyFont="1" applyFill="1" applyBorder="1" applyAlignment="1">
      <alignment vertical="center" wrapText="1"/>
    </xf>
    <xf numFmtId="177" fontId="0" fillId="0" borderId="34" xfId="0" applyNumberFormat="1" applyFont="1" applyBorder="1"/>
    <xf numFmtId="177" fontId="0" fillId="0" borderId="26" xfId="0" applyNumberFormat="1" applyFont="1" applyBorder="1"/>
    <xf numFmtId="177" fontId="0" fillId="0" borderId="44" xfId="0" applyNumberFormat="1" applyFont="1" applyBorder="1"/>
    <xf numFmtId="0" fontId="92" fillId="37" borderId="46" xfId="0" applyFont="1" applyFill="1" applyBorder="1"/>
    <xf numFmtId="0" fontId="92" fillId="37" borderId="30" xfId="0" applyFont="1" applyFill="1" applyBorder="1"/>
    <xf numFmtId="0" fontId="92" fillId="37" borderId="47" xfId="0" applyFont="1" applyFill="1" applyBorder="1"/>
    <xf numFmtId="0" fontId="92" fillId="0" borderId="30" xfId="0" applyFont="1" applyFill="1" applyBorder="1" applyAlignment="1">
      <alignment horizontal="left"/>
    </xf>
    <xf numFmtId="0" fontId="0" fillId="0" borderId="0" xfId="2824" applyFont="1" applyFill="1" applyBorder="1" applyAlignment="1">
      <alignment vertical="center" wrapText="1"/>
      <protection/>
    </xf>
    <xf numFmtId="0" fontId="0" fillId="0" borderId="0" xfId="0" applyFont="1"/>
    <xf numFmtId="0" fontId="0" fillId="0" borderId="0" xfId="0" applyFont="1"/>
    <xf numFmtId="0" fontId="0" fillId="0" borderId="0" xfId="0" applyFont="1"/>
    <xf numFmtId="0" fontId="0" fillId="0" borderId="0" xfId="0" applyFont="1"/>
    <xf numFmtId="172" fontId="0" fillId="0" borderId="0" xfId="0" applyNumberFormat="1"/>
    <xf numFmtId="9" fontId="27" fillId="0" borderId="38" xfId="141" applyNumberFormat="1" applyFont="1" applyFill="1" applyBorder="1" applyAlignment="1">
      <alignment horizontal="center" vertical="center"/>
      <protection/>
    </xf>
    <xf numFmtId="0" fontId="0" fillId="0" borderId="0" xfId="0" applyFont="1" applyAlignment="1">
      <alignment/>
    </xf>
    <xf numFmtId="0" fontId="18" fillId="36" borderId="29" xfId="0" applyFont="1" applyFill="1" applyBorder="1" applyAlignment="1">
      <alignment horizontal="center" vertical="center" wrapText="1"/>
    </xf>
    <xf numFmtId="0" fontId="18" fillId="36" borderId="38" xfId="0" applyFont="1" applyFill="1" applyBorder="1" applyAlignment="1">
      <alignment horizontal="center" vertical="center" wrapText="1"/>
    </xf>
    <xf numFmtId="3" fontId="58" fillId="0" borderId="0" xfId="141" applyNumberFormat="1" applyFont="1" applyFill="1" applyBorder="1" applyAlignment="1">
      <alignment horizontal="center"/>
      <protection/>
    </xf>
    <xf numFmtId="0" fontId="0" fillId="0" borderId="0" xfId="0" applyFont="1" applyFill="1" applyAlignment="1">
      <alignment/>
    </xf>
    <xf numFmtId="165" fontId="0" fillId="0" borderId="29" xfId="719" applyNumberFormat="1" applyFont="1" applyFill="1" applyBorder="1" applyAlignment="1">
      <alignment vertical="center"/>
    </xf>
    <xf numFmtId="0" fontId="98" fillId="38" borderId="33" xfId="0" applyFont="1" applyFill="1" applyBorder="1" applyAlignment="1">
      <alignment horizontal="center" vertical="center" wrapText="1"/>
    </xf>
    <xf numFmtId="0" fontId="0" fillId="0" borderId="0" xfId="0" applyFont="1"/>
    <xf numFmtId="0" fontId="0" fillId="0" borderId="0" xfId="0" applyFont="1"/>
    <xf numFmtId="0" fontId="0" fillId="0" borderId="0" xfId="0" applyFont="1"/>
    <xf numFmtId="0" fontId="103" fillId="0" borderId="48" xfId="0" applyFont="1" applyBorder="1" applyAlignment="1">
      <alignment horizontal="left" vertical="center" wrapText="1"/>
    </xf>
    <xf numFmtId="0" fontId="98" fillId="0" borderId="0" xfId="0" applyFont="1" applyAlignment="1">
      <alignment vertical="center"/>
    </xf>
    <xf numFmtId="0" fontId="104" fillId="0" borderId="0" xfId="0" applyFont="1" applyAlignment="1">
      <alignment vertical="center" wrapText="1"/>
    </xf>
    <xf numFmtId="0" fontId="105" fillId="0" borderId="48" xfId="0" applyFont="1" applyBorder="1" applyAlignment="1">
      <alignment horizontal="left" vertical="center" wrapText="1"/>
    </xf>
    <xf numFmtId="0" fontId="0" fillId="0" borderId="0" xfId="0" applyFont="1"/>
    <xf numFmtId="0" fontId="58" fillId="0" borderId="0" xfId="141" applyFont="1" applyFill="1">
      <alignment/>
      <protection/>
    </xf>
    <xf numFmtId="0" fontId="0" fillId="0" borderId="0" xfId="0" applyFont="1"/>
    <xf numFmtId="0" fontId="0" fillId="0" borderId="0" xfId="0" applyFont="1"/>
    <xf numFmtId="0" fontId="0" fillId="0" borderId="0" xfId="0" applyFont="1" applyAlignment="1">
      <alignment/>
    </xf>
    <xf numFmtId="3" fontId="0" fillId="0" borderId="0" xfId="0" applyNumberFormat="1" applyFont="1"/>
    <xf numFmtId="3" fontId="0" fillId="0" borderId="0" xfId="0" applyNumberFormat="1" applyFont="1" applyFill="1"/>
    <xf numFmtId="0" fontId="0" fillId="0" borderId="0" xfId="0" applyFont="1" applyAlignment="1">
      <alignment vertical="center"/>
    </xf>
    <xf numFmtId="0" fontId="22" fillId="0" borderId="0" xfId="0" applyFont="1"/>
    <xf numFmtId="2" fontId="0" fillId="0" borderId="0" xfId="0" applyNumberFormat="1"/>
    <xf numFmtId="10" fontId="0" fillId="0" borderId="0" xfId="15" applyNumberFormat="1" applyFont="1"/>
    <xf numFmtId="172" fontId="0" fillId="0" borderId="0" xfId="15" applyNumberFormat="1" applyFont="1" applyAlignment="1">
      <alignment vertical="center"/>
    </xf>
    <xf numFmtId="0" fontId="18" fillId="35" borderId="39" xfId="0" applyFont="1" applyFill="1" applyBorder="1"/>
    <xf numFmtId="0" fontId="0" fillId="35" borderId="0" xfId="0" applyFont="1" applyFill="1" applyBorder="1"/>
    <xf numFmtId="164" fontId="0" fillId="35" borderId="0" xfId="53" applyNumberFormat="1" applyFont="1" applyFill="1" applyBorder="1"/>
    <xf numFmtId="0" fontId="55" fillId="35" borderId="0" xfId="0" applyFont="1" applyFill="1"/>
    <xf numFmtId="0" fontId="18" fillId="0" borderId="29" xfId="0" applyFont="1" applyFill="1" applyBorder="1" applyAlignment="1">
      <alignment wrapText="1"/>
    </xf>
    <xf numFmtId="0" fontId="55" fillId="0" borderId="0" xfId="0" applyFont="1" applyFill="1" applyBorder="1"/>
    <xf numFmtId="0" fontId="86" fillId="0" borderId="0" xfId="0" applyFont="1"/>
    <xf numFmtId="0" fontId="86" fillId="0" borderId="0" xfId="0" applyFont="1" applyAlignment="1">
      <alignment wrapText="1"/>
    </xf>
    <xf numFmtId="0" fontId="18" fillId="0" borderId="29" xfId="0" applyFont="1" applyFill="1" applyBorder="1" applyAlignment="1">
      <alignment horizontal="left" wrapText="1" indent="1"/>
    </xf>
    <xf numFmtId="0" fontId="0" fillId="37" borderId="26" xfId="0" applyFont="1" applyFill="1" applyBorder="1"/>
    <xf numFmtId="0" fontId="91" fillId="37" borderId="26" xfId="0" applyFont="1" applyFill="1" applyBorder="1"/>
    <xf numFmtId="164" fontId="91" fillId="37" borderId="26" xfId="53" applyNumberFormat="1" applyFont="1" applyFill="1" applyBorder="1"/>
    <xf numFmtId="164" fontId="0" fillId="37" borderId="26" xfId="53" applyNumberFormat="1" applyFont="1" applyFill="1" applyBorder="1"/>
    <xf numFmtId="0" fontId="0" fillId="37" borderId="44" xfId="0" applyFont="1" applyFill="1" applyBorder="1"/>
    <xf numFmtId="0" fontId="0" fillId="0" borderId="0" xfId="0" applyFont="1" applyBorder="1" applyAlignment="1">
      <alignment vertical="top"/>
    </xf>
    <xf numFmtId="0" fontId="0" fillId="0" borderId="0" xfId="0" applyFont="1" applyBorder="1" applyAlignment="1" quotePrefix="1">
      <alignment vertical="top"/>
    </xf>
    <xf numFmtId="0" fontId="0" fillId="0" borderId="0" xfId="0" applyFont="1" applyBorder="1" applyAlignment="1" quotePrefix="1">
      <alignment vertical="top" wrapText="1"/>
    </xf>
    <xf numFmtId="0" fontId="0" fillId="0" borderId="0" xfId="141" applyFont="1" applyFill="1" applyBorder="1" applyAlignment="1">
      <alignment wrapText="1"/>
      <protection/>
    </xf>
    <xf numFmtId="0" fontId="57" fillId="0" borderId="0" xfId="0" applyFont="1"/>
    <xf numFmtId="3" fontId="0" fillId="36" borderId="30" xfId="18" applyNumberFormat="1" applyFont="1" applyFill="1" applyBorder="1"/>
    <xf numFmtId="3" fontId="18" fillId="36" borderId="30" xfId="18" applyNumberFormat="1" applyFont="1" applyFill="1" applyBorder="1"/>
    <xf numFmtId="0" fontId="18" fillId="36" borderId="45" xfId="0" applyFont="1" applyFill="1" applyBorder="1"/>
    <xf numFmtId="0" fontId="18" fillId="36" borderId="45" xfId="0" applyFont="1" applyFill="1" applyBorder="1" applyAlignment="1">
      <alignment horizontal="left"/>
    </xf>
    <xf numFmtId="0" fontId="56" fillId="0" borderId="0" xfId="0" applyFont="1" applyBorder="1" applyAlignment="1">
      <alignment horizontal="left" wrapText="1"/>
    </xf>
    <xf numFmtId="0" fontId="0" fillId="39" borderId="29" xfId="0" applyFont="1" applyFill="1" applyBorder="1"/>
    <xf numFmtId="0" fontId="18" fillId="0" borderId="0" xfId="0" applyFont="1" applyAlignment="1" quotePrefix="1">
      <alignment horizontal="left"/>
    </xf>
    <xf numFmtId="0" fontId="103" fillId="0" borderId="49" xfId="0" applyFont="1" applyBorder="1" applyAlignment="1">
      <alignment horizontal="center" vertical="center" wrapText="1"/>
    </xf>
    <xf numFmtId="0" fontId="103" fillId="0" borderId="50" xfId="0" applyFont="1" applyBorder="1" applyAlignment="1">
      <alignment horizontal="center" vertical="center" wrapText="1"/>
    </xf>
    <xf numFmtId="0" fontId="0" fillId="0" borderId="0" xfId="0" applyFont="1"/>
    <xf numFmtId="0" fontId="18" fillId="37" borderId="26" xfId="544" applyFont="1" applyFill="1" applyBorder="1">
      <alignment/>
      <protection/>
    </xf>
    <xf numFmtId="0" fontId="18" fillId="37" borderId="44" xfId="544" applyFont="1" applyFill="1" applyBorder="1">
      <alignment/>
      <protection/>
    </xf>
    <xf numFmtId="0" fontId="18" fillId="37" borderId="25" xfId="544" applyFont="1" applyFill="1" applyBorder="1">
      <alignment/>
      <protection/>
    </xf>
    <xf numFmtId="0" fontId="18" fillId="0" borderId="51" xfId="544" applyFont="1" applyBorder="1">
      <alignment/>
      <protection/>
    </xf>
    <xf numFmtId="0" fontId="18" fillId="0" borderId="0" xfId="544" applyFont="1">
      <alignment/>
      <protection/>
    </xf>
    <xf numFmtId="0" fontId="18" fillId="0" borderId="52" xfId="544" applyFont="1" applyBorder="1">
      <alignment/>
      <protection/>
    </xf>
    <xf numFmtId="0" fontId="18" fillId="0" borderId="53" xfId="544" applyFont="1" applyBorder="1">
      <alignment/>
      <protection/>
    </xf>
    <xf numFmtId="0" fontId="18" fillId="0" borderId="54" xfId="544" applyFont="1" applyBorder="1">
      <alignment/>
      <protection/>
    </xf>
    <xf numFmtId="0" fontId="106" fillId="0" borderId="0" xfId="544" applyFont="1" applyAlignment="1">
      <alignment horizontal="left"/>
      <protection/>
    </xf>
    <xf numFmtId="0" fontId="0" fillId="0" borderId="0" xfId="544" applyAlignment="1">
      <alignment horizontal="center"/>
      <protection/>
    </xf>
    <xf numFmtId="0" fontId="0" fillId="0" borderId="0" xfId="544">
      <alignment/>
      <protection/>
    </xf>
    <xf numFmtId="49" fontId="19" fillId="0" borderId="0" xfId="544" applyNumberFormat="1" applyFont="1" applyAlignment="1">
      <alignment horizontal="center"/>
      <protection/>
    </xf>
    <xf numFmtId="0" fontId="18" fillId="36" borderId="55" xfId="544" applyFont="1" applyFill="1" applyBorder="1">
      <alignment/>
      <protection/>
    </xf>
    <xf numFmtId="0" fontId="18" fillId="36" borderId="32" xfId="544" applyFont="1" applyFill="1" applyBorder="1">
      <alignment/>
      <protection/>
    </xf>
    <xf numFmtId="0" fontId="18" fillId="36" borderId="32" xfId="544" applyFont="1" applyFill="1" applyBorder="1" applyAlignment="1">
      <alignment horizontal="center" wrapText="1"/>
      <protection/>
    </xf>
    <xf numFmtId="0" fontId="18" fillId="37" borderId="32" xfId="544" applyFont="1" applyFill="1" applyBorder="1">
      <alignment/>
      <protection/>
    </xf>
    <xf numFmtId="0" fontId="18" fillId="37" borderId="31" xfId="544" applyFont="1" applyFill="1" applyBorder="1">
      <alignment/>
      <protection/>
    </xf>
    <xf numFmtId="0" fontId="18" fillId="0" borderId="31" xfId="544" applyFont="1" applyBorder="1">
      <alignment/>
      <protection/>
    </xf>
    <xf numFmtId="9" fontId="58" fillId="0" borderId="30" xfId="15" applyFont="1" applyBorder="1"/>
    <xf numFmtId="0" fontId="0" fillId="37" borderId="32" xfId="544" applyFont="1" applyFill="1" applyBorder="1">
      <alignment/>
      <protection/>
    </xf>
    <xf numFmtId="0" fontId="0" fillId="35" borderId="31" xfId="544" applyFont="1" applyFill="1" applyBorder="1">
      <alignment/>
      <protection/>
    </xf>
    <xf numFmtId="164" fontId="0" fillId="0" borderId="56" xfId="0" applyNumberFormat="1" applyFont="1" applyBorder="1"/>
    <xf numFmtId="0" fontId="0" fillId="0" borderId="0" xfId="544" applyFont="1">
      <alignment/>
      <protection/>
    </xf>
    <xf numFmtId="0" fontId="0" fillId="0" borderId="51" xfId="544" applyFont="1" applyBorder="1">
      <alignment/>
      <protection/>
    </xf>
    <xf numFmtId="164" fontId="0" fillId="0" borderId="57" xfId="0" applyNumberFormat="1" applyFont="1" applyBorder="1"/>
    <xf numFmtId="164" fontId="0" fillId="0" borderId="39" xfId="0" applyNumberFormat="1" applyFont="1" applyBorder="1"/>
    <xf numFmtId="164" fontId="0" fillId="0" borderId="0" xfId="0" applyNumberFormat="1" applyFont="1"/>
    <xf numFmtId="9" fontId="0" fillId="0" borderId="56" xfId="201" applyFont="1" applyBorder="1"/>
    <xf numFmtId="164" fontId="0" fillId="0" borderId="58" xfId="53" applyNumberFormat="1" applyFont="1" applyBorder="1"/>
    <xf numFmtId="0" fontId="0" fillId="0" borderId="59" xfId="544" applyFont="1" applyBorder="1">
      <alignment/>
      <protection/>
    </xf>
    <xf numFmtId="0" fontId="0" fillId="0" borderId="0" xfId="0"/>
    <xf numFmtId="0" fontId="0" fillId="40" borderId="60" xfId="0" applyFill="1" applyBorder="1" applyAlignment="1">
      <alignment vertical="center" wrapText="1"/>
    </xf>
    <xf numFmtId="0" fontId="0" fillId="40" borderId="53" xfId="0" applyFont="1" applyFill="1" applyBorder="1" applyAlignment="1">
      <alignment vertical="center" wrapText="1"/>
    </xf>
    <xf numFmtId="0" fontId="0" fillId="40" borderId="53" xfId="0" applyFill="1" applyBorder="1" applyAlignment="1">
      <alignment vertical="center" wrapText="1"/>
    </xf>
    <xf numFmtId="0" fontId="0" fillId="0" borderId="31" xfId="544" applyFont="1" applyBorder="1">
      <alignment/>
      <protection/>
    </xf>
    <xf numFmtId="3" fontId="0" fillId="0" borderId="0" xfId="0" applyNumberFormat="1"/>
    <xf numFmtId="0" fontId="0" fillId="0" borderId="0" xfId="0" applyBorder="1"/>
    <xf numFmtId="0" fontId="0" fillId="0" borderId="0" xfId="0" applyFill="1" applyBorder="1"/>
    <xf numFmtId="0" fontId="0" fillId="0" borderId="31" xfId="544" applyFont="1" applyFill="1" applyBorder="1">
      <alignment/>
      <protection/>
    </xf>
    <xf numFmtId="0" fontId="0" fillId="37" borderId="31" xfId="544" applyFont="1" applyFill="1" applyBorder="1">
      <alignment/>
      <protection/>
    </xf>
    <xf numFmtId="0" fontId="0" fillId="37" borderId="24" xfId="544" applyFont="1" applyFill="1" applyBorder="1">
      <alignment/>
      <protection/>
    </xf>
    <xf numFmtId="0" fontId="0" fillId="0" borderId="61" xfId="544" applyFont="1" applyBorder="1">
      <alignment/>
      <protection/>
    </xf>
    <xf numFmtId="0" fontId="0" fillId="0" borderId="54" xfId="544" applyFont="1" applyBorder="1">
      <alignment/>
      <protection/>
    </xf>
    <xf numFmtId="0" fontId="0" fillId="0" borderId="39" xfId="544" applyFont="1" applyBorder="1">
      <alignment/>
      <protection/>
    </xf>
    <xf numFmtId="0" fontId="0" fillId="0" borderId="52" xfId="544" applyFont="1" applyBorder="1">
      <alignment/>
      <protection/>
    </xf>
    <xf numFmtId="0" fontId="0" fillId="0" borderId="57" xfId="544" applyFont="1" applyBorder="1">
      <alignment/>
      <protection/>
    </xf>
    <xf numFmtId="0" fontId="0" fillId="0" borderId="62" xfId="544" applyFont="1" applyBorder="1">
      <alignment/>
      <protection/>
    </xf>
    <xf numFmtId="0" fontId="0" fillId="0" borderId="53" xfId="544" applyFont="1" applyBorder="1">
      <alignment/>
      <protection/>
    </xf>
    <xf numFmtId="0" fontId="0" fillId="0" borderId="63" xfId="544" applyFont="1" applyBorder="1">
      <alignment/>
      <protection/>
    </xf>
    <xf numFmtId="0" fontId="18" fillId="0" borderId="0" xfId="0" applyFont="1" applyAlignment="1">
      <alignment horizontal="left"/>
    </xf>
    <xf numFmtId="0" fontId="18" fillId="0" borderId="5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6" xfId="936" applyFont="1" applyBorder="1" applyAlignment="1">
      <alignment horizontal="center" vertical="center"/>
      <protection/>
    </xf>
    <xf numFmtId="0" fontId="0" fillId="0" borderId="56" xfId="16289" applyFont="1" applyBorder="1">
      <alignment/>
      <protection/>
    </xf>
    <xf numFmtId="0" fontId="55" fillId="0" borderId="56" xfId="0" applyFont="1" applyBorder="1" applyAlignment="1">
      <alignment horizontal="center"/>
    </xf>
    <xf numFmtId="0" fontId="0" fillId="0" borderId="56" xfId="16289" applyFont="1" applyBorder="1" applyAlignment="1">
      <alignment horizontal="center"/>
      <protection/>
    </xf>
    <xf numFmtId="164" fontId="58" fillId="0" borderId="29" xfId="18" applyNumberFormat="1" applyFont="1" applyBorder="1"/>
    <xf numFmtId="3" fontId="0" fillId="0" borderId="0" xfId="0" applyNumberFormat="1" applyAlignment="1">
      <alignment vertical="center" wrapText="1"/>
    </xf>
    <xf numFmtId="49" fontId="0" fillId="0" borderId="0" xfId="146" applyNumberFormat="1" applyAlignment="1">
      <alignment/>
      <protection/>
    </xf>
    <xf numFmtId="49" fontId="18" fillId="0" borderId="0" xfId="146" applyNumberFormat="1" applyFont="1" applyAlignment="1">
      <alignment/>
      <protection/>
    </xf>
    <xf numFmtId="0" fontId="0" fillId="0" borderId="0" xfId="0"/>
    <xf numFmtId="0" fontId="0" fillId="0" borderId="0" xfId="0"/>
    <xf numFmtId="0" fontId="0" fillId="0" borderId="30" xfId="0" applyNumberFormat="1" applyBorder="1"/>
    <xf numFmtId="0" fontId="0" fillId="0" borderId="30" xfId="0" applyNumberFormat="1" applyFont="1" applyBorder="1" applyAlignment="1">
      <alignment horizontal="center"/>
    </xf>
    <xf numFmtId="3" fontId="18" fillId="0" borderId="30" xfId="0" applyNumberFormat="1" applyFont="1" applyBorder="1" applyAlignment="1">
      <alignment horizontal="center" vertical="center"/>
    </xf>
    <xf numFmtId="3" fontId="18" fillId="0" borderId="30" xfId="16278" applyNumberFormat="1" applyFont="1" applyBorder="1" applyAlignment="1">
      <alignment horizontal="center" vertical="center"/>
      <protection/>
    </xf>
    <xf numFmtId="9" fontId="18" fillId="0" borderId="30" xfId="0" applyNumberFormat="1" applyFont="1" applyBorder="1" applyAlignment="1">
      <alignment horizontal="center" vertical="center"/>
    </xf>
    <xf numFmtId="9" fontId="18" fillId="0" borderId="30" xfId="0" applyNumberFormat="1" applyFont="1" applyFill="1" applyBorder="1" applyAlignment="1">
      <alignment horizontal="center" vertical="center"/>
    </xf>
    <xf numFmtId="164" fontId="0" fillId="35" borderId="30" xfId="18" applyNumberFormat="1" applyFont="1" applyFill="1" applyBorder="1"/>
    <xf numFmtId="174" fontId="55" fillId="0" borderId="27" xfId="0" applyNumberFormat="1" applyFont="1" applyFill="1" applyBorder="1" applyAlignment="1" quotePrefix="1">
      <alignment horizontal="left" vertical="top" wrapText="1"/>
    </xf>
    <xf numFmtId="0" fontId="0" fillId="0" borderId="33" xfId="544" applyFont="1" applyBorder="1">
      <alignment/>
      <protection/>
    </xf>
    <xf numFmtId="0" fontId="0" fillId="0" borderId="34" xfId="544" applyFont="1" applyBorder="1">
      <alignment/>
      <protection/>
    </xf>
    <xf numFmtId="164" fontId="0" fillId="0" borderId="34" xfId="544" applyNumberFormat="1" applyFont="1" applyBorder="1">
      <alignment/>
      <protection/>
    </xf>
    <xf numFmtId="0" fontId="0" fillId="0" borderId="60" xfId="544" applyFont="1" applyBorder="1">
      <alignment/>
      <protection/>
    </xf>
    <xf numFmtId="0" fontId="0" fillId="0" borderId="64" xfId="0" applyBorder="1" applyAlignment="1">
      <alignment vertical="center" wrapText="1"/>
    </xf>
    <xf numFmtId="3" fontId="0" fillId="0" borderId="64" xfId="0" applyNumberFormat="1" applyBorder="1" applyAlignment="1">
      <alignment vertical="center" wrapText="1"/>
    </xf>
    <xf numFmtId="172" fontId="0" fillId="0" borderId="0" xfId="15" applyNumberFormat="1" applyFont="1" applyFill="1"/>
    <xf numFmtId="179" fontId="0" fillId="0" borderId="0" xfId="15" applyNumberFormat="1" applyFont="1" applyFill="1"/>
    <xf numFmtId="0" fontId="0" fillId="0" borderId="0" xfId="0" applyFont="1" applyAlignment="1">
      <alignment vertical="center"/>
    </xf>
    <xf numFmtId="0" fontId="0" fillId="0" borderId="0" xfId="0"/>
    <xf numFmtId="3" fontId="0" fillId="0" borderId="29" xfId="141" applyNumberFormat="1" applyBorder="1" applyAlignment="1">
      <alignment horizontal="center" vertical="center"/>
      <protection/>
    </xf>
    <xf numFmtId="0" fontId="0" fillId="37" borderId="8" xfId="544" applyFont="1" applyFill="1" applyBorder="1">
      <alignment/>
      <protection/>
    </xf>
    <xf numFmtId="172" fontId="0" fillId="0" borderId="65" xfId="201" applyNumberFormat="1" applyFont="1" applyBorder="1"/>
    <xf numFmtId="164" fontId="0" fillId="37" borderId="8" xfId="53" applyNumberFormat="1" applyFont="1" applyFill="1" applyBorder="1"/>
    <xf numFmtId="164" fontId="0" fillId="0" borderId="8" xfId="53" applyNumberFormat="1" applyFont="1" applyBorder="1"/>
    <xf numFmtId="39" fontId="0" fillId="37" borderId="8" xfId="53" applyNumberFormat="1" applyFont="1" applyFill="1" applyBorder="1"/>
    <xf numFmtId="0" fontId="0" fillId="0" borderId="65" xfId="544" applyFont="1" applyBorder="1">
      <alignment/>
      <protection/>
    </xf>
    <xf numFmtId="0" fontId="0" fillId="0" borderId="66" xfId="544" applyFont="1" applyBorder="1">
      <alignment/>
      <protection/>
    </xf>
    <xf numFmtId="44" fontId="0" fillId="0" borderId="8" xfId="719" applyFont="1" applyBorder="1"/>
    <xf numFmtId="0" fontId="0" fillId="0" borderId="67" xfId="544" applyFont="1" applyBorder="1">
      <alignment/>
      <protection/>
    </xf>
    <xf numFmtId="0" fontId="0" fillId="37" borderId="67" xfId="544" applyFont="1" applyFill="1" applyBorder="1">
      <alignment/>
      <protection/>
    </xf>
    <xf numFmtId="164" fontId="0" fillId="0" borderId="68" xfId="0" applyNumberFormat="1" applyFont="1" applyBorder="1"/>
    <xf numFmtId="0" fontId="18" fillId="37" borderId="66" xfId="544" applyFont="1" applyFill="1" applyBorder="1">
      <alignment/>
      <protection/>
    </xf>
    <xf numFmtId="0" fontId="18" fillId="37" borderId="65" xfId="544" applyFont="1" applyFill="1" applyBorder="1">
      <alignment/>
      <protection/>
    </xf>
    <xf numFmtId="0" fontId="18" fillId="37" borderId="8" xfId="544" applyFont="1" applyFill="1" applyBorder="1">
      <alignment/>
      <protection/>
    </xf>
    <xf numFmtId="164" fontId="0" fillId="0" borderId="65" xfId="0" applyNumberFormat="1" applyFont="1" applyBorder="1"/>
    <xf numFmtId="0" fontId="0" fillId="0" borderId="68" xfId="544" applyFont="1" applyBorder="1">
      <alignment/>
      <protection/>
    </xf>
    <xf numFmtId="165" fontId="0" fillId="0" borderId="8" xfId="146" applyNumberFormat="1" applyFont="1" applyBorder="1">
      <alignment/>
      <protection/>
    </xf>
    <xf numFmtId="0" fontId="18" fillId="36" borderId="8" xfId="0" applyFont="1" applyFill="1" applyBorder="1" applyAlignment="1">
      <alignment horizontal="center" vertical="center" wrapText="1"/>
    </xf>
    <xf numFmtId="0" fontId="18" fillId="36" borderId="65" xfId="0" applyFont="1" applyFill="1" applyBorder="1" applyAlignment="1">
      <alignment horizontal="center" vertical="center" wrapText="1"/>
    </xf>
    <xf numFmtId="0" fontId="0" fillId="37" borderId="66" xfId="0" applyFont="1" applyFill="1" applyBorder="1"/>
    <xf numFmtId="0" fontId="0" fillId="37" borderId="8" xfId="0" applyFont="1" applyFill="1" applyBorder="1"/>
    <xf numFmtId="0" fontId="0" fillId="37" borderId="65" xfId="0" applyFont="1" applyFill="1" applyBorder="1"/>
    <xf numFmtId="164" fontId="0" fillId="0" borderId="66" xfId="0" applyNumberFormat="1" applyFont="1" applyFill="1" applyBorder="1"/>
    <xf numFmtId="164" fontId="0" fillId="0" borderId="8" xfId="0" applyNumberFormat="1" applyFont="1" applyFill="1" applyBorder="1"/>
    <xf numFmtId="176" fontId="0" fillId="0" borderId="8" xfId="0" applyNumberFormat="1" applyFont="1" applyFill="1" applyBorder="1"/>
    <xf numFmtId="164" fontId="0" fillId="0" borderId="66" xfId="53" applyNumberFormat="1" applyFont="1" applyFill="1" applyBorder="1"/>
    <xf numFmtId="164" fontId="0" fillId="0" borderId="8" xfId="53" applyNumberFormat="1" applyFont="1" applyFill="1" applyBorder="1"/>
    <xf numFmtId="0" fontId="0" fillId="0" borderId="65" xfId="0" applyFont="1" applyBorder="1"/>
    <xf numFmtId="0" fontId="0" fillId="0" borderId="8" xfId="0" applyFont="1" applyBorder="1"/>
    <xf numFmtId="164" fontId="0" fillId="37" borderId="65" xfId="53" applyNumberFormat="1" applyFont="1" applyFill="1" applyBorder="1"/>
    <xf numFmtId="0" fontId="0" fillId="0" borderId="67" xfId="0" applyFont="1" applyBorder="1"/>
    <xf numFmtId="0" fontId="0" fillId="37" borderId="67" xfId="0" applyFont="1" applyFill="1" applyBorder="1"/>
    <xf numFmtId="0" fontId="0" fillId="0" borderId="66" xfId="0" applyFont="1" applyFill="1" applyBorder="1"/>
    <xf numFmtId="0" fontId="0" fillId="0" borderId="8" xfId="0" applyFont="1" applyFill="1" applyBorder="1"/>
    <xf numFmtId="164" fontId="0" fillId="0" borderId="65" xfId="0" applyNumberFormat="1" applyFont="1" applyFill="1" applyBorder="1"/>
    <xf numFmtId="0" fontId="0" fillId="0" borderId="68" xfId="0" applyFont="1" applyFill="1" applyBorder="1" applyAlignment="1">
      <alignment horizontal="left"/>
    </xf>
    <xf numFmtId="0" fontId="18" fillId="36" borderId="66" xfId="0" applyFont="1" applyFill="1" applyBorder="1"/>
    <xf numFmtId="0" fontId="18" fillId="36" borderId="8" xfId="0" applyFont="1" applyFill="1" applyBorder="1"/>
    <xf numFmtId="0" fontId="18" fillId="37" borderId="66" xfId="0" applyFont="1" applyFill="1" applyBorder="1"/>
    <xf numFmtId="0" fontId="55" fillId="37" borderId="8" xfId="0" applyFont="1" applyFill="1" applyBorder="1"/>
    <xf numFmtId="0" fontId="55" fillId="37" borderId="65" xfId="0" applyFont="1" applyFill="1" applyBorder="1"/>
    <xf numFmtId="164" fontId="55" fillId="0" borderId="8" xfId="0" applyNumberFormat="1" applyFont="1" applyFill="1" applyBorder="1"/>
    <xf numFmtId="176" fontId="55" fillId="0" borderId="8" xfId="0" applyNumberFormat="1" applyFont="1" applyFill="1" applyBorder="1"/>
    <xf numFmtId="172" fontId="55" fillId="0" borderId="65" xfId="201" applyNumberFormat="1" applyFont="1" applyBorder="1"/>
    <xf numFmtId="164" fontId="55" fillId="37" borderId="8" xfId="53" applyNumberFormat="1" applyFont="1" applyFill="1" applyBorder="1"/>
    <xf numFmtId="0" fontId="55" fillId="0" borderId="66" xfId="0" applyFont="1" applyBorder="1"/>
    <xf numFmtId="0" fontId="0" fillId="0" borderId="66" xfId="0" applyFont="1" applyBorder="1"/>
    <xf numFmtId="172" fontId="55" fillId="37" borderId="65" xfId="201" applyNumberFormat="1" applyFont="1" applyFill="1" applyBorder="1"/>
    <xf numFmtId="0" fontId="18" fillId="0" borderId="8" xfId="0" applyFont="1" applyFill="1" applyBorder="1" applyAlignment="1">
      <alignment wrapText="1"/>
    </xf>
    <xf numFmtId="0" fontId="0" fillId="0" borderId="8" xfId="0" applyBorder="1"/>
    <xf numFmtId="0" fontId="0" fillId="41" borderId="8" xfId="0" applyFill="1" applyBorder="1"/>
    <xf numFmtId="16" fontId="0" fillId="0" borderId="8" xfId="0" applyNumberFormat="1" applyBorder="1"/>
    <xf numFmtId="0" fontId="0" fillId="0" borderId="66" xfId="141" applyFont="1" applyBorder="1">
      <alignment/>
      <protection/>
    </xf>
    <xf numFmtId="3" fontId="0" fillId="0" borderId="8" xfId="18" applyNumberFormat="1" applyFont="1" applyFill="1" applyBorder="1"/>
    <xf numFmtId="3" fontId="0" fillId="36" borderId="8" xfId="18" applyNumberFormat="1" applyFont="1" applyFill="1" applyBorder="1"/>
    <xf numFmtId="3" fontId="18" fillId="36" borderId="8" xfId="18" applyNumberFormat="1" applyFont="1" applyFill="1" applyBorder="1"/>
    <xf numFmtId="3" fontId="0" fillId="0" borderId="8" xfId="0" applyNumberFormat="1" applyFont="1" applyFill="1" applyBorder="1"/>
    <xf numFmtId="3" fontId="0" fillId="0" borderId="65" xfId="0" applyNumberFormat="1" applyFont="1" applyFill="1" applyBorder="1"/>
    <xf numFmtId="0" fontId="18" fillId="0" borderId="68" xfId="0" applyFont="1" applyBorder="1"/>
    <xf numFmtId="0" fontId="0" fillId="0" borderId="8" xfId="0" applyNumberFormat="1" applyBorder="1"/>
    <xf numFmtId="0" fontId="0" fillId="0" borderId="8" xfId="0" applyNumberFormat="1" applyFont="1" applyBorder="1" applyAlignment="1">
      <alignment horizontal="center"/>
    </xf>
    <xf numFmtId="164" fontId="0" fillId="0" borderId="8" xfId="18" applyNumberFormat="1" applyFont="1" applyBorder="1"/>
    <xf numFmtId="164" fontId="0" fillId="0" borderId="8" xfId="18" applyNumberFormat="1" applyFont="1" applyBorder="1" applyAlignment="1" quotePrefix="1">
      <alignment horizontal="center"/>
    </xf>
    <xf numFmtId="164" fontId="0" fillId="0" borderId="8" xfId="18" applyNumberFormat="1" applyFont="1" applyFill="1" applyBorder="1"/>
    <xf numFmtId="164" fontId="0" fillId="0" borderId="8" xfId="18" applyNumberFormat="1" applyFont="1" applyBorder="1" applyAlignment="1">
      <alignment horizontal="center"/>
    </xf>
    <xf numFmtId="0" fontId="18" fillId="36" borderId="66" xfId="0" applyFont="1" applyFill="1" applyBorder="1" applyAlignment="1">
      <alignment horizontal="center"/>
    </xf>
    <xf numFmtId="0" fontId="18" fillId="37" borderId="69" xfId="0" applyFont="1" applyFill="1" applyBorder="1"/>
    <xf numFmtId="0" fontId="0" fillId="0" borderId="69" xfId="0" applyFont="1" applyFill="1" applyBorder="1" applyAlignment="1" quotePrefix="1">
      <alignment horizontal="left"/>
    </xf>
    <xf numFmtId="9" fontId="0" fillId="0" borderId="66" xfId="0" applyNumberFormat="1" applyFont="1" applyFill="1" applyBorder="1"/>
    <xf numFmtId="9" fontId="0" fillId="0" borderId="8" xfId="0" applyNumberFormat="1" applyFont="1" applyFill="1" applyBorder="1"/>
    <xf numFmtId="9" fontId="0" fillId="0" borderId="65" xfId="0" applyNumberFormat="1" applyFont="1" applyFill="1" applyBorder="1"/>
    <xf numFmtId="0" fontId="0" fillId="0" borderId="69" xfId="0" applyFont="1" applyFill="1" applyBorder="1"/>
    <xf numFmtId="0" fontId="18" fillId="0" borderId="69" xfId="0" applyFont="1" applyFill="1" applyBorder="1"/>
    <xf numFmtId="9" fontId="0" fillId="37" borderId="66" xfId="0" applyNumberFormat="1" applyFont="1" applyFill="1" applyBorder="1"/>
    <xf numFmtId="9" fontId="0" fillId="37" borderId="8" xfId="0" applyNumberFormat="1" applyFont="1" applyFill="1" applyBorder="1"/>
    <xf numFmtId="9" fontId="0" fillId="37" borderId="65" xfId="0" applyNumberFormat="1" applyFont="1" applyFill="1" applyBorder="1"/>
    <xf numFmtId="177" fontId="0" fillId="0" borderId="65" xfId="525" applyNumberFormat="1" applyFont="1" applyFill="1" applyBorder="1" applyAlignment="1">
      <alignment vertical="center"/>
    </xf>
    <xf numFmtId="9" fontId="0" fillId="0" borderId="66" xfId="0" applyNumberFormat="1" applyFont="1" applyBorder="1"/>
    <xf numFmtId="9" fontId="0" fillId="0" borderId="8" xfId="0" applyNumberFormat="1" applyFont="1" applyBorder="1"/>
    <xf numFmtId="9" fontId="0" fillId="0" borderId="65" xfId="0" applyNumberFormat="1" applyFont="1" applyBorder="1"/>
    <xf numFmtId="0" fontId="58" fillId="0" borderId="68" xfId="0" applyFont="1" applyBorder="1"/>
    <xf numFmtId="0" fontId="0" fillId="36" borderId="8" xfId="0" applyFill="1" applyBorder="1"/>
    <xf numFmtId="0" fontId="18" fillId="36" borderId="8" xfId="0" applyFont="1" applyFill="1" applyBorder="1" applyAlignment="1">
      <alignment wrapText="1"/>
    </xf>
    <xf numFmtId="0" fontId="0" fillId="0" borderId="8" xfId="0" applyFont="1" applyFill="1" applyBorder="1" applyAlignment="1" quotePrefix="1">
      <alignment horizontal="left" wrapText="1"/>
    </xf>
    <xf numFmtId="42" fontId="0" fillId="0" borderId="8" xfId="0" applyNumberFormat="1" applyFont="1" applyFill="1" applyBorder="1"/>
    <xf numFmtId="0" fontId="0" fillId="0" borderId="8" xfId="0" applyFont="1" applyFill="1" applyBorder="1" applyAlignment="1">
      <alignment wrapText="1"/>
    </xf>
    <xf numFmtId="0" fontId="18" fillId="0" borderId="8" xfId="0" applyFont="1" applyFill="1" applyBorder="1" applyAlignment="1" quotePrefix="1">
      <alignment horizontal="left" wrapText="1"/>
    </xf>
    <xf numFmtId="42" fontId="18" fillId="0" borderId="8" xfId="0" applyNumberFormat="1" applyFont="1" applyFill="1" applyBorder="1"/>
    <xf numFmtId="9" fontId="18" fillId="0" borderId="8" xfId="0" applyNumberFormat="1" applyFont="1" applyFill="1" applyBorder="1"/>
    <xf numFmtId="0" fontId="22" fillId="0" borderId="8" xfId="141" applyFont="1" applyFill="1" applyBorder="1" applyAlignment="1">
      <alignment horizontal="justify" wrapText="1"/>
      <protection/>
    </xf>
    <xf numFmtId="0" fontId="22" fillId="0" borderId="8" xfId="141" applyFont="1" applyFill="1" applyBorder="1" applyAlignment="1">
      <alignment horizontal="center" wrapText="1"/>
      <protection/>
    </xf>
    <xf numFmtId="43" fontId="22" fillId="0" borderId="8" xfId="53" applyFont="1" applyFill="1" applyBorder="1" applyAlignment="1">
      <alignment horizontal="center" wrapText="1"/>
    </xf>
    <xf numFmtId="0" fontId="0" fillId="0" borderId="8" xfId="141" applyFont="1" applyFill="1" applyBorder="1" applyAlignment="1" quotePrefix="1">
      <alignment horizontal="left" wrapText="1"/>
      <protection/>
    </xf>
    <xf numFmtId="0" fontId="0" fillId="37" borderId="8" xfId="141" applyFont="1" applyFill="1" applyBorder="1" applyAlignment="1">
      <alignment horizontal="center" wrapText="1"/>
      <protection/>
    </xf>
    <xf numFmtId="0" fontId="0" fillId="0" borderId="8" xfId="141" applyFont="1" applyFill="1" applyBorder="1" applyAlignment="1">
      <alignment horizontal="left" wrapText="1"/>
      <protection/>
    </xf>
    <xf numFmtId="44" fontId="0" fillId="37" borderId="8" xfId="78" applyFont="1" applyFill="1" applyBorder="1" applyAlignment="1">
      <alignment wrapText="1"/>
    </xf>
    <xf numFmtId="42" fontId="0" fillId="37" borderId="8" xfId="78" applyNumberFormat="1" applyFont="1" applyFill="1" applyBorder="1" applyAlignment="1">
      <alignment wrapText="1"/>
    </xf>
    <xf numFmtId="9" fontId="0" fillId="37" borderId="8" xfId="201" applyFont="1" applyFill="1" applyBorder="1" applyAlignment="1">
      <alignment horizontal="center" wrapText="1"/>
    </xf>
    <xf numFmtId="9" fontId="0" fillId="37" borderId="8" xfId="201" applyNumberFormat="1" applyFont="1" applyFill="1" applyBorder="1" applyAlignment="1">
      <alignment horizontal="center" wrapText="1"/>
    </xf>
    <xf numFmtId="9" fontId="0" fillId="37" borderId="8" xfId="78" applyNumberFormat="1" applyFont="1" applyFill="1" applyBorder="1" applyAlignment="1">
      <alignment wrapText="1"/>
    </xf>
    <xf numFmtId="0" fontId="0" fillId="0" borderId="8" xfId="141" applyFont="1" applyFill="1" applyBorder="1" applyAlignment="1">
      <alignment horizontal="left" vertical="top" wrapText="1"/>
      <protection/>
    </xf>
    <xf numFmtId="0" fontId="0" fillId="0" borderId="8" xfId="141" applyFont="1" applyFill="1" applyBorder="1" applyAlignment="1" quotePrefix="1">
      <alignment horizontal="left" vertical="top" wrapText="1"/>
      <protection/>
    </xf>
    <xf numFmtId="0" fontId="18" fillId="0" borderId="8" xfId="141" applyFont="1" applyFill="1" applyBorder="1" applyAlignment="1">
      <alignment horizontal="center"/>
      <protection/>
    </xf>
    <xf numFmtId="0" fontId="0" fillId="0" borderId="8" xfId="141" applyFont="1" applyFill="1" applyBorder="1" applyAlignment="1">
      <alignment horizontal="justify" vertical="top" wrapText="1"/>
      <protection/>
    </xf>
    <xf numFmtId="3" fontId="27" fillId="0" borderId="66" xfId="141" applyNumberFormat="1" applyFont="1" applyFill="1" applyBorder="1" applyAlignment="1">
      <alignment horizontal="center" vertical="center"/>
      <protection/>
    </xf>
    <xf numFmtId="3" fontId="27" fillId="0" borderId="8" xfId="141" applyNumberFormat="1" applyFont="1" applyFill="1" applyBorder="1" applyAlignment="1">
      <alignment horizontal="center" vertical="center"/>
      <protection/>
    </xf>
    <xf numFmtId="3" fontId="27" fillId="0" borderId="8" xfId="373" applyNumberFormat="1" applyFont="1" applyFill="1" applyBorder="1" applyAlignment="1">
      <alignment horizontal="center" vertical="center"/>
      <protection/>
    </xf>
    <xf numFmtId="3" fontId="27" fillId="0" borderId="66" xfId="373" applyNumberFormat="1" applyFont="1" applyFill="1" applyBorder="1" applyAlignment="1">
      <alignment horizontal="center" vertical="center"/>
      <protection/>
    </xf>
    <xf numFmtId="171" fontId="18" fillId="0" borderId="66" xfId="141" applyNumberFormat="1" applyFont="1" applyFill="1" applyBorder="1" applyAlignment="1">
      <alignment horizontal="left"/>
      <protection/>
    </xf>
    <xf numFmtId="3" fontId="0" fillId="0" borderId="8" xfId="141" applyNumberFormat="1" applyFont="1" applyFill="1" applyBorder="1" applyAlignment="1">
      <alignment horizontal="center" vertical="center"/>
      <protection/>
    </xf>
    <xf numFmtId="3" fontId="0" fillId="0" borderId="8" xfId="0" applyNumberFormat="1" applyFill="1" applyBorder="1" applyAlignment="1">
      <alignment horizontal="center" vertical="center"/>
    </xf>
    <xf numFmtId="3" fontId="0" fillId="0" borderId="8" xfId="0" applyNumberFormat="1" applyBorder="1" applyAlignment="1">
      <alignment horizontal="center" vertical="center"/>
    </xf>
    <xf numFmtId="0" fontId="0" fillId="0" borderId="66" xfId="0" applyFont="1" applyBorder="1" applyAlignment="1">
      <alignment horizontal="right" vertical="center" wrapText="1"/>
    </xf>
    <xf numFmtId="0" fontId="0" fillId="0" borderId="68" xfId="0" applyFont="1" applyBorder="1" applyAlignment="1">
      <alignment horizontal="right" vertical="center" wrapText="1"/>
    </xf>
    <xf numFmtId="3" fontId="0" fillId="0" borderId="8" xfId="0" applyNumberFormat="1" applyFont="1" applyBorder="1" applyAlignment="1">
      <alignment horizontal="center" vertical="center"/>
    </xf>
    <xf numFmtId="9" fontId="0" fillId="0" borderId="8" xfId="0" applyNumberFormat="1" applyBorder="1" applyAlignment="1">
      <alignment horizontal="center" vertical="center"/>
    </xf>
    <xf numFmtId="0" fontId="0" fillId="0" borderId="66" xfId="0" applyFont="1" applyBorder="1" applyAlignment="1">
      <alignment horizontal="left"/>
    </xf>
    <xf numFmtId="172" fontId="0" fillId="0" borderId="8" xfId="0" applyNumberFormat="1" applyFont="1" applyBorder="1" applyAlignment="1">
      <alignment horizontal="center" vertical="center"/>
    </xf>
    <xf numFmtId="3" fontId="0" fillId="0" borderId="8" xfId="16276" applyNumberFormat="1" applyFill="1" applyBorder="1" applyAlignment="1">
      <alignment horizontal="center" vertical="center"/>
      <protection/>
    </xf>
    <xf numFmtId="3" fontId="0" fillId="0" borderId="8" xfId="16276" applyNumberFormat="1" applyBorder="1" applyAlignment="1">
      <alignment horizontal="center" vertical="center"/>
      <protection/>
    </xf>
    <xf numFmtId="172" fontId="0" fillId="0" borderId="65" xfId="0" applyNumberFormat="1" applyFont="1" applyBorder="1" applyAlignment="1">
      <alignment horizontal="center" vertical="center"/>
    </xf>
    <xf numFmtId="0" fontId="17" fillId="0" borderId="69" xfId="0" applyFont="1" applyFill="1" applyBorder="1" applyAlignment="1">
      <alignment horizontal="left" vertical="center" wrapText="1"/>
    </xf>
    <xf numFmtId="0" fontId="18"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936" applyFont="1" applyBorder="1" applyAlignment="1">
      <alignment horizontal="center" vertical="center"/>
      <protection/>
    </xf>
    <xf numFmtId="3" fontId="0" fillId="0" borderId="8" xfId="0" applyNumberFormat="1" applyBorder="1" applyAlignment="1">
      <alignment vertical="center" wrapText="1"/>
    </xf>
    <xf numFmtId="0" fontId="55" fillId="0" borderId="8" xfId="0" applyFont="1" applyBorder="1"/>
    <xf numFmtId="0" fontId="55" fillId="0" borderId="8" xfId="0" applyFont="1" applyBorder="1" applyAlignment="1">
      <alignment horizontal="center"/>
    </xf>
    <xf numFmtId="0" fontId="110" fillId="0" borderId="8" xfId="936" applyFont="1" applyBorder="1" applyAlignment="1">
      <alignment horizontal="center" vertical="center"/>
      <protection/>
    </xf>
    <xf numFmtId="9" fontId="0" fillId="0" borderId="8" xfId="0" applyNumberFormat="1" applyFont="1" applyBorder="1" applyAlignment="1">
      <alignment horizontal="center" vertical="center"/>
    </xf>
    <xf numFmtId="3" fontId="0" fillId="0" borderId="65" xfId="16296" applyNumberFormat="1" applyFill="1" applyBorder="1" applyAlignment="1">
      <alignment horizontal="center" vertical="center" wrapText="1"/>
      <protection/>
    </xf>
    <xf numFmtId="3" fontId="0" fillId="0" borderId="8" xfId="16300" applyNumberFormat="1" applyBorder="1" applyAlignment="1">
      <alignment horizontal="center" vertical="center"/>
      <protection/>
    </xf>
    <xf numFmtId="3" fontId="0" fillId="0" borderId="8" xfId="16283" applyNumberFormat="1" applyFont="1" applyBorder="1" applyAlignment="1">
      <alignment horizontal="center" vertical="center"/>
      <protection/>
    </xf>
    <xf numFmtId="3" fontId="0" fillId="0" borderId="65" xfId="16296" applyNumberFormat="1" applyBorder="1" applyAlignment="1">
      <alignment horizontal="center" vertical="center"/>
      <protection/>
    </xf>
    <xf numFmtId="3" fontId="0" fillId="0" borderId="65" xfId="0" applyNumberFormat="1" applyFill="1" applyBorder="1" applyAlignment="1">
      <alignment horizontal="center" vertical="center"/>
    </xf>
    <xf numFmtId="3" fontId="0" fillId="0" borderId="65" xfId="0" applyNumberFormat="1" applyBorder="1" applyAlignment="1">
      <alignment horizontal="center" vertical="center"/>
    </xf>
    <xf numFmtId="0" fontId="0" fillId="37" borderId="8" xfId="0" applyFill="1" applyBorder="1"/>
    <xf numFmtId="42" fontId="0" fillId="0" borderId="8" xfId="0" applyNumberFormat="1" applyFont="1" applyBorder="1"/>
    <xf numFmtId="165" fontId="0" fillId="0" borderId="8" xfId="719" applyNumberFormat="1" applyFont="1" applyFill="1" applyBorder="1" applyAlignment="1">
      <alignment vertical="center"/>
    </xf>
    <xf numFmtId="0" fontId="0" fillId="0" borderId="8" xfId="0" applyFill="1" applyBorder="1"/>
    <xf numFmtId="0" fontId="0" fillId="42" borderId="8" xfId="0" applyFont="1" applyFill="1" applyBorder="1" applyAlignment="1">
      <alignment horizontal="center"/>
    </xf>
    <xf numFmtId="0" fontId="18" fillId="0" borderId="70" xfId="0" applyFont="1" applyBorder="1"/>
    <xf numFmtId="0" fontId="19" fillId="0" borderId="70" xfId="141" applyFont="1" applyFill="1" applyBorder="1" applyAlignment="1">
      <alignment horizontal="center"/>
      <protection/>
    </xf>
    <xf numFmtId="0" fontId="0" fillId="0" borderId="0" xfId="146">
      <alignment/>
      <protection/>
    </xf>
    <xf numFmtId="0" fontId="18" fillId="36" borderId="69" xfId="146" applyFont="1" applyFill="1" applyBorder="1">
      <alignment/>
      <protection/>
    </xf>
    <xf numFmtId="0" fontId="18" fillId="36" borderId="68" xfId="146" applyFont="1" applyFill="1" applyBorder="1" applyAlignment="1">
      <alignment horizontal="center"/>
      <protection/>
    </xf>
    <xf numFmtId="0" fontId="18" fillId="36" borderId="30" xfId="146" applyFont="1" applyFill="1" applyBorder="1" applyAlignment="1">
      <alignment horizontal="center"/>
      <protection/>
    </xf>
    <xf numFmtId="0" fontId="18" fillId="36" borderId="59" xfId="146" applyFont="1" applyFill="1" applyBorder="1" applyAlignment="1">
      <alignment horizontal="center"/>
      <protection/>
    </xf>
    <xf numFmtId="0" fontId="0" fillId="36" borderId="27" xfId="146" applyFill="1" applyBorder="1">
      <alignment/>
      <protection/>
    </xf>
    <xf numFmtId="0" fontId="0" fillId="36" borderId="28" xfId="146" applyFill="1" applyBorder="1">
      <alignment/>
      <protection/>
    </xf>
    <xf numFmtId="0" fontId="0" fillId="36" borderId="71" xfId="146" applyFill="1" applyBorder="1">
      <alignment/>
      <protection/>
    </xf>
    <xf numFmtId="0" fontId="0" fillId="36" borderId="39" xfId="146" applyFill="1" applyBorder="1">
      <alignment/>
      <protection/>
    </xf>
    <xf numFmtId="0" fontId="0" fillId="36" borderId="0" xfId="146" applyFill="1">
      <alignment/>
      <protection/>
    </xf>
    <xf numFmtId="0" fontId="0" fillId="36" borderId="52" xfId="146" applyFill="1" applyBorder="1">
      <alignment/>
      <protection/>
    </xf>
    <xf numFmtId="0" fontId="0" fillId="0" borderId="69" xfId="146" applyFont="1" applyBorder="1" applyAlignment="1" quotePrefix="1">
      <alignment horizontal="left"/>
      <protection/>
    </xf>
    <xf numFmtId="0" fontId="0" fillId="0" borderId="69" xfId="146" applyFont="1" applyBorder="1">
      <alignment/>
      <protection/>
    </xf>
    <xf numFmtId="165" fontId="0" fillId="0" borderId="27" xfId="719" applyNumberFormat="1" applyFont="1" applyBorder="1" applyAlignment="1">
      <alignment horizontal="right" vertical="top"/>
    </xf>
    <xf numFmtId="165" fontId="0" fillId="0" borderId="29" xfId="719" applyNumberFormat="1" applyFont="1" applyBorder="1" applyAlignment="1">
      <alignment horizontal="right" vertical="top"/>
    </xf>
    <xf numFmtId="165" fontId="0" fillId="0" borderId="71" xfId="719" applyNumberFormat="1" applyFont="1" applyBorder="1" applyAlignment="1">
      <alignment horizontal="right" vertical="top"/>
    </xf>
    <xf numFmtId="9" fontId="0" fillId="0" borderId="24" xfId="211" applyFont="1" applyBorder="1"/>
    <xf numFmtId="9" fontId="0" fillId="0" borderId="29" xfId="211" applyFont="1" applyBorder="1"/>
    <xf numFmtId="9" fontId="0" fillId="0" borderId="38" xfId="211" applyFont="1" applyBorder="1"/>
    <xf numFmtId="165" fontId="0" fillId="0" borderId="69" xfId="719" applyNumberFormat="1" applyFont="1" applyBorder="1" applyAlignment="1">
      <alignment horizontal="right" vertical="top"/>
    </xf>
    <xf numFmtId="0" fontId="18" fillId="0" borderId="43" xfId="146" applyFont="1" applyBorder="1" applyAlignment="1" quotePrefix="1">
      <alignment horizontal="left"/>
      <protection/>
    </xf>
    <xf numFmtId="165" fontId="18" fillId="0" borderId="62" xfId="719" applyNumberFormat="1" applyFont="1" applyBorder="1" applyAlignment="1">
      <alignment horizontal="right" vertical="top"/>
    </xf>
    <xf numFmtId="165" fontId="18" fillId="0" borderId="46" xfId="719" applyNumberFormat="1" applyFont="1" applyBorder="1" applyAlignment="1">
      <alignment horizontal="right" vertical="top"/>
    </xf>
    <xf numFmtId="165" fontId="18" fillId="0" borderId="54" xfId="719" applyNumberFormat="1" applyFont="1" applyBorder="1" applyAlignment="1">
      <alignment horizontal="right" vertical="top"/>
    </xf>
    <xf numFmtId="9" fontId="0" fillId="0" borderId="45" xfId="211" applyFont="1" applyBorder="1"/>
    <xf numFmtId="9" fontId="0" fillId="0" borderId="46" xfId="211" applyFont="1" applyBorder="1"/>
    <xf numFmtId="9" fontId="0" fillId="0" borderId="47" xfId="211" applyFont="1" applyBorder="1"/>
    <xf numFmtId="0" fontId="56" fillId="0" borderId="69" xfId="146" applyFont="1" applyBorder="1">
      <alignment/>
      <protection/>
    </xf>
    <xf numFmtId="0" fontId="0" fillId="0" borderId="43" xfId="146" applyFont="1" applyBorder="1">
      <alignment/>
      <protection/>
    </xf>
    <xf numFmtId="0" fontId="0" fillId="0" borderId="34" xfId="146" applyFont="1" applyBorder="1">
      <alignment/>
      <protection/>
    </xf>
    <xf numFmtId="0" fontId="0" fillId="0" borderId="61" xfId="146" applyFont="1" applyBorder="1">
      <alignment/>
      <protection/>
    </xf>
    <xf numFmtId="0" fontId="0" fillId="0" borderId="39" xfId="146" applyFont="1" applyBorder="1">
      <alignment/>
      <protection/>
    </xf>
    <xf numFmtId="0" fontId="0" fillId="0" borderId="0" xfId="146" applyFont="1">
      <alignment/>
      <protection/>
    </xf>
    <xf numFmtId="0" fontId="0" fillId="0" borderId="52" xfId="146" applyFont="1" applyBorder="1">
      <alignment/>
      <protection/>
    </xf>
    <xf numFmtId="0" fontId="0" fillId="0" borderId="27" xfId="146" applyFont="1" applyBorder="1">
      <alignment/>
      <protection/>
    </xf>
    <xf numFmtId="165" fontId="0" fillId="0" borderId="0" xfId="146" applyNumberFormat="1">
      <alignment/>
      <protection/>
    </xf>
    <xf numFmtId="0" fontId="0" fillId="0" borderId="69" xfId="146" applyFont="1" applyBorder="1" applyAlignment="1">
      <alignment wrapText="1"/>
      <protection/>
    </xf>
    <xf numFmtId="0" fontId="0" fillId="0" borderId="69" xfId="146" applyFont="1" applyBorder="1" applyAlignment="1" quotePrefix="1">
      <alignment horizontal="left" wrapText="1"/>
      <protection/>
    </xf>
    <xf numFmtId="165" fontId="0" fillId="0" borderId="39" xfId="719" applyNumberFormat="1" applyFont="1" applyBorder="1" applyAlignment="1">
      <alignment horizontal="right" vertical="top"/>
    </xf>
    <xf numFmtId="165" fontId="0" fillId="0" borderId="72" xfId="719" applyNumberFormat="1" applyFont="1" applyBorder="1" applyAlignment="1">
      <alignment horizontal="right" vertical="top"/>
    </xf>
    <xf numFmtId="165" fontId="0" fillId="0" borderId="52" xfId="719" applyNumberFormat="1" applyFont="1" applyBorder="1" applyAlignment="1">
      <alignment horizontal="right" vertical="top"/>
    </xf>
    <xf numFmtId="9" fontId="0" fillId="0" borderId="73" xfId="211" applyFont="1" applyBorder="1"/>
    <xf numFmtId="9" fontId="0" fillId="0" borderId="72" xfId="211" applyFont="1" applyBorder="1"/>
    <xf numFmtId="9" fontId="0" fillId="0" borderId="74" xfId="211" applyFont="1" applyBorder="1"/>
    <xf numFmtId="165" fontId="0" fillId="0" borderId="8" xfId="719" applyNumberFormat="1" applyFont="1" applyBorder="1" applyAlignment="1">
      <alignment horizontal="right" vertical="top"/>
    </xf>
    <xf numFmtId="165" fontId="0" fillId="0" borderId="57" xfId="719" applyNumberFormat="1" applyFont="1" applyBorder="1" applyAlignment="1">
      <alignment horizontal="right" vertical="top"/>
    </xf>
    <xf numFmtId="9" fontId="0" fillId="0" borderId="66" xfId="211" applyFont="1" applyBorder="1"/>
    <xf numFmtId="9" fontId="0" fillId="0" borderId="8" xfId="211" applyFont="1" applyBorder="1"/>
    <xf numFmtId="9" fontId="0" fillId="0" borderId="65" xfId="211" applyFont="1" applyBorder="1"/>
    <xf numFmtId="5" fontId="18" fillId="0" borderId="73" xfId="146" applyNumberFormat="1" applyFont="1" applyBorder="1" applyAlignment="1" quotePrefix="1">
      <alignment horizontal="left"/>
      <protection/>
    </xf>
    <xf numFmtId="165" fontId="18" fillId="0" borderId="45" xfId="146" applyNumberFormat="1" applyFont="1" applyBorder="1">
      <alignment/>
      <protection/>
    </xf>
    <xf numFmtId="165" fontId="18" fillId="0" borderId="46" xfId="146" applyNumberFormat="1" applyFont="1" applyBorder="1">
      <alignment/>
      <protection/>
    </xf>
    <xf numFmtId="9" fontId="18" fillId="0" borderId="45" xfId="211" applyFont="1" applyBorder="1"/>
    <xf numFmtId="9" fontId="18" fillId="0" borderId="46" xfId="211" applyFont="1" applyBorder="1"/>
    <xf numFmtId="165" fontId="0" fillId="0" borderId="62" xfId="146" applyNumberFormat="1" applyBorder="1" applyAlignment="1">
      <alignment horizontal="right" vertical="top" wrapText="1"/>
      <protection/>
    </xf>
    <xf numFmtId="165" fontId="0" fillId="0" borderId="46" xfId="146" applyNumberFormat="1" applyBorder="1" applyAlignment="1">
      <alignment horizontal="right" vertical="top" wrapText="1"/>
      <protection/>
    </xf>
    <xf numFmtId="165" fontId="0" fillId="0" borderId="47" xfId="719" applyNumberFormat="1" applyFont="1" applyBorder="1" applyAlignment="1">
      <alignment horizontal="right" vertical="top"/>
    </xf>
    <xf numFmtId="0" fontId="0" fillId="0" borderId="70" xfId="146" applyFont="1" applyBorder="1" applyAlignment="1" quotePrefix="1">
      <alignment horizontal="left"/>
      <protection/>
    </xf>
    <xf numFmtId="0" fontId="0" fillId="36" borderId="45" xfId="146" applyFont="1" applyFill="1" applyBorder="1">
      <alignment/>
      <protection/>
    </xf>
    <xf numFmtId="165" fontId="0" fillId="0" borderId="60" xfId="146" applyNumberFormat="1" applyFont="1" applyBorder="1">
      <alignment/>
      <protection/>
    </xf>
    <xf numFmtId="0" fontId="0" fillId="36" borderId="68" xfId="146" applyFont="1" applyFill="1" applyBorder="1">
      <alignment/>
      <protection/>
    </xf>
    <xf numFmtId="165" fontId="0" fillId="0" borderId="47" xfId="146" applyNumberFormat="1" applyFont="1" applyBorder="1">
      <alignment/>
      <protection/>
    </xf>
    <xf numFmtId="3" fontId="0" fillId="0" borderId="0" xfId="146" applyNumberFormat="1">
      <alignment/>
      <protection/>
    </xf>
    <xf numFmtId="0" fontId="0" fillId="0" borderId="0" xfId="0"/>
    <xf numFmtId="0" fontId="18" fillId="36" borderId="43" xfId="146" applyFont="1" applyFill="1" applyBorder="1">
      <alignment/>
      <protection/>
    </xf>
    <xf numFmtId="0" fontId="0" fillId="36" borderId="52" xfId="146" applyFont="1" applyFill="1" applyBorder="1">
      <alignment/>
      <protection/>
    </xf>
    <xf numFmtId="5" fontId="0" fillId="0" borderId="65" xfId="0" applyNumberFormat="1" applyBorder="1" applyAlignment="1" quotePrefix="1">
      <alignment horizontal="left" wrapText="1"/>
    </xf>
    <xf numFmtId="165" fontId="0" fillId="0" borderId="36" xfId="146" applyNumberFormat="1" applyFont="1" applyBorder="1">
      <alignment/>
      <protection/>
    </xf>
    <xf numFmtId="165" fontId="0" fillId="0" borderId="65" xfId="719" applyNumberFormat="1" applyFont="1" applyBorder="1" applyAlignment="1">
      <alignment horizontal="right" vertical="top"/>
    </xf>
    <xf numFmtId="165" fontId="0" fillId="0" borderId="28" xfId="719" applyNumberFormat="1" applyFont="1" applyBorder="1" applyAlignment="1">
      <alignment horizontal="right" vertical="top"/>
    </xf>
    <xf numFmtId="9" fontId="0" fillId="0" borderId="8" xfId="146" applyNumberFormat="1" applyFont="1" applyBorder="1">
      <alignment/>
      <protection/>
    </xf>
    <xf numFmtId="165" fontId="0" fillId="0" borderId="37" xfId="719" applyNumberFormat="1" applyFont="1" applyBorder="1" applyAlignment="1">
      <alignment horizontal="right" vertical="top"/>
    </xf>
    <xf numFmtId="5" fontId="0" fillId="0" borderId="31" xfId="0" applyNumberFormat="1" applyBorder="1" applyAlignment="1" quotePrefix="1">
      <alignment horizontal="left" wrapText="1"/>
    </xf>
    <xf numFmtId="5" fontId="0" fillId="0" borderId="31" xfId="0" applyNumberFormat="1" applyBorder="1" applyAlignment="1" quotePrefix="1">
      <alignment horizontal="left"/>
    </xf>
    <xf numFmtId="5" fontId="0" fillId="0" borderId="32" xfId="0" applyNumberFormat="1" applyBorder="1" applyAlignment="1" quotePrefix="1">
      <alignment horizontal="left"/>
    </xf>
    <xf numFmtId="5" fontId="0" fillId="0" borderId="48" xfId="0" applyNumberFormat="1" applyBorder="1" applyAlignment="1" quotePrefix="1">
      <alignment horizontal="left"/>
    </xf>
    <xf numFmtId="165" fontId="0" fillId="0" borderId="35" xfId="146" applyNumberFormat="1" applyFont="1" applyBorder="1">
      <alignment/>
      <protection/>
    </xf>
    <xf numFmtId="165" fontId="0" fillId="0" borderId="26" xfId="146" applyNumberFormat="1" applyFont="1" applyBorder="1">
      <alignment/>
      <protection/>
    </xf>
    <xf numFmtId="165" fontId="0" fillId="0" borderId="44" xfId="719" applyNumberFormat="1" applyFont="1" applyBorder="1" applyAlignment="1">
      <alignment horizontal="right" vertical="top"/>
    </xf>
    <xf numFmtId="165" fontId="0" fillId="0" borderId="0" xfId="146" applyNumberFormat="1" applyFont="1">
      <alignment/>
      <protection/>
    </xf>
    <xf numFmtId="165" fontId="0" fillId="0" borderId="0" xfId="0" applyNumberFormat="1"/>
    <xf numFmtId="172" fontId="0" fillId="0" borderId="0" xfId="201" applyNumberFormat="1" applyFont="1"/>
    <xf numFmtId="0" fontId="0" fillId="0" borderId="0" xfId="146">
      <alignment/>
      <protection/>
    </xf>
    <xf numFmtId="164" fontId="0" fillId="0" borderId="59" xfId="0" applyNumberFormat="1" applyFont="1" applyFill="1" applyBorder="1"/>
    <xf numFmtId="3" fontId="18" fillId="0" borderId="59" xfId="18" applyNumberFormat="1" applyFont="1" applyBorder="1"/>
    <xf numFmtId="0" fontId="58" fillId="0" borderId="59" xfId="0" applyFont="1" applyBorder="1"/>
    <xf numFmtId="164" fontId="0" fillId="0" borderId="66" xfId="53" applyNumberFormat="1" applyFont="1" applyBorder="1"/>
    <xf numFmtId="165" fontId="0" fillId="0" borderId="66" xfId="16" applyNumberFormat="1" applyFont="1" applyBorder="1"/>
    <xf numFmtId="0" fontId="55" fillId="0" borderId="69" xfId="0" applyFont="1" applyBorder="1"/>
    <xf numFmtId="0" fontId="0" fillId="35" borderId="69" xfId="0" applyFont="1" applyFill="1" applyBorder="1"/>
    <xf numFmtId="0" fontId="0" fillId="0" borderId="69" xfId="0" applyFont="1" applyBorder="1"/>
    <xf numFmtId="0" fontId="0" fillId="0" borderId="8" xfId="0" applyFont="1" applyBorder="1" applyAlignment="1">
      <alignment horizontal="center" wrapText="1"/>
    </xf>
    <xf numFmtId="0" fontId="0" fillId="0" borderId="0" xfId="0"/>
    <xf numFmtId="3" fontId="0" fillId="35" borderId="8" xfId="18" applyNumberFormat="1" applyFont="1" applyFill="1" applyBorder="1" applyAlignment="1">
      <alignment horizontal="center"/>
    </xf>
    <xf numFmtId="0" fontId="18" fillId="0" borderId="26"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0" fillId="0" borderId="69" xfId="0" applyFont="1" applyFill="1" applyBorder="1" applyAlignment="1">
      <alignment horizontal="left" vertical="center" wrapText="1"/>
    </xf>
    <xf numFmtId="0" fontId="0" fillId="0" borderId="0" xfId="0" applyFont="1"/>
    <xf numFmtId="0" fontId="0" fillId="0" borderId="0" xfId="0"/>
    <xf numFmtId="0" fontId="55" fillId="35" borderId="65" xfId="0" applyFont="1" applyFill="1" applyBorder="1"/>
    <xf numFmtId="0" fontId="0" fillId="35" borderId="0" xfId="0" applyFont="1" applyFill="1"/>
    <xf numFmtId="43" fontId="0" fillId="0" borderId="8" xfId="18" applyNumberFormat="1" applyFont="1" applyFill="1" applyBorder="1"/>
    <xf numFmtId="43" fontId="0" fillId="0" borderId="8" xfId="18" applyNumberFormat="1" applyFont="1" applyBorder="1"/>
    <xf numFmtId="43" fontId="0" fillId="0" borderId="8" xfId="18" applyNumberFormat="1" applyFont="1" applyBorder="1" applyAlignment="1" quotePrefix="1">
      <alignment horizontal="center"/>
    </xf>
    <xf numFmtId="180" fontId="0" fillId="0" borderId="0" xfId="0" applyNumberFormat="1"/>
    <xf numFmtId="0" fontId="0" fillId="0" borderId="0" xfId="0" applyFont="1" applyBorder="1" applyAlignment="1" quotePrefix="1">
      <alignment horizontal="left" vertical="top" wrapText="1"/>
    </xf>
    <xf numFmtId="0" fontId="19" fillId="0" borderId="0" xfId="0" applyFont="1"/>
    <xf numFmtId="0" fontId="27" fillId="0" borderId="0" xfId="0" applyFont="1"/>
    <xf numFmtId="49" fontId="19" fillId="0" borderId="0" xfId="0" applyNumberFormat="1" applyFont="1"/>
    <xf numFmtId="49" fontId="27" fillId="0" borderId="0" xfId="0" applyNumberFormat="1" applyFont="1"/>
    <xf numFmtId="49" fontId="0" fillId="0" borderId="0" xfId="0" applyNumberFormat="1" applyFont="1"/>
    <xf numFmtId="0" fontId="114" fillId="0" borderId="0" xfId="0" applyFont="1"/>
    <xf numFmtId="17" fontId="114" fillId="0" borderId="0" xfId="0" applyNumberFormat="1" applyFont="1"/>
    <xf numFmtId="165" fontId="0" fillId="0" borderId="0" xfId="16" applyNumberFormat="1" applyFont="1"/>
    <xf numFmtId="165" fontId="115" fillId="0" borderId="0" xfId="16" applyNumberFormat="1" applyFont="1"/>
    <xf numFmtId="9" fontId="115" fillId="0" borderId="0" xfId="15" applyFont="1" applyAlignment="1">
      <alignment horizontal="center"/>
    </xf>
    <xf numFmtId="0" fontId="116" fillId="0" borderId="0" xfId="0" applyFont="1"/>
    <xf numFmtId="0" fontId="115" fillId="0" borderId="0" xfId="0" applyFont="1"/>
    <xf numFmtId="165" fontId="27" fillId="0" borderId="0" xfId="16" applyNumberFormat="1" applyFont="1"/>
    <xf numFmtId="0" fontId="117" fillId="0" borderId="0" xfId="0" applyFont="1"/>
    <xf numFmtId="0" fontId="118" fillId="0" borderId="0" xfId="0" applyFont="1"/>
    <xf numFmtId="0" fontId="120" fillId="0" borderId="0" xfId="0" applyFont="1"/>
    <xf numFmtId="0" fontId="118" fillId="0" borderId="8" xfId="0" applyFont="1" applyBorder="1" applyAlignment="1">
      <alignment horizontal="center" wrapText="1"/>
    </xf>
    <xf numFmtId="17" fontId="120" fillId="0" borderId="0" xfId="0" applyNumberFormat="1" applyFont="1"/>
    <xf numFmtId="165" fontId="120" fillId="0" borderId="0" xfId="16" applyNumberFormat="1" applyFont="1"/>
    <xf numFmtId="9" fontId="120" fillId="0" borderId="0" xfId="15" applyFont="1" applyAlignment="1">
      <alignment horizontal="center"/>
    </xf>
    <xf numFmtId="165" fontId="120" fillId="0" borderId="0" xfId="16" applyNumberFormat="1" applyFont="1" applyAlignment="1">
      <alignment horizontal="right"/>
    </xf>
    <xf numFmtId="3" fontId="27" fillId="0" borderId="38" xfId="373" applyNumberFormat="1" applyBorder="1" applyAlignment="1">
      <alignment horizontal="center" vertical="center"/>
      <protection/>
    </xf>
    <xf numFmtId="0" fontId="104" fillId="0" borderId="0" xfId="0" applyFont="1"/>
    <xf numFmtId="17" fontId="117" fillId="0" borderId="0" xfId="0" applyNumberFormat="1" applyFont="1"/>
    <xf numFmtId="17" fontId="117" fillId="0" borderId="0" xfId="0" applyNumberFormat="1" applyFont="1" applyAlignment="1">
      <alignment horizontal="right"/>
    </xf>
    <xf numFmtId="165" fontId="114" fillId="0" borderId="0" xfId="0" applyNumberFormat="1" applyFont="1"/>
    <xf numFmtId="0" fontId="86" fillId="0" borderId="0" xfId="0" applyFont="1" quotePrefix="1"/>
    <xf numFmtId="0" fontId="0" fillId="0" borderId="0" xfId="0"/>
    <xf numFmtId="174" fontId="0" fillId="0" borderId="0" xfId="0" applyNumberFormat="1" applyFont="1"/>
    <xf numFmtId="165" fontId="0" fillId="0" borderId="8" xfId="16" applyNumberFormat="1" applyFont="1" applyBorder="1"/>
    <xf numFmtId="165" fontId="0" fillId="0" borderId="28" xfId="16" applyNumberFormat="1" applyFont="1" applyFill="1" applyBorder="1" applyAlignment="1">
      <alignment vertical="center"/>
    </xf>
    <xf numFmtId="165" fontId="0" fillId="0" borderId="27" xfId="16" applyNumberFormat="1" applyFont="1" applyFill="1" applyBorder="1" applyAlignment="1">
      <alignment vertical="center" wrapText="1"/>
    </xf>
    <xf numFmtId="165" fontId="0" fillId="0" borderId="29" xfId="16" applyNumberFormat="1" applyFont="1" applyFill="1" applyBorder="1" applyAlignment="1">
      <alignment vertical="center" wrapText="1"/>
    </xf>
    <xf numFmtId="165" fontId="0" fillId="0" borderId="65" xfId="16" applyNumberFormat="1" applyFont="1" applyFill="1" applyBorder="1" applyAlignment="1">
      <alignment vertical="center"/>
    </xf>
    <xf numFmtId="165" fontId="0" fillId="0" borderId="36" xfId="16" applyNumberFormat="1" applyFont="1" applyBorder="1"/>
    <xf numFmtId="165" fontId="0" fillId="0" borderId="65" xfId="16" applyNumberFormat="1" applyFont="1" applyBorder="1"/>
    <xf numFmtId="165" fontId="0" fillId="0" borderId="66" xfId="0" applyNumberFormat="1" applyFont="1" applyFill="1" applyBorder="1"/>
    <xf numFmtId="165" fontId="0" fillId="0" borderId="8" xfId="0" applyNumberFormat="1" applyFont="1" applyFill="1" applyBorder="1"/>
    <xf numFmtId="165" fontId="0" fillId="0" borderId="65" xfId="0" applyNumberFormat="1" applyFont="1" applyFill="1" applyBorder="1"/>
    <xf numFmtId="165" fontId="0" fillId="37" borderId="66" xfId="0" applyNumberFormat="1" applyFont="1" applyFill="1" applyBorder="1"/>
    <xf numFmtId="165" fontId="0" fillId="37" borderId="8" xfId="0" applyNumberFormat="1" applyFont="1" applyFill="1" applyBorder="1"/>
    <xf numFmtId="165" fontId="0" fillId="37" borderId="65" xfId="0" applyNumberFormat="1" applyFont="1" applyFill="1" applyBorder="1"/>
    <xf numFmtId="165" fontId="0" fillId="0" borderId="66" xfId="16" applyNumberFormat="1" applyFont="1" applyFill="1" applyBorder="1" applyAlignment="1">
      <alignment vertical="center"/>
    </xf>
    <xf numFmtId="165" fontId="0" fillId="0" borderId="38" xfId="16" applyNumberFormat="1" applyFont="1" applyFill="1" applyBorder="1"/>
    <xf numFmtId="0" fontId="55" fillId="0" borderId="0" xfId="0" applyFont="1"/>
    <xf numFmtId="1" fontId="27" fillId="0" borderId="66" xfId="373" applyNumberFormat="1" applyFont="1" applyFill="1" applyBorder="1" applyAlignment="1">
      <alignment horizontal="center" vertical="center"/>
      <protection/>
    </xf>
    <xf numFmtId="1" fontId="0" fillId="0" borderId="8" xfId="18" applyNumberFormat="1" applyFont="1" applyBorder="1"/>
    <xf numFmtId="1" fontId="0" fillId="0" borderId="8" xfId="18" applyNumberFormat="1" applyFont="1" applyFill="1" applyBorder="1"/>
    <xf numFmtId="0" fontId="121" fillId="0" borderId="8" xfId="0" applyFont="1" applyBorder="1" applyAlignment="1">
      <alignment horizontal="center" wrapText="1"/>
    </xf>
    <xf numFmtId="0" fontId="122" fillId="0" borderId="8" xfId="0" applyFont="1" applyBorder="1" applyAlignment="1">
      <alignment horizontal="center" wrapText="1"/>
    </xf>
    <xf numFmtId="9" fontId="117" fillId="0" borderId="8" xfId="15" applyFont="1" applyBorder="1" applyAlignment="1">
      <alignment horizontal="center"/>
    </xf>
    <xf numFmtId="165" fontId="117" fillId="0" borderId="8" xfId="16" applyNumberFormat="1" applyFont="1" applyBorder="1" applyAlignment="1">
      <alignment vertical="top"/>
    </xf>
    <xf numFmtId="165" fontId="27" fillId="0" borderId="0" xfId="0" applyNumberFormat="1" applyFont="1"/>
    <xf numFmtId="0" fontId="86" fillId="0" borderId="0" xfId="0" applyFont="1" applyFill="1" quotePrefix="1"/>
    <xf numFmtId="0" fontId="116" fillId="0" borderId="0" xfId="0" applyFont="1" applyFill="1"/>
    <xf numFmtId="0" fontId="123" fillId="0" borderId="0" xfId="0" applyFont="1"/>
    <xf numFmtId="1" fontId="55" fillId="43" borderId="8" xfId="53" applyNumberFormat="1" applyFont="1" applyFill="1" applyBorder="1"/>
    <xf numFmtId="0" fontId="55" fillId="43" borderId="8" xfId="0" applyFont="1" applyFill="1" applyBorder="1"/>
    <xf numFmtId="164" fontId="55" fillId="43" borderId="8" xfId="53" applyNumberFormat="1" applyFont="1" applyFill="1" applyBorder="1"/>
    <xf numFmtId="6" fontId="0" fillId="0" borderId="0" xfId="0" applyNumberFormat="1" applyFont="1"/>
    <xf numFmtId="164" fontId="0" fillId="0" borderId="0" xfId="0" applyNumberFormat="1" applyFill="1"/>
    <xf numFmtId="9" fontId="0" fillId="0" borderId="0" xfId="15" applyFont="1"/>
    <xf numFmtId="0" fontId="17" fillId="0" borderId="69" xfId="0" applyFont="1" applyBorder="1" applyAlignment="1">
      <alignment horizontal="left" vertical="center" wrapText="1"/>
    </xf>
    <xf numFmtId="165" fontId="0" fillId="37" borderId="31" xfId="544" applyNumberFormat="1" applyFont="1" applyFill="1" applyBorder="1">
      <alignment/>
      <protection/>
    </xf>
    <xf numFmtId="176" fontId="55" fillId="43" borderId="8" xfId="53" applyNumberFormat="1" applyFont="1" applyFill="1" applyBorder="1" applyAlignment="1">
      <alignment horizontal="right"/>
    </xf>
    <xf numFmtId="164" fontId="0" fillId="0" borderId="8" xfId="53" applyNumberFormat="1" applyFont="1" applyFill="1" applyBorder="1" applyAlignment="1">
      <alignment horizontal="left"/>
    </xf>
    <xf numFmtId="164" fontId="0" fillId="0" borderId="8" xfId="0" applyNumberFormat="1" applyFont="1" applyFill="1" applyBorder="1" applyAlignment="1">
      <alignment horizontal="left" vertical="center" wrapText="1"/>
    </xf>
    <xf numFmtId="164" fontId="0" fillId="0" borderId="8" xfId="53" applyNumberFormat="1" applyFont="1" applyFill="1" applyBorder="1" applyAlignment="1">
      <alignment horizontal="left" vertical="center" wrapText="1"/>
    </xf>
    <xf numFmtId="164" fontId="0" fillId="0" borderId="8" xfId="0" applyNumberFormat="1" applyFont="1" applyFill="1" applyBorder="1" applyAlignment="1">
      <alignment horizontal="left"/>
    </xf>
    <xf numFmtId="164" fontId="0" fillId="0" borderId="8" xfId="18" applyNumberFormat="1" applyFont="1" applyBorder="1" applyAlignment="1">
      <alignment horizontal="left" vertical="center" wrapText="1"/>
    </xf>
    <xf numFmtId="164" fontId="0" fillId="0" borderId="8" xfId="0" applyNumberFormat="1" applyBorder="1" applyAlignment="1">
      <alignment horizontal="left"/>
    </xf>
    <xf numFmtId="164" fontId="0" fillId="0" borderId="8" xfId="0" applyNumberFormat="1" applyFont="1" applyBorder="1" applyAlignment="1">
      <alignment horizontal="left"/>
    </xf>
    <xf numFmtId="164" fontId="0" fillId="0" borderId="8" xfId="53" applyNumberFormat="1" applyFont="1" applyBorder="1" applyAlignment="1">
      <alignment horizontal="left"/>
    </xf>
    <xf numFmtId="164" fontId="0" fillId="0" borderId="8" xfId="0" applyNumberFormat="1" applyBorder="1" applyAlignment="1">
      <alignment horizontal="left" vertical="center"/>
    </xf>
    <xf numFmtId="43" fontId="0" fillId="0" borderId="8" xfId="18" applyNumberFormat="1" applyFont="1" applyBorder="1" applyAlignment="1">
      <alignment horizontal="center"/>
    </xf>
    <xf numFmtId="0" fontId="0" fillId="0" borderId="8" xfId="141" applyFont="1" applyFill="1" applyBorder="1" applyAlignment="1">
      <alignment horizontal="center"/>
      <protection/>
    </xf>
    <xf numFmtId="0" fontId="106" fillId="0" borderId="0" xfId="0" applyFont="1" applyBorder="1" applyAlignment="1">
      <alignment horizontal="center" wrapText="1"/>
    </xf>
    <xf numFmtId="0" fontId="0" fillId="37" borderId="36" xfId="544" applyFont="1" applyFill="1" applyBorder="1">
      <alignment/>
      <protection/>
    </xf>
    <xf numFmtId="0" fontId="0" fillId="0" borderId="0" xfId="544" applyFont="1" applyBorder="1">
      <alignment/>
      <protection/>
    </xf>
    <xf numFmtId="0" fontId="0" fillId="37" borderId="31" xfId="544" applyFont="1" applyFill="1" applyBorder="1" applyAlignment="1">
      <alignment horizontal="center"/>
      <protection/>
    </xf>
    <xf numFmtId="164" fontId="0" fillId="0" borderId="31" xfId="0" applyNumberFormat="1" applyBorder="1"/>
    <xf numFmtId="164" fontId="0" fillId="0" borderId="48" xfId="544" applyNumberFormat="1" applyFont="1" applyBorder="1">
      <alignment/>
      <protection/>
    </xf>
    <xf numFmtId="164" fontId="0" fillId="37" borderId="66" xfId="53" applyNumberFormat="1" applyFont="1" applyFill="1" applyBorder="1"/>
    <xf numFmtId="0" fontId="0" fillId="37" borderId="69" xfId="544" applyFont="1" applyFill="1" applyBorder="1">
      <alignment/>
      <protection/>
    </xf>
    <xf numFmtId="0" fontId="0" fillId="37" borderId="56" xfId="544" applyFont="1" applyFill="1" applyBorder="1">
      <alignment/>
      <protection/>
    </xf>
    <xf numFmtId="176" fontId="0" fillId="0" borderId="31" xfId="544" applyNumberFormat="1" applyFont="1" applyBorder="1">
      <alignment/>
      <protection/>
    </xf>
    <xf numFmtId="165" fontId="0" fillId="0" borderId="31" xfId="719" applyNumberFormat="1" applyFont="1" applyBorder="1"/>
    <xf numFmtId="1" fontId="0" fillId="0" borderId="31" xfId="544" applyNumberFormat="1" applyFont="1" applyBorder="1">
      <alignment/>
      <protection/>
    </xf>
    <xf numFmtId="44" fontId="0" fillId="0" borderId="31" xfId="16" applyFont="1" applyBorder="1"/>
    <xf numFmtId="164" fontId="0" fillId="44" borderId="31" xfId="53" applyNumberFormat="1" applyFont="1" applyFill="1" applyBorder="1"/>
    <xf numFmtId="0" fontId="0" fillId="37" borderId="5" xfId="544" applyFont="1" applyFill="1" applyBorder="1">
      <alignment/>
      <protection/>
    </xf>
    <xf numFmtId="164" fontId="0" fillId="44" borderId="5" xfId="53" applyNumberFormat="1" applyFont="1" applyFill="1" applyBorder="1"/>
    <xf numFmtId="165" fontId="0" fillId="0" borderId="31" xfId="0" applyNumberFormat="1" applyBorder="1"/>
    <xf numFmtId="165" fontId="0" fillId="0" borderId="31" xfId="544" applyNumberFormat="1" applyFont="1" applyBorder="1">
      <alignment/>
      <protection/>
    </xf>
    <xf numFmtId="165" fontId="0" fillId="0" borderId="31" xfId="53" applyNumberFormat="1" applyFont="1" applyBorder="1"/>
    <xf numFmtId="165" fontId="0" fillId="0" borderId="31" xfId="16" applyNumberFormat="1" applyFont="1" applyBorder="1"/>
    <xf numFmtId="0" fontId="18" fillId="37" borderId="36" xfId="544" applyFont="1" applyFill="1" applyBorder="1">
      <alignment/>
      <protection/>
    </xf>
    <xf numFmtId="164" fontId="0" fillId="0" borderId="0" xfId="0" applyNumberFormat="1" applyFont="1" applyBorder="1"/>
    <xf numFmtId="164" fontId="0" fillId="0" borderId="67" xfId="0" applyNumberFormat="1" applyBorder="1"/>
    <xf numFmtId="0" fontId="18" fillId="37" borderId="75" xfId="544" applyFont="1" applyFill="1" applyBorder="1">
      <alignment/>
      <protection/>
    </xf>
    <xf numFmtId="0" fontId="0" fillId="37" borderId="70" xfId="544" applyFont="1" applyFill="1" applyBorder="1">
      <alignment/>
      <protection/>
    </xf>
    <xf numFmtId="0" fontId="0" fillId="0" borderId="5" xfId="544" applyFont="1" applyBorder="1">
      <alignment/>
      <protection/>
    </xf>
    <xf numFmtId="164" fontId="0" fillId="0" borderId="5" xfId="0" applyNumberFormat="1" applyBorder="1"/>
    <xf numFmtId="0" fontId="0" fillId="0" borderId="40" xfId="544" applyFont="1" applyBorder="1">
      <alignment/>
      <protection/>
    </xf>
    <xf numFmtId="0" fontId="0" fillId="0" borderId="70" xfId="544" applyFont="1" applyBorder="1">
      <alignment/>
      <protection/>
    </xf>
    <xf numFmtId="0" fontId="18" fillId="37" borderId="69" xfId="544" applyFont="1" applyFill="1" applyBorder="1">
      <alignment/>
      <protection/>
    </xf>
    <xf numFmtId="0" fontId="0" fillId="0" borderId="69" xfId="544" applyFont="1" applyBorder="1">
      <alignment/>
      <protection/>
    </xf>
    <xf numFmtId="0" fontId="18" fillId="0" borderId="69" xfId="544" applyFont="1" applyBorder="1">
      <alignment/>
      <protection/>
    </xf>
    <xf numFmtId="9" fontId="0" fillId="0" borderId="31" xfId="0" applyNumberFormat="1" applyBorder="1"/>
    <xf numFmtId="164" fontId="0" fillId="0" borderId="31" xfId="0" applyNumberFormat="1" applyFont="1" applyBorder="1"/>
    <xf numFmtId="172" fontId="0" fillId="0" borderId="31" xfId="201" applyNumberFormat="1" applyFont="1" applyBorder="1"/>
    <xf numFmtId="164" fontId="0" fillId="37" borderId="31" xfId="53" applyNumberFormat="1" applyFont="1" applyFill="1" applyBorder="1"/>
    <xf numFmtId="164" fontId="0" fillId="0" borderId="31" xfId="53" applyNumberFormat="1" applyFont="1" applyBorder="1"/>
    <xf numFmtId="172" fontId="0" fillId="0" borderId="31" xfId="544" applyNumberFormat="1" applyFont="1" applyBorder="1">
      <alignment/>
      <protection/>
    </xf>
    <xf numFmtId="39" fontId="0" fillId="37" borderId="31" xfId="53" applyNumberFormat="1" applyFont="1" applyFill="1" applyBorder="1"/>
    <xf numFmtId="44" fontId="0" fillId="0" borderId="31" xfId="719" applyFont="1" applyBorder="1"/>
    <xf numFmtId="0" fontId="55" fillId="35" borderId="66" xfId="0" applyFont="1" applyFill="1" applyBorder="1"/>
    <xf numFmtId="0" fontId="0" fillId="35" borderId="66" xfId="0" applyFont="1" applyFill="1" applyBorder="1"/>
    <xf numFmtId="0" fontId="0" fillId="0" borderId="24" xfId="0" applyFont="1" applyBorder="1"/>
    <xf numFmtId="164" fontId="0" fillId="0" borderId="38" xfId="18" applyNumberFormat="1" applyFont="1" applyFill="1" applyBorder="1"/>
    <xf numFmtId="175" fontId="0" fillId="0" borderId="65" xfId="78" applyNumberFormat="1" applyFont="1" applyFill="1" applyBorder="1"/>
    <xf numFmtId="44" fontId="0" fillId="0" borderId="65" xfId="16" applyFont="1" applyFill="1" applyBorder="1"/>
    <xf numFmtId="0" fontId="0" fillId="0" borderId="68" xfId="0" applyFont="1" applyBorder="1"/>
    <xf numFmtId="44" fontId="0" fillId="0" borderId="59" xfId="16" applyFont="1" applyFill="1" applyBorder="1"/>
    <xf numFmtId="164" fontId="0" fillId="0" borderId="38" xfId="0" applyNumberFormat="1" applyFont="1" applyFill="1" applyBorder="1"/>
    <xf numFmtId="44" fontId="0" fillId="0" borderId="38" xfId="16" applyFont="1" applyFill="1" applyBorder="1"/>
    <xf numFmtId="44" fontId="0" fillId="0" borderId="47" xfId="16" applyFont="1" applyFill="1" applyBorder="1"/>
    <xf numFmtId="8" fontId="0" fillId="0" borderId="65" xfId="0" applyNumberFormat="1" applyFont="1" applyBorder="1" applyAlignment="1">
      <alignment vertical="center" wrapText="1"/>
    </xf>
    <xf numFmtId="44" fontId="0" fillId="35" borderId="38" xfId="16" applyFont="1" applyFill="1" applyBorder="1"/>
    <xf numFmtId="44" fontId="0" fillId="35" borderId="47" xfId="16" applyFont="1" applyFill="1" applyBorder="1"/>
    <xf numFmtId="3" fontId="0" fillId="0" borderId="36" xfId="18" applyNumberFormat="1" applyFont="1" applyFill="1" applyBorder="1"/>
    <xf numFmtId="3" fontId="18" fillId="0" borderId="46" xfId="18" applyNumberFormat="1" applyFont="1" applyFill="1" applyBorder="1"/>
    <xf numFmtId="3" fontId="0" fillId="0" borderId="76" xfId="0" applyNumberFormat="1" applyFont="1" applyBorder="1" applyAlignment="1">
      <alignment vertical="center" wrapText="1"/>
    </xf>
    <xf numFmtId="3" fontId="0" fillId="0" borderId="77" xfId="0" applyNumberFormat="1" applyFont="1" applyBorder="1" applyAlignment="1">
      <alignment vertical="center" wrapText="1"/>
    </xf>
    <xf numFmtId="3" fontId="0" fillId="0" borderId="26" xfId="18" applyNumberFormat="1" applyFont="1" applyFill="1" applyBorder="1"/>
    <xf numFmtId="3" fontId="0" fillId="35" borderId="26" xfId="18" applyNumberFormat="1" applyFont="1" applyFill="1" applyBorder="1" applyAlignment="1">
      <alignment horizontal="center"/>
    </xf>
    <xf numFmtId="0" fontId="18" fillId="36" borderId="24" xfId="0" applyFont="1" applyFill="1" applyBorder="1"/>
    <xf numFmtId="0" fontId="18" fillId="36" borderId="38" xfId="0" applyFont="1" applyFill="1" applyBorder="1" applyAlignment="1">
      <alignment horizontal="center"/>
    </xf>
    <xf numFmtId="3" fontId="18" fillId="0" borderId="38" xfId="18" applyNumberFormat="1" applyFont="1" applyFill="1" applyBorder="1"/>
    <xf numFmtId="0" fontId="0" fillId="0" borderId="25" xfId="141" applyFont="1" applyBorder="1">
      <alignment/>
      <protection/>
    </xf>
    <xf numFmtId="3" fontId="18" fillId="0" borderId="74" xfId="18" applyNumberFormat="1" applyFont="1" applyFill="1" applyBorder="1"/>
    <xf numFmtId="3" fontId="18" fillId="0" borderId="65" xfId="18" applyNumberFormat="1" applyFont="1" applyFill="1" applyBorder="1"/>
    <xf numFmtId="0" fontId="0" fillId="0" borderId="68" xfId="141" applyFont="1" applyBorder="1">
      <alignment/>
      <protection/>
    </xf>
    <xf numFmtId="3" fontId="18" fillId="0" borderId="59" xfId="18" applyNumberFormat="1" applyFont="1" applyFill="1" applyBorder="1"/>
    <xf numFmtId="0" fontId="18" fillId="0" borderId="45" xfId="0" applyFont="1" applyBorder="1"/>
    <xf numFmtId="3" fontId="18" fillId="36" borderId="46" xfId="18" applyNumberFormat="1" applyFont="1" applyFill="1" applyBorder="1"/>
    <xf numFmtId="3" fontId="18" fillId="0" borderId="47" xfId="18" applyNumberFormat="1" applyFont="1" applyFill="1" applyBorder="1"/>
    <xf numFmtId="164" fontId="0" fillId="35" borderId="8" xfId="18" applyNumberFormat="1" applyFont="1" applyFill="1" applyBorder="1"/>
    <xf numFmtId="165" fontId="0" fillId="0" borderId="71" xfId="16" applyNumberFormat="1" applyFont="1" applyFill="1" applyBorder="1" applyAlignment="1">
      <alignment vertical="center"/>
    </xf>
    <xf numFmtId="165" fontId="0" fillId="37" borderId="36" xfId="0" applyNumberFormat="1" applyFont="1" applyFill="1" applyBorder="1"/>
    <xf numFmtId="177" fontId="0" fillId="0" borderId="37" xfId="525" applyNumberFormat="1" applyFont="1" applyFill="1" applyBorder="1" applyAlignment="1">
      <alignment vertical="center" wrapText="1"/>
    </xf>
    <xf numFmtId="177" fontId="0" fillId="0" borderId="28" xfId="525" applyNumberFormat="1" applyFont="1" applyFill="1" applyBorder="1" applyAlignment="1">
      <alignment vertical="center" wrapText="1"/>
    </xf>
    <xf numFmtId="177" fontId="0" fillId="0" borderId="71" xfId="525" applyNumberFormat="1" applyFont="1" applyFill="1" applyBorder="1" applyAlignment="1">
      <alignment vertical="center"/>
    </xf>
    <xf numFmtId="0" fontId="18" fillId="0" borderId="43" xfId="0" applyFont="1" applyFill="1" applyBorder="1"/>
    <xf numFmtId="165" fontId="0" fillId="0" borderId="39" xfId="16" applyNumberFormat="1" applyFont="1" applyFill="1" applyBorder="1" applyAlignment="1">
      <alignment vertical="center" wrapText="1"/>
    </xf>
    <xf numFmtId="165" fontId="0" fillId="0" borderId="72" xfId="16" applyNumberFormat="1" applyFont="1" applyFill="1" applyBorder="1" applyAlignment="1">
      <alignment vertical="center" wrapText="1"/>
    </xf>
    <xf numFmtId="165" fontId="0" fillId="0" borderId="52" xfId="16" applyNumberFormat="1" applyFont="1" applyFill="1" applyBorder="1" applyAlignment="1">
      <alignment vertical="center"/>
    </xf>
    <xf numFmtId="9" fontId="0" fillId="0" borderId="25" xfId="0" applyNumberFormat="1" applyFont="1" applyFill="1" applyBorder="1"/>
    <xf numFmtId="9" fontId="0" fillId="0" borderId="26" xfId="0" applyNumberFormat="1" applyFont="1" applyFill="1" applyBorder="1"/>
    <xf numFmtId="9" fontId="0" fillId="0" borderId="44" xfId="0" applyNumberFormat="1" applyFont="1" applyFill="1" applyBorder="1"/>
    <xf numFmtId="177" fontId="0" fillId="0" borderId="39" xfId="525" applyNumberFormat="1" applyFont="1" applyFill="1" applyBorder="1" applyAlignment="1">
      <alignment vertical="center" wrapText="1"/>
    </xf>
    <xf numFmtId="177" fontId="0" fillId="0" borderId="72" xfId="525" applyNumberFormat="1" applyFont="1" applyFill="1" applyBorder="1" applyAlignment="1">
      <alignment vertical="center" wrapText="1"/>
    </xf>
    <xf numFmtId="177" fontId="0" fillId="0" borderId="74" xfId="525" applyNumberFormat="1" applyFont="1" applyFill="1" applyBorder="1" applyAlignment="1">
      <alignment vertical="center"/>
    </xf>
    <xf numFmtId="177" fontId="0" fillId="0" borderId="0" xfId="525" applyNumberFormat="1" applyFont="1" applyFill="1" applyBorder="1" applyAlignment="1">
      <alignment vertical="center" wrapText="1"/>
    </xf>
    <xf numFmtId="9" fontId="0" fillId="0" borderId="25" xfId="0" applyNumberFormat="1" applyFont="1" applyBorder="1"/>
    <xf numFmtId="9" fontId="0" fillId="0" borderId="26" xfId="0" applyNumberFormat="1" applyFont="1" applyBorder="1"/>
    <xf numFmtId="9" fontId="0" fillId="0" borderId="44" xfId="0" applyNumberFormat="1" applyFont="1" applyBorder="1"/>
    <xf numFmtId="9" fontId="58" fillId="0" borderId="59" xfId="15" applyFont="1" applyBorder="1"/>
    <xf numFmtId="3" fontId="27" fillId="0" borderId="65" xfId="141" applyNumberFormat="1" applyFont="1" applyFill="1" applyBorder="1" applyAlignment="1">
      <alignment horizontal="center" vertical="center"/>
      <protection/>
    </xf>
    <xf numFmtId="3" fontId="27" fillId="0" borderId="59" xfId="141" applyNumberFormat="1" applyFont="1" applyFill="1" applyBorder="1" applyAlignment="1">
      <alignment horizontal="center" vertical="center"/>
      <protection/>
    </xf>
    <xf numFmtId="3" fontId="0" fillId="0" borderId="29" xfId="0" applyNumberFormat="1" applyBorder="1" applyAlignment="1">
      <alignment vertical="center" wrapText="1"/>
    </xf>
    <xf numFmtId="3" fontId="0" fillId="0" borderId="29" xfId="0" applyNumberFormat="1" applyBorder="1" applyAlignment="1">
      <alignment horizontal="center" vertical="center"/>
    </xf>
    <xf numFmtId="9" fontId="0" fillId="0" borderId="29" xfId="0" applyNumberFormat="1" applyBorder="1" applyAlignment="1">
      <alignment horizontal="center" vertical="center"/>
    </xf>
    <xf numFmtId="3" fontId="0" fillId="0" borderId="65" xfId="0" applyNumberFormat="1" applyBorder="1" applyAlignment="1">
      <alignment vertical="center" wrapText="1"/>
    </xf>
    <xf numFmtId="0" fontId="0" fillId="0" borderId="69" xfId="911" applyFont="1" applyFill="1" applyBorder="1" applyAlignment="1">
      <alignment horizontal="left"/>
      <protection/>
    </xf>
    <xf numFmtId="0" fontId="0" fillId="37" borderId="65" xfId="0" applyFill="1" applyBorder="1"/>
    <xf numFmtId="0" fontId="92" fillId="0" borderId="66" xfId="0" applyFont="1" applyBorder="1"/>
    <xf numFmtId="0" fontId="0" fillId="0" borderId="66" xfId="0" applyFont="1" applyBorder="1" applyAlignment="1" quotePrefix="1">
      <alignment horizontal="left"/>
    </xf>
    <xf numFmtId="0" fontId="91" fillId="0" borderId="66" xfId="0" applyFont="1" applyFill="1" applyBorder="1"/>
    <xf numFmtId="0" fontId="91" fillId="0" borderId="66" xfId="0" applyFont="1" applyBorder="1"/>
    <xf numFmtId="42" fontId="18" fillId="0" borderId="30" xfId="0" applyNumberFormat="1" applyFont="1" applyBorder="1"/>
    <xf numFmtId="9" fontId="18" fillId="0" borderId="59" xfId="0" applyNumberFormat="1" applyFont="1" applyBorder="1"/>
    <xf numFmtId="0" fontId="98" fillId="38" borderId="44" xfId="0" applyFont="1" applyFill="1" applyBorder="1" applyAlignment="1">
      <alignment horizontal="center" vertical="center" wrapText="1"/>
    </xf>
    <xf numFmtId="16" fontId="55" fillId="0" borderId="66" xfId="0" applyNumberFormat="1" applyFont="1" applyBorder="1" applyAlignment="1">
      <alignment horizontal="center" wrapText="1"/>
    </xf>
    <xf numFmtId="0" fontId="0" fillId="0" borderId="65" xfId="0" applyFont="1" applyBorder="1" applyAlignment="1">
      <alignment horizontal="center" vertical="center" wrapText="1"/>
    </xf>
    <xf numFmtId="0" fontId="55" fillId="0" borderId="66" xfId="0" applyFont="1" applyBorder="1" applyAlignment="1">
      <alignment horizontal="center" wrapText="1"/>
    </xf>
    <xf numFmtId="0" fontId="0" fillId="42" borderId="65" xfId="0" applyFont="1" applyFill="1" applyBorder="1" applyAlignment="1">
      <alignment horizontal="center"/>
    </xf>
    <xf numFmtId="0" fontId="55" fillId="0" borderId="68" xfId="0" applyFont="1" applyBorder="1" applyAlignment="1">
      <alignment horizontal="center" wrapText="1"/>
    </xf>
    <xf numFmtId="0" fontId="0" fillId="42" borderId="30" xfId="0" applyFont="1" applyFill="1" applyBorder="1" applyAlignment="1">
      <alignment horizontal="center"/>
    </xf>
    <xf numFmtId="0" fontId="55" fillId="0" borderId="30" xfId="0" applyNumberFormat="1" applyFont="1" applyBorder="1" applyAlignment="1">
      <alignment horizontal="center" wrapText="1"/>
    </xf>
    <xf numFmtId="0" fontId="0" fillId="42" borderId="59" xfId="0" applyFont="1" applyFill="1" applyBorder="1" applyAlignment="1">
      <alignment horizontal="center"/>
    </xf>
    <xf numFmtId="0" fontId="89" fillId="39" borderId="24" xfId="0" applyFont="1" applyFill="1" applyBorder="1"/>
    <xf numFmtId="0" fontId="0" fillId="39" borderId="38" xfId="0" applyFont="1" applyFill="1" applyBorder="1"/>
    <xf numFmtId="0" fontId="0" fillId="0" borderId="65" xfId="0" applyBorder="1"/>
    <xf numFmtId="0" fontId="89" fillId="39" borderId="66" xfId="0" applyFont="1" applyFill="1" applyBorder="1"/>
    <xf numFmtId="0" fontId="0" fillId="41" borderId="65" xfId="0" applyFill="1" applyBorder="1"/>
    <xf numFmtId="0" fontId="0" fillId="45" borderId="65" xfId="0" applyFill="1" applyBorder="1"/>
    <xf numFmtId="0" fontId="0" fillId="0" borderId="66" xfId="0" applyBorder="1"/>
    <xf numFmtId="0" fontId="55" fillId="35" borderId="68" xfId="0" applyFont="1" applyFill="1" applyBorder="1"/>
    <xf numFmtId="0" fontId="0" fillId="0" borderId="59" xfId="0" applyFont="1" applyBorder="1"/>
    <xf numFmtId="3" fontId="19" fillId="0" borderId="78" xfId="141" applyNumberFormat="1" applyFont="1" applyFill="1" applyBorder="1" applyAlignment="1">
      <alignment horizontal="center" vertical="center"/>
      <protection/>
    </xf>
    <xf numFmtId="3" fontId="19" fillId="0" borderId="79" xfId="141" applyNumberFormat="1" applyFont="1" applyFill="1" applyBorder="1" applyAlignment="1">
      <alignment horizontal="center" vertical="center"/>
      <protection/>
    </xf>
    <xf numFmtId="3" fontId="19" fillId="0" borderId="80" xfId="141" applyNumberFormat="1" applyFont="1" applyFill="1" applyBorder="1" applyAlignment="1">
      <alignment horizontal="center" vertical="center"/>
      <protection/>
    </xf>
    <xf numFmtId="9" fontId="19" fillId="0" borderId="81" xfId="141" applyNumberFormat="1" applyFont="1" applyFill="1" applyBorder="1" applyAlignment="1">
      <alignment horizontal="center" vertical="center"/>
      <protection/>
    </xf>
    <xf numFmtId="9" fontId="0" fillId="0" borderId="65" xfId="0" applyNumberFormat="1" applyBorder="1" applyAlignment="1">
      <alignment horizontal="center" vertical="center"/>
    </xf>
    <xf numFmtId="9" fontId="18" fillId="0" borderId="59" xfId="0" applyNumberFormat="1" applyFont="1" applyBorder="1" applyAlignment="1">
      <alignment horizontal="center" vertical="center"/>
    </xf>
    <xf numFmtId="0" fontId="105" fillId="0" borderId="82" xfId="0" applyFont="1" applyBorder="1" applyAlignment="1">
      <alignment horizontal="center" vertical="center" wrapText="1"/>
    </xf>
    <xf numFmtId="0" fontId="95" fillId="38" borderId="27" xfId="864" applyFont="1" applyFill="1" applyBorder="1" applyAlignment="1">
      <alignment horizontal="center" vertical="center" wrapText="1"/>
      <protection/>
    </xf>
    <xf numFmtId="0" fontId="95" fillId="38" borderId="71" xfId="864" applyFont="1" applyFill="1" applyBorder="1" applyAlignment="1">
      <alignment horizontal="center" vertical="center" wrapText="1"/>
      <protection/>
    </xf>
    <xf numFmtId="0" fontId="95" fillId="38" borderId="70" xfId="864" applyFont="1" applyFill="1" applyBorder="1" applyAlignment="1">
      <alignment horizontal="center" vertical="center" wrapText="1"/>
      <protection/>
    </xf>
    <xf numFmtId="0" fontId="95" fillId="38" borderId="63" xfId="864" applyFont="1" applyFill="1" applyBorder="1" applyAlignment="1">
      <alignment horizontal="center" vertical="center" wrapText="1"/>
      <protection/>
    </xf>
    <xf numFmtId="0" fontId="103" fillId="0" borderId="54" xfId="0" applyFont="1" applyBorder="1" applyAlignment="1">
      <alignment horizontal="center" vertical="center" wrapText="1"/>
    </xf>
    <xf numFmtId="0" fontId="105" fillId="0" borderId="83" xfId="0" applyFont="1" applyBorder="1" applyAlignment="1">
      <alignment horizontal="left" vertical="center" wrapText="1"/>
    </xf>
    <xf numFmtId="0" fontId="105" fillId="0" borderId="84" xfId="0" applyFont="1" applyBorder="1" applyAlignment="1">
      <alignment horizontal="center" vertical="center" wrapText="1"/>
    </xf>
    <xf numFmtId="0" fontId="103" fillId="0" borderId="85" xfId="0" applyFont="1" applyBorder="1" applyAlignment="1">
      <alignment horizontal="left" vertical="center" wrapText="1"/>
    </xf>
    <xf numFmtId="0" fontId="102" fillId="0" borderId="86" xfId="0" applyFont="1" applyBorder="1" applyAlignment="1">
      <alignment horizontal="center" vertical="center"/>
    </xf>
    <xf numFmtId="9" fontId="0" fillId="0" borderId="29" xfId="15" applyFont="1" applyBorder="1" applyAlignment="1">
      <alignment horizontal="center"/>
    </xf>
    <xf numFmtId="0" fontId="0" fillId="0" borderId="0" xfId="0" applyFont="1" applyAlignment="1" quotePrefix="1">
      <alignment horizontal="left"/>
    </xf>
    <xf numFmtId="0" fontId="55" fillId="0" borderId="0" xfId="0" applyFont="1" applyAlignment="1" quotePrefix="1">
      <alignment horizontal="left" vertical="top" wrapText="1"/>
    </xf>
    <xf numFmtId="0" fontId="0" fillId="36" borderId="51" xfId="146" applyFont="1" applyFill="1" applyBorder="1">
      <alignment/>
      <protection/>
    </xf>
    <xf numFmtId="165" fontId="0" fillId="0" borderId="66" xfId="146" applyNumberFormat="1" applyFont="1" applyBorder="1">
      <alignment/>
      <protection/>
    </xf>
    <xf numFmtId="165" fontId="0" fillId="0" borderId="65" xfId="146" applyNumberFormat="1" applyFont="1" applyBorder="1">
      <alignment/>
      <protection/>
    </xf>
    <xf numFmtId="165" fontId="0" fillId="0" borderId="68" xfId="146" applyNumberFormat="1" applyFont="1" applyBorder="1">
      <alignment/>
      <protection/>
    </xf>
    <xf numFmtId="165" fontId="0" fillId="0" borderId="30" xfId="146" applyNumberFormat="1" applyFont="1" applyBorder="1">
      <alignment/>
      <protection/>
    </xf>
    <xf numFmtId="165" fontId="0" fillId="0" borderId="59" xfId="719" applyNumberFormat="1" applyFont="1" applyBorder="1" applyAlignment="1">
      <alignment horizontal="right" vertical="top"/>
    </xf>
    <xf numFmtId="9" fontId="0" fillId="0" borderId="66" xfId="146" applyNumberFormat="1" applyFont="1" applyBorder="1">
      <alignment/>
      <protection/>
    </xf>
    <xf numFmtId="9" fontId="0" fillId="0" borderId="68" xfId="146" applyNumberFormat="1" applyFont="1" applyBorder="1">
      <alignment/>
      <protection/>
    </xf>
    <xf numFmtId="9" fontId="0" fillId="0" borderId="30" xfId="146" applyNumberFormat="1" applyFont="1" applyBorder="1">
      <alignment/>
      <protection/>
    </xf>
    <xf numFmtId="9" fontId="0" fillId="0" borderId="59" xfId="211" applyFont="1" applyBorder="1"/>
    <xf numFmtId="5" fontId="18" fillId="0" borderId="62" xfId="0" applyNumberFormat="1" applyFont="1" applyBorder="1" applyAlignment="1" quotePrefix="1">
      <alignment horizontal="left"/>
    </xf>
    <xf numFmtId="0" fontId="18" fillId="45" borderId="29" xfId="0" applyFont="1" applyFill="1" applyBorder="1" applyAlignment="1">
      <alignment horizontal="center"/>
    </xf>
    <xf numFmtId="0" fontId="18" fillId="45" borderId="38" xfId="0" applyFont="1" applyFill="1" applyBorder="1" applyAlignment="1">
      <alignment horizontal="center"/>
    </xf>
    <xf numFmtId="0" fontId="0" fillId="45" borderId="66" xfId="141" applyFont="1" applyFill="1" applyBorder="1">
      <alignment/>
      <protection/>
    </xf>
    <xf numFmtId="3" fontId="0" fillId="45" borderId="8" xfId="18" applyNumberFormat="1" applyFont="1" applyFill="1" applyBorder="1" applyAlignment="1">
      <alignment horizontal="center"/>
    </xf>
    <xf numFmtId="3" fontId="0" fillId="45" borderId="65" xfId="18" applyNumberFormat="1" applyFont="1" applyFill="1" applyBorder="1" applyAlignment="1">
      <alignment horizontal="center"/>
    </xf>
    <xf numFmtId="0" fontId="0" fillId="45" borderId="25" xfId="141" applyFont="1" applyFill="1" applyBorder="1">
      <alignment/>
      <protection/>
    </xf>
    <xf numFmtId="3" fontId="0" fillId="45" borderId="26" xfId="18" applyNumberFormat="1" applyFont="1" applyFill="1" applyBorder="1"/>
    <xf numFmtId="3" fontId="18" fillId="45" borderId="74" xfId="18" applyNumberFormat="1" applyFont="1" applyFill="1" applyBorder="1"/>
    <xf numFmtId="37" fontId="0" fillId="45" borderId="8" xfId="4510" applyNumberFormat="1" applyFont="1" applyFill="1" applyBorder="1" applyAlignment="1">
      <alignment horizontal="center" vertical="center"/>
    </xf>
    <xf numFmtId="3" fontId="0" fillId="45" borderId="8" xfId="1177" applyNumberFormat="1" applyFont="1" applyFill="1" applyBorder="1" applyAlignment="1">
      <alignment horizontal="center" vertical="center" wrapText="1"/>
      <protection/>
    </xf>
    <xf numFmtId="3" fontId="0" fillId="45" borderId="65" xfId="1177" applyNumberFormat="1" applyFont="1" applyFill="1" applyBorder="1" applyAlignment="1">
      <alignment horizontal="center" vertical="center"/>
      <protection/>
    </xf>
    <xf numFmtId="10" fontId="0" fillId="0" borderId="0" xfId="0" applyNumberFormat="1"/>
    <xf numFmtId="164" fontId="0" fillId="0" borderId="8" xfId="0" applyNumberFormat="1" applyBorder="1"/>
    <xf numFmtId="164" fontId="0" fillId="0" borderId="30" xfId="0" applyNumberFormat="1" applyBorder="1"/>
    <xf numFmtId="0" fontId="0" fillId="0" borderId="0" xfId="0"/>
    <xf numFmtId="0" fontId="0" fillId="0" borderId="87" xfId="146" applyFont="1" applyBorder="1">
      <alignment/>
      <protection/>
    </xf>
    <xf numFmtId="0" fontId="0" fillId="0" borderId="88" xfId="146" applyFont="1" applyBorder="1">
      <alignment/>
      <protection/>
    </xf>
    <xf numFmtId="9" fontId="18" fillId="0" borderId="89" xfId="211" applyFont="1" applyBorder="1"/>
    <xf numFmtId="0" fontId="0" fillId="36" borderId="90" xfId="146" applyFont="1" applyFill="1" applyBorder="1">
      <alignment/>
      <protection/>
    </xf>
    <xf numFmtId="0" fontId="0" fillId="36" borderId="91" xfId="146" applyFont="1" applyFill="1" applyBorder="1">
      <alignment/>
      <protection/>
    </xf>
    <xf numFmtId="0" fontId="0" fillId="36" borderId="89" xfId="146" applyFont="1" applyFill="1" applyBorder="1">
      <alignment/>
      <protection/>
    </xf>
    <xf numFmtId="0" fontId="0" fillId="36" borderId="92" xfId="146" applyFont="1" applyFill="1" applyBorder="1">
      <alignment/>
      <protection/>
    </xf>
    <xf numFmtId="165" fontId="0" fillId="0" borderId="91" xfId="146" applyNumberFormat="1" applyBorder="1" applyAlignment="1">
      <alignment horizontal="right" vertical="top" wrapText="1"/>
      <protection/>
    </xf>
    <xf numFmtId="0" fontId="0" fillId="36" borderId="87" xfId="146" applyFont="1" applyFill="1" applyBorder="1">
      <alignment/>
      <protection/>
    </xf>
    <xf numFmtId="9" fontId="0" fillId="0" borderId="91" xfId="211" applyFont="1" applyBorder="1"/>
    <xf numFmtId="9" fontId="0" fillId="0" borderId="88" xfId="211" applyFont="1" applyBorder="1"/>
    <xf numFmtId="0" fontId="0" fillId="37" borderId="87" xfId="146" applyFont="1" applyFill="1" applyBorder="1">
      <alignment/>
      <protection/>
    </xf>
    <xf numFmtId="0" fontId="0" fillId="37" borderId="90" xfId="146" applyFont="1" applyFill="1" applyBorder="1">
      <alignment/>
      <protection/>
    </xf>
    <xf numFmtId="0" fontId="0" fillId="37" borderId="91" xfId="146" applyFont="1" applyFill="1" applyBorder="1">
      <alignment/>
      <protection/>
    </xf>
    <xf numFmtId="0" fontId="0" fillId="37" borderId="89" xfId="146" applyFont="1" applyFill="1" applyBorder="1">
      <alignment/>
      <protection/>
    </xf>
    <xf numFmtId="9" fontId="0" fillId="37" borderId="90" xfId="146" applyNumberFormat="1" applyFont="1" applyFill="1" applyBorder="1">
      <alignment/>
      <protection/>
    </xf>
    <xf numFmtId="9" fontId="0" fillId="37" borderId="91" xfId="146" applyNumberFormat="1" applyFont="1" applyFill="1" applyBorder="1">
      <alignment/>
      <protection/>
    </xf>
    <xf numFmtId="165" fontId="18" fillId="0" borderId="90" xfId="0" applyNumberFormat="1" applyFont="1" applyBorder="1"/>
    <xf numFmtId="165" fontId="18" fillId="0" borderId="91" xfId="0" applyNumberFormat="1" applyFont="1" applyBorder="1"/>
    <xf numFmtId="165" fontId="18" fillId="0" borderId="89" xfId="0" applyNumberFormat="1" applyFont="1" applyBorder="1"/>
    <xf numFmtId="9" fontId="18" fillId="0" borderId="90" xfId="0" applyNumberFormat="1" applyFont="1" applyBorder="1"/>
    <xf numFmtId="9" fontId="18" fillId="0" borderId="91" xfId="0" applyNumberFormat="1" applyFont="1" applyBorder="1"/>
    <xf numFmtId="9" fontId="18" fillId="0" borderId="89" xfId="0" applyNumberFormat="1" applyFont="1" applyBorder="1"/>
    <xf numFmtId="0" fontId="92" fillId="37" borderId="90" xfId="0" applyFont="1" applyFill="1" applyBorder="1"/>
    <xf numFmtId="0" fontId="18" fillId="35" borderId="87" xfId="0" applyFont="1" applyFill="1" applyBorder="1"/>
    <xf numFmtId="0" fontId="0" fillId="37" borderId="90" xfId="0" applyFont="1" applyFill="1" applyBorder="1"/>
    <xf numFmtId="172" fontId="0" fillId="37" borderId="89" xfId="201" applyNumberFormat="1" applyFont="1" applyFill="1" applyBorder="1"/>
    <xf numFmtId="0" fontId="18" fillId="37" borderId="87" xfId="0" applyFont="1" applyFill="1" applyBorder="1"/>
    <xf numFmtId="0" fontId="18" fillId="37" borderId="93" xfId="0" applyFont="1" applyFill="1" applyBorder="1" applyAlignment="1">
      <alignment horizontal="center"/>
    </xf>
    <xf numFmtId="0" fontId="108" fillId="40" borderId="94" xfId="0" applyFont="1" applyFill="1" applyBorder="1" applyAlignment="1">
      <alignment horizontal="center" vertical="center" wrapText="1"/>
    </xf>
    <xf numFmtId="0" fontId="18" fillId="0" borderId="90" xfId="0" applyFont="1" applyBorder="1"/>
    <xf numFmtId="3" fontId="18" fillId="0" borderId="95" xfId="18" applyNumberFormat="1" applyFont="1" applyFill="1" applyBorder="1"/>
    <xf numFmtId="3" fontId="18" fillId="0" borderId="91" xfId="18" applyNumberFormat="1" applyFont="1" applyFill="1" applyBorder="1"/>
    <xf numFmtId="3" fontId="18" fillId="0" borderId="89" xfId="18" applyNumberFormat="1" applyFont="1" applyFill="1" applyBorder="1"/>
    <xf numFmtId="0" fontId="18" fillId="45" borderId="90" xfId="0" applyFont="1" applyFill="1" applyBorder="1"/>
    <xf numFmtId="3" fontId="18" fillId="36" borderId="91" xfId="18" applyNumberFormat="1" applyFont="1" applyFill="1" applyBorder="1"/>
    <xf numFmtId="3" fontId="18" fillId="45" borderId="91" xfId="18" applyNumberFormat="1" applyFont="1" applyFill="1" applyBorder="1"/>
    <xf numFmtId="3" fontId="18" fillId="45" borderId="89" xfId="18" applyNumberFormat="1" applyFont="1" applyFill="1" applyBorder="1"/>
    <xf numFmtId="0" fontId="18" fillId="36" borderId="87" xfId="0" applyFont="1" applyFill="1" applyBorder="1" applyAlignment="1">
      <alignment/>
    </xf>
    <xf numFmtId="0" fontId="18" fillId="0" borderId="87" xfId="0" applyFont="1" applyBorder="1"/>
    <xf numFmtId="165" fontId="18" fillId="0" borderId="90" xfId="16" applyNumberFormat="1" applyFont="1" applyFill="1" applyBorder="1" applyAlignment="1">
      <alignment vertical="center" wrapText="1"/>
    </xf>
    <xf numFmtId="165" fontId="18" fillId="0" borderId="91" xfId="16" applyNumberFormat="1" applyFont="1" applyFill="1" applyBorder="1" applyAlignment="1">
      <alignment vertical="center" wrapText="1"/>
    </xf>
    <xf numFmtId="165" fontId="18" fillId="0" borderId="89" xfId="16" applyNumberFormat="1" applyFont="1" applyFill="1" applyBorder="1" applyAlignment="1">
      <alignment vertical="center" wrapText="1"/>
    </xf>
    <xf numFmtId="9" fontId="18" fillId="0" borderId="90" xfId="525" applyNumberFormat="1" applyFont="1" applyFill="1" applyBorder="1" applyAlignment="1">
      <alignment vertical="center" wrapText="1"/>
    </xf>
    <xf numFmtId="9" fontId="18" fillId="0" borderId="91" xfId="525" applyNumberFormat="1" applyFont="1" applyFill="1" applyBorder="1" applyAlignment="1">
      <alignment vertical="center" wrapText="1"/>
    </xf>
    <xf numFmtId="9" fontId="18" fillId="0" borderId="89" xfId="525" applyNumberFormat="1" applyFont="1" applyFill="1" applyBorder="1" applyAlignment="1">
      <alignment vertical="center" wrapText="1"/>
    </xf>
    <xf numFmtId="0" fontId="18" fillId="0" borderId="87" xfId="0" applyFont="1" applyBorder="1" applyAlignment="1" quotePrefix="1">
      <alignment horizontal="left"/>
    </xf>
    <xf numFmtId="165" fontId="18" fillId="0" borderId="90" xfId="16" applyNumberFormat="1" applyFont="1" applyBorder="1" applyAlignment="1">
      <alignment vertical="center" wrapText="1"/>
    </xf>
    <xf numFmtId="165" fontId="18" fillId="0" borderId="91" xfId="16" applyNumberFormat="1" applyFont="1" applyBorder="1" applyAlignment="1">
      <alignment vertical="center" wrapText="1"/>
    </xf>
    <xf numFmtId="165" fontId="18" fillId="0" borderId="89" xfId="16" applyNumberFormat="1" applyFont="1" applyBorder="1" applyAlignment="1">
      <alignment vertical="center" wrapText="1"/>
    </xf>
    <xf numFmtId="9" fontId="18" fillId="0" borderId="90" xfId="0" applyNumberFormat="1" applyFont="1" applyFill="1" applyBorder="1"/>
    <xf numFmtId="9" fontId="18" fillId="0" borderId="91" xfId="0" applyNumberFormat="1" applyFont="1" applyFill="1" applyBorder="1"/>
    <xf numFmtId="9" fontId="18" fillId="0" borderId="89" xfId="0" applyNumberFormat="1" applyFont="1" applyFill="1" applyBorder="1"/>
    <xf numFmtId="0" fontId="57" fillId="36" borderId="87" xfId="0" applyFont="1" applyFill="1" applyBorder="1"/>
    <xf numFmtId="0" fontId="57" fillId="36" borderId="94" xfId="0" applyFont="1" applyFill="1" applyBorder="1"/>
    <xf numFmtId="0" fontId="57" fillId="36" borderId="94" xfId="0" applyFont="1" applyFill="1" applyBorder="1" applyAlignment="1">
      <alignment wrapText="1"/>
    </xf>
    <xf numFmtId="0" fontId="57" fillId="36" borderId="90" xfId="0" applyFont="1" applyFill="1" applyBorder="1" applyAlignment="1">
      <alignment horizontal="center" wrapText="1"/>
    </xf>
    <xf numFmtId="0" fontId="57" fillId="36" borderId="91" xfId="0" applyFont="1" applyFill="1" applyBorder="1" applyAlignment="1">
      <alignment horizontal="center" wrapText="1"/>
    </xf>
    <xf numFmtId="0" fontId="57" fillId="36" borderId="89" xfId="0" applyFont="1" applyFill="1" applyBorder="1" applyAlignment="1">
      <alignment horizontal="center" wrapText="1"/>
    </xf>
    <xf numFmtId="3" fontId="19" fillId="0" borderId="90" xfId="141" applyNumberFormat="1" applyFont="1" applyFill="1" applyBorder="1" applyAlignment="1">
      <alignment horizontal="center" vertical="center"/>
      <protection/>
    </xf>
    <xf numFmtId="3" fontId="19" fillId="0" borderId="91" xfId="141" applyNumberFormat="1" applyFont="1" applyFill="1" applyBorder="1" applyAlignment="1">
      <alignment horizontal="center" vertical="center"/>
      <protection/>
    </xf>
    <xf numFmtId="3" fontId="19" fillId="0" borderId="89" xfId="141" applyNumberFormat="1" applyFont="1" applyFill="1" applyBorder="1" applyAlignment="1">
      <alignment horizontal="center" vertical="center"/>
      <protection/>
    </xf>
    <xf numFmtId="0" fontId="18" fillId="36" borderId="90" xfId="141" applyFont="1" applyFill="1" applyBorder="1" applyAlignment="1">
      <alignment horizontal="center" vertical="center" wrapText="1"/>
      <protection/>
    </xf>
    <xf numFmtId="3" fontId="18" fillId="36" borderId="91" xfId="141" applyNumberFormat="1" applyFont="1" applyFill="1" applyBorder="1" applyAlignment="1">
      <alignment horizontal="center" vertical="center" wrapText="1"/>
      <protection/>
    </xf>
    <xf numFmtId="0" fontId="18" fillId="36" borderId="91" xfId="141" applyFont="1" applyFill="1" applyBorder="1" applyAlignment="1">
      <alignment horizontal="center" vertical="center" wrapText="1"/>
      <protection/>
    </xf>
    <xf numFmtId="0" fontId="18" fillId="36" borderId="89" xfId="141" applyFont="1" applyFill="1" applyBorder="1" applyAlignment="1">
      <alignment horizontal="center" vertical="center" wrapText="1"/>
      <protection/>
    </xf>
    <xf numFmtId="0" fontId="18" fillId="0" borderId="90" xfId="141" applyFont="1" applyFill="1" applyBorder="1" applyAlignment="1">
      <alignment horizontal="center"/>
      <protection/>
    </xf>
    <xf numFmtId="3" fontId="18" fillId="0" borderId="91" xfId="141" applyNumberFormat="1" applyFont="1" applyFill="1" applyBorder="1" applyAlignment="1">
      <alignment horizontal="center" vertical="center"/>
      <protection/>
    </xf>
    <xf numFmtId="3" fontId="18" fillId="0" borderId="91" xfId="141" applyNumberFormat="1" applyFont="1" applyBorder="1" applyAlignment="1">
      <alignment horizontal="center" vertical="center"/>
      <protection/>
    </xf>
    <xf numFmtId="172" fontId="18" fillId="0" borderId="91" xfId="141" applyNumberFormat="1" applyFont="1" applyBorder="1" applyAlignment="1">
      <alignment horizontal="center" vertical="center"/>
      <protection/>
    </xf>
    <xf numFmtId="172" fontId="18" fillId="0" borderId="89" xfId="141" applyNumberFormat="1" applyFont="1" applyFill="1" applyBorder="1" applyAlignment="1">
      <alignment horizontal="center" vertical="center"/>
      <protection/>
    </xf>
    <xf numFmtId="0" fontId="19" fillId="36" borderId="90" xfId="0" applyFont="1" applyFill="1" applyBorder="1" applyAlignment="1">
      <alignment horizontal="center" vertical="center" wrapText="1"/>
    </xf>
    <xf numFmtId="0" fontId="19" fillId="36" borderId="91" xfId="0" applyFont="1" applyFill="1" applyBorder="1" applyAlignment="1">
      <alignment horizontal="center" vertical="center" wrapText="1"/>
    </xf>
    <xf numFmtId="0" fontId="19" fillId="36" borderId="91" xfId="0" applyFont="1" applyFill="1" applyBorder="1" applyAlignment="1">
      <alignment horizontal="center" vertical="center"/>
    </xf>
    <xf numFmtId="0" fontId="19" fillId="36" borderId="89" xfId="0" applyFont="1" applyFill="1" applyBorder="1" applyAlignment="1">
      <alignment horizontal="center" vertical="center" wrapText="1"/>
    </xf>
    <xf numFmtId="0" fontId="18" fillId="0" borderId="90" xfId="0" applyFont="1" applyBorder="1" applyAlignment="1">
      <alignment horizontal="center"/>
    </xf>
    <xf numFmtId="3" fontId="18" fillId="0" borderId="91" xfId="0" applyNumberFormat="1" applyFont="1" applyBorder="1" applyAlignment="1">
      <alignment horizontal="center" vertical="center"/>
    </xf>
    <xf numFmtId="172" fontId="18" fillId="0" borderId="91" xfId="0" applyNumberFormat="1" applyFont="1" applyBorder="1" applyAlignment="1">
      <alignment horizontal="center" vertical="center"/>
    </xf>
    <xf numFmtId="172" fontId="18" fillId="0" borderId="89" xfId="0" applyNumberFormat="1" applyFont="1" applyBorder="1" applyAlignment="1">
      <alignment horizontal="center" vertical="center"/>
    </xf>
    <xf numFmtId="164" fontId="112" fillId="0" borderId="90" xfId="53" applyNumberFormat="1" applyFont="1" applyFill="1" applyBorder="1" applyAlignment="1">
      <alignment horizontal="center" vertical="center"/>
    </xf>
    <xf numFmtId="164" fontId="112" fillId="0" borderId="89" xfId="53" applyNumberFormat="1" applyFont="1" applyFill="1" applyBorder="1" applyAlignment="1">
      <alignment horizontal="center" vertical="center"/>
    </xf>
    <xf numFmtId="9" fontId="18" fillId="0" borderId="91" xfId="0" applyNumberFormat="1" applyFont="1" applyBorder="1" applyAlignment="1">
      <alignment horizontal="center" vertical="center"/>
    </xf>
    <xf numFmtId="3" fontId="18" fillId="0" borderId="89" xfId="0" applyNumberFormat="1" applyFont="1" applyBorder="1" applyAlignment="1">
      <alignment horizontal="center" vertical="center"/>
    </xf>
    <xf numFmtId="0" fontId="102" fillId="0" borderId="94" xfId="0" applyFont="1" applyBorder="1" applyAlignment="1">
      <alignment vertical="center"/>
    </xf>
    <xf numFmtId="3" fontId="102" fillId="0" borderId="88" xfId="0" applyNumberFormat="1" applyFont="1" applyBorder="1" applyAlignment="1">
      <alignment horizontal="center" vertical="center"/>
    </xf>
    <xf numFmtId="0" fontId="102" fillId="0" borderId="87" xfId="0" applyFont="1" applyBorder="1" applyAlignment="1">
      <alignment horizontal="center" vertical="center"/>
    </xf>
    <xf numFmtId="0" fontId="102" fillId="0" borderId="88" xfId="0" applyFont="1" applyBorder="1" applyAlignment="1">
      <alignment horizontal="center" vertical="center"/>
    </xf>
    <xf numFmtId="0" fontId="105" fillId="0" borderId="94" xfId="0" applyFont="1" applyBorder="1" applyAlignment="1">
      <alignment horizontal="left" vertical="center" wrapText="1"/>
    </xf>
    <xf numFmtId="0" fontId="105" fillId="0" borderId="88" xfId="0" applyFont="1" applyBorder="1" applyAlignment="1">
      <alignment horizontal="center" vertical="center" wrapText="1"/>
    </xf>
    <xf numFmtId="164" fontId="18" fillId="0" borderId="91" xfId="0" applyNumberFormat="1" applyFont="1" applyBorder="1" applyAlignment="1">
      <alignment horizontal="center" vertical="center"/>
    </xf>
    <xf numFmtId="0" fontId="0" fillId="36" borderId="96" xfId="146" applyFont="1" applyFill="1" applyBorder="1">
      <alignment/>
      <protection/>
    </xf>
    <xf numFmtId="0" fontId="18" fillId="0" borderId="96" xfId="544" applyFont="1" applyBorder="1">
      <alignment/>
      <protection/>
    </xf>
    <xf numFmtId="0" fontId="95" fillId="38" borderId="96" xfId="864" applyFont="1" applyFill="1" applyBorder="1" applyAlignment="1">
      <alignment horizontal="center" vertical="center" wrapText="1"/>
      <protection/>
    </xf>
    <xf numFmtId="0" fontId="18" fillId="36" borderId="97" xfId="146" applyFont="1" applyFill="1" applyBorder="1">
      <alignment/>
      <protection/>
    </xf>
    <xf numFmtId="165" fontId="0" fillId="0" borderId="97" xfId="719" applyNumberFormat="1" applyFont="1" applyBorder="1" applyAlignment="1">
      <alignment horizontal="right" vertical="top"/>
    </xf>
    <xf numFmtId="165" fontId="0" fillId="0" borderId="98" xfId="719" applyNumberFormat="1" applyFont="1" applyBorder="1" applyAlignment="1">
      <alignment horizontal="right" vertical="top"/>
    </xf>
    <xf numFmtId="165" fontId="0" fillId="0" borderId="99" xfId="719" applyNumberFormat="1" applyFont="1" applyBorder="1" applyAlignment="1">
      <alignment horizontal="right" vertical="top"/>
    </xf>
    <xf numFmtId="9" fontId="0" fillId="0" borderId="100" xfId="211" applyFont="1" applyBorder="1"/>
    <xf numFmtId="9" fontId="0" fillId="0" borderId="98" xfId="211" applyFont="1" applyBorder="1"/>
    <xf numFmtId="9" fontId="0" fillId="0" borderId="101" xfId="211" applyFont="1" applyBorder="1"/>
    <xf numFmtId="0" fontId="0" fillId="0" borderId="4" xfId="146" applyFont="1" applyBorder="1">
      <alignment/>
      <protection/>
    </xf>
    <xf numFmtId="0" fontId="0" fillId="36" borderId="102" xfId="146" applyFont="1" applyFill="1" applyBorder="1">
      <alignment/>
      <protection/>
    </xf>
    <xf numFmtId="0" fontId="0" fillId="36" borderId="103" xfId="146" applyFont="1" applyFill="1" applyBorder="1">
      <alignment/>
      <protection/>
    </xf>
    <xf numFmtId="0" fontId="0" fillId="36" borderId="97" xfId="146" applyFont="1" applyFill="1" applyBorder="1">
      <alignment/>
      <protection/>
    </xf>
    <xf numFmtId="0" fontId="0" fillId="37" borderId="104" xfId="544" applyFont="1" applyFill="1" applyBorder="1">
      <alignment/>
      <protection/>
    </xf>
    <xf numFmtId="0" fontId="18" fillId="36" borderId="105" xfId="544" applyFont="1" applyFill="1" applyBorder="1">
      <alignment/>
      <protection/>
    </xf>
    <xf numFmtId="0" fontId="0" fillId="37" borderId="97" xfId="544" applyFont="1" applyFill="1" applyBorder="1">
      <alignment/>
      <protection/>
    </xf>
    <xf numFmtId="0" fontId="0" fillId="37" borderId="100" xfId="544" applyFont="1" applyFill="1" applyBorder="1">
      <alignment/>
      <protection/>
    </xf>
    <xf numFmtId="0" fontId="0" fillId="37" borderId="106" xfId="544" applyFont="1" applyFill="1" applyBorder="1">
      <alignment/>
      <protection/>
    </xf>
    <xf numFmtId="0" fontId="0" fillId="0" borderId="102" xfId="544" applyFont="1" applyBorder="1">
      <alignment/>
      <protection/>
    </xf>
    <xf numFmtId="0" fontId="18" fillId="36" borderId="105" xfId="0" applyFont="1" applyFill="1" applyBorder="1"/>
    <xf numFmtId="0" fontId="18" fillId="37" borderId="100" xfId="0" applyFont="1" applyFill="1" applyBorder="1"/>
    <xf numFmtId="0" fontId="18" fillId="37" borderId="98" xfId="0" applyFont="1" applyFill="1" applyBorder="1"/>
    <xf numFmtId="0" fontId="18" fillId="37" borderId="101" xfId="0" applyFont="1" applyFill="1" applyBorder="1"/>
    <xf numFmtId="49" fontId="107" fillId="0" borderId="100" xfId="0" applyNumberFormat="1" applyFont="1" applyBorder="1" applyAlignment="1">
      <alignment horizontal="center"/>
    </xf>
    <xf numFmtId="0" fontId="18" fillId="36" borderId="101" xfId="0" applyFont="1" applyFill="1" applyBorder="1" applyAlignment="1">
      <alignment horizontal="center" vertical="center" wrapText="1"/>
    </xf>
    <xf numFmtId="0" fontId="18" fillId="36" borderId="102" xfId="0" applyFont="1" applyFill="1" applyBorder="1"/>
    <xf numFmtId="0" fontId="57" fillId="0" borderId="101" xfId="0" applyFont="1" applyBorder="1"/>
    <xf numFmtId="0" fontId="58" fillId="0" borderId="101" xfId="0" applyFont="1" applyBorder="1"/>
    <xf numFmtId="0" fontId="18" fillId="36" borderId="98" xfId="0" applyFont="1" applyFill="1" applyBorder="1" applyAlignment="1">
      <alignment horizontal="center" vertical="center" wrapText="1"/>
    </xf>
    <xf numFmtId="9" fontId="0" fillId="0" borderId="101" xfId="0" applyNumberFormat="1" applyBorder="1" applyAlignment="1">
      <alignment horizontal="center" vertical="center"/>
    </xf>
    <xf numFmtId="9" fontId="18" fillId="36" borderId="98" xfId="0" applyNumberFormat="1" applyFont="1" applyFill="1" applyBorder="1" applyAlignment="1">
      <alignment horizontal="center" vertical="center" wrapText="1"/>
    </xf>
    <xf numFmtId="178" fontId="18" fillId="36" borderId="98" xfId="0" applyNumberFormat="1" applyFont="1" applyFill="1" applyBorder="1" applyAlignment="1">
      <alignment horizontal="center" vertical="center" wrapText="1"/>
    </xf>
    <xf numFmtId="0" fontId="18" fillId="36" borderId="106" xfId="0" applyFont="1" applyFill="1" applyBorder="1" applyAlignment="1" quotePrefix="1">
      <alignment horizontal="center"/>
    </xf>
    <xf numFmtId="0" fontId="18" fillId="36" borderId="98" xfId="0" applyFont="1" applyFill="1" applyBorder="1" applyAlignment="1" quotePrefix="1">
      <alignment horizontal="center"/>
    </xf>
    <xf numFmtId="0" fontId="18" fillId="36" borderId="101" xfId="0" applyFont="1" applyFill="1" applyBorder="1" applyAlignment="1" quotePrefix="1">
      <alignment horizontal="center"/>
    </xf>
    <xf numFmtId="0" fontId="95" fillId="38" borderId="102" xfId="864" applyFont="1" applyFill="1" applyBorder="1" applyAlignment="1">
      <alignment horizontal="center" vertical="center" wrapText="1"/>
      <protection/>
    </xf>
    <xf numFmtId="172" fontId="0" fillId="0" borderId="8" xfId="0" applyNumberFormat="1" applyFont="1" applyFill="1" applyBorder="1" applyAlignment="1">
      <alignment horizontal="center" vertical="center"/>
    </xf>
    <xf numFmtId="0" fontId="18" fillId="36" borderId="104" xfId="544" applyFont="1" applyFill="1" applyBorder="1" applyAlignment="1">
      <alignment horizontal="center" vertical="center" wrapText="1"/>
      <protection/>
    </xf>
    <xf numFmtId="0" fontId="18" fillId="36" borderId="104" xfId="544" applyFont="1" applyFill="1" applyBorder="1" applyAlignment="1" quotePrefix="1">
      <alignment horizontal="center" vertical="center" wrapText="1"/>
      <protection/>
    </xf>
    <xf numFmtId="0" fontId="0" fillId="0" borderId="75" xfId="544" applyFont="1" applyBorder="1">
      <alignment/>
      <protection/>
    </xf>
    <xf numFmtId="0" fontId="0" fillId="0" borderId="48" xfId="544" applyFont="1" applyBorder="1">
      <alignment/>
      <protection/>
    </xf>
    <xf numFmtId="164" fontId="0" fillId="0" borderId="0" xfId="544" applyNumberFormat="1" applyFont="1">
      <alignment/>
      <protection/>
    </xf>
    <xf numFmtId="44" fontId="18" fillId="0" borderId="0" xfId="0" applyNumberFormat="1" applyFont="1"/>
    <xf numFmtId="0" fontId="0" fillId="0" borderId="0" xfId="141" applyFont="1" applyFill="1" applyBorder="1">
      <alignment/>
      <protection/>
    </xf>
    <xf numFmtId="165" fontId="0" fillId="0" borderId="27" xfId="719" applyNumberFormat="1" applyFont="1" applyFill="1" applyBorder="1" applyAlignment="1">
      <alignment horizontal="right" vertical="top"/>
    </xf>
    <xf numFmtId="165" fontId="0" fillId="0" borderId="29" xfId="719" applyNumberFormat="1" applyFont="1" applyFill="1" applyBorder="1" applyAlignment="1">
      <alignment horizontal="right" vertical="top"/>
    </xf>
    <xf numFmtId="165" fontId="0" fillId="0" borderId="71" xfId="719" applyNumberFormat="1" applyFont="1" applyFill="1" applyBorder="1" applyAlignment="1">
      <alignment horizontal="right" vertical="top"/>
    </xf>
    <xf numFmtId="0" fontId="0" fillId="0" borderId="0" xfId="31322" applyAlignment="1" quotePrefix="1">
      <alignment horizontal="left" wrapText="1"/>
      <protection/>
    </xf>
    <xf numFmtId="0" fontId="0" fillId="0" borderId="0" xfId="0" applyAlignment="1">
      <alignment horizontal="left"/>
    </xf>
    <xf numFmtId="164" fontId="0" fillId="0" borderId="67" xfId="53" applyNumberFormat="1" applyFont="1" applyFill="1" applyBorder="1"/>
    <xf numFmtId="3" fontId="27" fillId="0" borderId="38" xfId="141" applyNumberFormat="1" applyFont="1" applyBorder="1" applyAlignment="1">
      <alignment horizontal="center" vertical="center"/>
      <protection/>
    </xf>
    <xf numFmtId="3" fontId="27" fillId="0" borderId="101" xfId="141" applyNumberFormat="1" applyFont="1" applyBorder="1" applyAlignment="1">
      <alignment horizontal="center" vertical="center"/>
      <protection/>
    </xf>
    <xf numFmtId="3" fontId="27" fillId="0" borderId="27" xfId="141" applyNumberFormat="1" applyFont="1" applyBorder="1" applyAlignment="1">
      <alignment horizontal="center" vertical="center"/>
      <protection/>
    </xf>
    <xf numFmtId="3" fontId="27" fillId="0" borderId="41" xfId="373" applyNumberFormat="1" applyBorder="1" applyAlignment="1">
      <alignment horizontal="center" vertical="center"/>
      <protection/>
    </xf>
    <xf numFmtId="3" fontId="27" fillId="0" borderId="24" xfId="373" applyNumberFormat="1" applyBorder="1" applyAlignment="1">
      <alignment horizontal="center" vertical="center"/>
      <protection/>
    </xf>
    <xf numFmtId="3" fontId="27" fillId="0" borderId="29" xfId="373" applyNumberFormat="1" applyBorder="1" applyAlignment="1">
      <alignment horizontal="center" vertical="center"/>
      <protection/>
    </xf>
    <xf numFmtId="3" fontId="27" fillId="0" borderId="28" xfId="141" applyNumberFormat="1" applyFont="1" applyBorder="1" applyAlignment="1">
      <alignment horizontal="center" vertical="center"/>
      <protection/>
    </xf>
    <xf numFmtId="3" fontId="27" fillId="0" borderId="29" xfId="141" applyNumberFormat="1" applyFont="1" applyBorder="1" applyAlignment="1">
      <alignment horizontal="center" vertical="center"/>
      <protection/>
    </xf>
    <xf numFmtId="3" fontId="27" fillId="0" borderId="24" xfId="141" applyNumberFormat="1" applyFont="1" applyBorder="1" applyAlignment="1">
      <alignment horizontal="center" vertical="center"/>
      <protection/>
    </xf>
    <xf numFmtId="9" fontId="0" fillId="46" borderId="30" xfId="0" applyNumberFormat="1" applyFill="1" applyBorder="1" applyAlignment="1">
      <alignment horizontal="center" vertical="center"/>
    </xf>
    <xf numFmtId="164" fontId="113" fillId="0" borderId="65" xfId="53" applyNumberFormat="1" applyFont="1" applyBorder="1" applyAlignment="1">
      <alignment horizontal="right" vertical="center"/>
    </xf>
    <xf numFmtId="164" fontId="113" fillId="0" borderId="8" xfId="53" applyNumberFormat="1" applyFont="1" applyBorder="1" applyAlignment="1">
      <alignment vertical="center"/>
    </xf>
    <xf numFmtId="164" fontId="111" fillId="0" borderId="65" xfId="53" applyNumberFormat="1" applyFont="1" applyBorder="1" applyAlignment="1">
      <alignment horizontal="center" vertical="center"/>
    </xf>
    <xf numFmtId="164" fontId="111" fillId="0" borderId="8" xfId="53" applyNumberFormat="1" applyFont="1" applyBorder="1" applyAlignment="1">
      <alignment horizontal="center" vertical="center"/>
    </xf>
    <xf numFmtId="164" fontId="0" fillId="0" borderId="65" xfId="53" applyNumberFormat="1" applyFont="1" applyBorder="1" applyAlignment="1">
      <alignment horizontal="center" vertical="center" wrapText="1"/>
    </xf>
    <xf numFmtId="164" fontId="0" fillId="0" borderId="8" xfId="53" applyNumberFormat="1" applyFont="1" applyBorder="1" applyAlignment="1">
      <alignment horizontal="center" vertical="center" wrapText="1"/>
    </xf>
    <xf numFmtId="0" fontId="0" fillId="0" borderId="65" xfId="0" applyBorder="1" applyAlignment="1">
      <alignment horizontal="right" vertical="center" wrapText="1"/>
    </xf>
    <xf numFmtId="0" fontId="0" fillId="0" borderId="33" xfId="0" applyBorder="1" applyAlignment="1">
      <alignment horizontal="right" vertical="center" wrapText="1"/>
    </xf>
    <xf numFmtId="3" fontId="0" fillId="0" borderId="65" xfId="16296" applyNumberFormat="1" applyFont="1" applyBorder="1" applyAlignment="1">
      <alignment horizontal="center" vertical="center" wrapText="1"/>
      <protection/>
    </xf>
    <xf numFmtId="177" fontId="0" fillId="0" borderId="8" xfId="0" applyNumberFormat="1" applyFont="1" applyBorder="1" applyAlignment="1">
      <alignment horizontal="right" wrapText="1"/>
    </xf>
    <xf numFmtId="164" fontId="0" fillId="0" borderId="31" xfId="0" applyNumberFormat="1" applyFill="1" applyBorder="1"/>
    <xf numFmtId="9" fontId="0" fillId="0" borderId="31" xfId="201" applyFont="1" applyBorder="1" applyAlignment="1">
      <alignment horizontal="right"/>
    </xf>
    <xf numFmtId="164" fontId="0" fillId="0" borderId="31" xfId="0" applyNumberFormat="1" applyBorder="1" applyAlignment="1">
      <alignment horizontal="right"/>
    </xf>
    <xf numFmtId="164" fontId="0" fillId="0" borderId="31" xfId="0" applyNumberFormat="1" applyFill="1" applyBorder="1" applyAlignment="1">
      <alignment horizontal="right"/>
    </xf>
    <xf numFmtId="164" fontId="0" fillId="0" borderId="67" xfId="53" applyNumberFormat="1" applyFont="1" applyFill="1" applyBorder="1" applyAlignment="1">
      <alignment horizontal="right"/>
    </xf>
    <xf numFmtId="0" fontId="0" fillId="0" borderId="0" xfId="0" applyAlignment="1">
      <alignment wrapText="1"/>
    </xf>
    <xf numFmtId="165" fontId="0" fillId="0" borderId="46" xfId="719" applyNumberFormat="1" applyFont="1" applyFill="1" applyBorder="1"/>
    <xf numFmtId="6" fontId="0" fillId="0" borderId="8" xfId="78" applyNumberFormat="1" applyFont="1" applyFill="1" applyBorder="1" applyAlignment="1">
      <alignment wrapText="1"/>
    </xf>
    <xf numFmtId="6" fontId="18" fillId="0" borderId="8" xfId="0" applyNumberFormat="1" applyFont="1" applyFill="1" applyBorder="1"/>
    <xf numFmtId="165" fontId="0" fillId="0" borderId="8" xfId="16" applyNumberFormat="1" applyFont="1" applyFill="1" applyBorder="1"/>
    <xf numFmtId="6" fontId="124" fillId="0" borderId="29" xfId="0" applyNumberFormat="1" applyFont="1" applyBorder="1" applyAlignment="1">
      <alignment wrapText="1"/>
    </xf>
    <xf numFmtId="0" fontId="124" fillId="0" borderId="37" xfId="0" applyFont="1" applyBorder="1" applyAlignment="1">
      <alignment wrapText="1"/>
    </xf>
    <xf numFmtId="6" fontId="124" fillId="0" borderId="37" xfId="0" applyNumberFormat="1" applyFont="1" applyBorder="1" applyAlignment="1">
      <alignment wrapText="1"/>
    </xf>
    <xf numFmtId="0" fontId="93" fillId="0" borderId="0" xfId="0" applyFont="1" applyAlignment="1">
      <alignment wrapText="1"/>
    </xf>
    <xf numFmtId="181" fontId="117" fillId="0" borderId="8" xfId="16" applyNumberFormat="1" applyFont="1" applyFill="1" applyBorder="1"/>
    <xf numFmtId="181" fontId="117" fillId="0" borderId="8" xfId="16" applyNumberFormat="1" applyFont="1" applyBorder="1"/>
    <xf numFmtId="44" fontId="118" fillId="0" borderId="8" xfId="16" applyFont="1" applyBorder="1" applyAlignment="1">
      <alignment horizontal="left" wrapText="1"/>
    </xf>
    <xf numFmtId="44" fontId="117" fillId="0" borderId="8" xfId="16" applyFont="1" applyFill="1" applyBorder="1" applyAlignment="1">
      <alignment horizontal="left"/>
    </xf>
    <xf numFmtId="181" fontId="117" fillId="0" borderId="8" xfId="16" applyNumberFormat="1" applyFont="1" applyFill="1" applyBorder="1" applyAlignment="1">
      <alignment horizontal="left"/>
    </xf>
    <xf numFmtId="181" fontId="118" fillId="0" borderId="8" xfId="0" applyNumberFormat="1" applyFont="1" applyBorder="1" applyAlignment="1">
      <alignment horizontal="left" wrapText="1"/>
    </xf>
    <xf numFmtId="181" fontId="118" fillId="0" borderId="8" xfId="16" applyNumberFormat="1" applyFont="1" applyBorder="1" applyAlignment="1">
      <alignment horizontal="left" wrapText="1"/>
    </xf>
    <xf numFmtId="181" fontId="118" fillId="0" borderId="8" xfId="16" applyNumberFormat="1" applyFont="1" applyBorder="1" applyAlignment="1">
      <alignment horizontal="left" wrapText="1"/>
    </xf>
    <xf numFmtId="181" fontId="118" fillId="0" borderId="8" xfId="0" applyNumberFormat="1" applyFont="1" applyBorder="1" applyAlignment="1">
      <alignment horizontal="left" wrapText="1"/>
    </xf>
    <xf numFmtId="176" fontId="125" fillId="0" borderId="37" xfId="0" applyNumberFormat="1" applyFont="1" applyBorder="1" applyAlignment="1">
      <alignment wrapText="1"/>
    </xf>
    <xf numFmtId="0" fontId="0" fillId="0" borderId="0" xfId="0" applyFill="1" applyAlignment="1">
      <alignment vertical="center"/>
    </xf>
    <xf numFmtId="0" fontId="0" fillId="0" borderId="0" xfId="0" applyFont="1" applyFill="1" applyAlignment="1">
      <alignment horizontal="center"/>
    </xf>
    <xf numFmtId="0" fontId="0" fillId="0" borderId="0" xfId="0" applyFill="1" applyAlignment="1">
      <alignment horizontal="center"/>
    </xf>
    <xf numFmtId="42" fontId="0" fillId="0" borderId="8" xfId="78" applyNumberFormat="1" applyFont="1" applyFill="1" applyBorder="1" applyAlignment="1">
      <alignment wrapText="1"/>
    </xf>
    <xf numFmtId="6" fontId="27" fillId="0" borderId="37" xfId="0" applyNumberFormat="1" applyFont="1" applyBorder="1" applyAlignment="1">
      <alignment wrapText="1"/>
    </xf>
    <xf numFmtId="176" fontId="117" fillId="0" borderId="8" xfId="16" applyNumberFormat="1" applyFont="1" applyFill="1" applyBorder="1"/>
    <xf numFmtId="3" fontId="18" fillId="0" borderId="107" xfId="18" applyNumberFormat="1" applyFont="1" applyFill="1" applyBorder="1"/>
    <xf numFmtId="3" fontId="18" fillId="0" borderId="108" xfId="18" applyNumberFormat="1" applyFont="1" applyFill="1" applyBorder="1"/>
    <xf numFmtId="164" fontId="0" fillId="0" borderId="26" xfId="53" applyNumberFormat="1" applyFont="1" applyBorder="1" applyAlignment="1">
      <alignment horizontal="left"/>
    </xf>
    <xf numFmtId="0" fontId="0" fillId="0" borderId="26" xfId="0" applyNumberFormat="1" applyBorder="1"/>
    <xf numFmtId="164" fontId="0" fillId="0" borderId="26" xfId="18" applyNumberFormat="1" applyFont="1" applyBorder="1" applyAlignment="1">
      <alignment horizontal="left" vertical="center" wrapText="1"/>
    </xf>
    <xf numFmtId="164" fontId="18" fillId="0" borderId="98" xfId="18" applyNumberFormat="1" applyFont="1" applyBorder="1"/>
    <xf numFmtId="37" fontId="18" fillId="0" borderId="98" xfId="18" applyNumberFormat="1" applyFont="1" applyBorder="1"/>
    <xf numFmtId="3" fontId="27" fillId="0" borderId="37" xfId="141" applyNumberFormat="1" applyFont="1" applyFill="1" applyBorder="1" applyAlignment="1">
      <alignment horizontal="center" vertical="center"/>
      <protection/>
    </xf>
    <xf numFmtId="44" fontId="0" fillId="0" borderId="0" xfId="146" applyNumberFormat="1">
      <alignment/>
      <protection/>
    </xf>
    <xf numFmtId="165" fontId="118" fillId="0" borderId="8" xfId="16" applyNumberFormat="1" applyFont="1" applyBorder="1" applyAlignment="1">
      <alignment horizontal="center" wrapText="1"/>
    </xf>
    <xf numFmtId="165" fontId="117" fillId="0" borderId="8" xfId="16" applyNumberFormat="1" applyFont="1" applyFill="1" applyBorder="1"/>
    <xf numFmtId="6" fontId="126" fillId="0" borderId="8" xfId="16" applyNumberFormat="1" applyFont="1" applyBorder="1"/>
    <xf numFmtId="6" fontId="27" fillId="0" borderId="29" xfId="0" applyNumberFormat="1" applyFont="1" applyBorder="1" applyAlignment="1">
      <alignment wrapText="1"/>
    </xf>
    <xf numFmtId="165" fontId="125" fillId="0" borderId="37" xfId="16" applyNumberFormat="1" applyFont="1" applyBorder="1" applyAlignment="1">
      <alignment wrapText="1"/>
    </xf>
    <xf numFmtId="165" fontId="118" fillId="0" borderId="8" xfId="16" applyNumberFormat="1" applyFont="1" applyBorder="1" applyAlignment="1">
      <alignment wrapText="1"/>
    </xf>
    <xf numFmtId="165" fontId="117" fillId="0" borderId="8" xfId="16" applyNumberFormat="1" applyFont="1" applyFill="1" applyBorder="1" applyAlignment="1">
      <alignment/>
    </xf>
    <xf numFmtId="165" fontId="0" fillId="0" borderId="8" xfId="16" applyNumberFormat="1" applyFont="1" applyBorder="1" applyAlignment="1">
      <alignment/>
    </xf>
    <xf numFmtId="165" fontId="0" fillId="0" borderId="66" xfId="146" applyNumberFormat="1" applyFont="1" applyFill="1" applyBorder="1">
      <alignment/>
      <protection/>
    </xf>
    <xf numFmtId="165" fontId="0" fillId="0" borderId="8" xfId="146" applyNumberFormat="1" applyFont="1" applyFill="1" applyBorder="1">
      <alignment/>
      <protection/>
    </xf>
    <xf numFmtId="0" fontId="55" fillId="0" borderId="0" xfId="0" applyFont="1" applyAlignment="1">
      <alignment vertical="top" wrapText="1"/>
    </xf>
    <xf numFmtId="165" fontId="0" fillId="0" borderId="66" xfId="16" applyNumberFormat="1" applyFont="1" applyFill="1" applyBorder="1"/>
    <xf numFmtId="164" fontId="1" fillId="0" borderId="31" xfId="0" applyNumberFormat="1" applyFont="1" applyFill="1" applyBorder="1" applyAlignment="1">
      <alignment horizontal="right"/>
    </xf>
    <xf numFmtId="0" fontId="1" fillId="43" borderId="8" xfId="0" applyFont="1" applyFill="1" applyBorder="1"/>
    <xf numFmtId="164" fontId="1" fillId="43" borderId="8" xfId="0" applyNumberFormat="1" applyFont="1" applyFill="1" applyBorder="1"/>
    <xf numFmtId="176" fontId="1" fillId="43" borderId="8" xfId="0" applyNumberFormat="1" applyFont="1" applyFill="1" applyBorder="1"/>
    <xf numFmtId="165" fontId="1" fillId="43" borderId="8" xfId="16" applyNumberFormat="1" applyFont="1" applyFill="1" applyBorder="1"/>
    <xf numFmtId="164" fontId="1" fillId="43" borderId="91" xfId="0" applyNumberFormat="1" applyFont="1" applyFill="1" applyBorder="1"/>
    <xf numFmtId="165" fontId="1" fillId="43" borderId="91" xfId="16" applyNumberFormat="1" applyFont="1" applyFill="1" applyBorder="1"/>
    <xf numFmtId="0" fontId="1" fillId="34" borderId="109" xfId="0" applyFont="1" applyFill="1" applyBorder="1" applyAlignment="1">
      <alignment horizontal="center"/>
    </xf>
    <xf numFmtId="0" fontId="1" fillId="34" borderId="110" xfId="0" applyFont="1" applyFill="1" applyBorder="1" applyAlignment="1">
      <alignment horizontal="center"/>
    </xf>
    <xf numFmtId="164" fontId="1" fillId="0" borderId="111" xfId="18" applyNumberFormat="1" applyFont="1" applyBorder="1"/>
    <xf numFmtId="0" fontId="93" fillId="0" borderId="0" xfId="0" applyFont="1" applyAlignment="1">
      <alignment wrapText="1"/>
    </xf>
    <xf numFmtId="3" fontId="1" fillId="0" borderId="29" xfId="0" applyNumberFormat="1" applyFont="1" applyBorder="1" applyAlignment="1">
      <alignment horizontal="center" vertical="center"/>
    </xf>
    <xf numFmtId="3" fontId="1" fillId="0" borderId="29" xfId="0" applyNumberFormat="1" applyFont="1" applyFill="1" applyBorder="1" applyAlignment="1">
      <alignment horizontal="center" vertical="center"/>
    </xf>
    <xf numFmtId="3" fontId="1" fillId="0" borderId="8" xfId="0" applyNumberFormat="1" applyFont="1" applyFill="1" applyBorder="1" applyAlignment="1">
      <alignment horizontal="center" vertical="center"/>
    </xf>
    <xf numFmtId="3" fontId="1" fillId="0" borderId="37" xfId="0" applyNumberFormat="1" applyFont="1" applyFill="1" applyBorder="1" applyAlignment="1">
      <alignment horizontal="center" vertical="center"/>
    </xf>
    <xf numFmtId="3" fontId="1" fillId="0" borderId="8" xfId="0" applyNumberFormat="1" applyFont="1" applyBorder="1" applyAlignment="1">
      <alignment horizontal="center" vertical="center"/>
    </xf>
    <xf numFmtId="6" fontId="0" fillId="0" borderId="8" xfId="0" applyNumberFormat="1" applyFont="1" applyFill="1" applyBorder="1"/>
    <xf numFmtId="49" fontId="19" fillId="0" borderId="0" xfId="146" applyNumberFormat="1" applyFont="1" applyAlignment="1" quotePrefix="1">
      <alignment horizontal="center"/>
      <protection/>
    </xf>
    <xf numFmtId="0" fontId="0" fillId="0" borderId="0" xfId="31322" applyAlignment="1" quotePrefix="1">
      <alignment horizontal="left" vertical="top" wrapText="1"/>
      <protection/>
    </xf>
    <xf numFmtId="0" fontId="0" fillId="0" borderId="0" xfId="0" applyAlignment="1">
      <alignment vertical="top" wrapText="1"/>
    </xf>
    <xf numFmtId="0" fontId="55" fillId="0" borderId="0" xfId="0" applyFont="1" applyAlignment="1">
      <alignment wrapText="1"/>
    </xf>
    <xf numFmtId="0" fontId="0" fillId="0" borderId="0" xfId="0" applyFont="1" applyAlignment="1">
      <alignment horizontal="left" wrapText="1"/>
    </xf>
    <xf numFmtId="0" fontId="0" fillId="0" borderId="0" xfId="0" applyFont="1" applyFill="1" applyBorder="1" applyAlignment="1">
      <alignment/>
    </xf>
    <xf numFmtId="0" fontId="0" fillId="0" borderId="0" xfId="0" applyFont="1" applyAlignment="1">
      <alignment wrapText="1"/>
    </xf>
    <xf numFmtId="0" fontId="0" fillId="0" borderId="0" xfId="0" applyAlignment="1">
      <alignment/>
    </xf>
    <xf numFmtId="0" fontId="0" fillId="0" borderId="0" xfId="0" applyFont="1" applyAlignment="1">
      <alignment vertical="top" wrapText="1"/>
    </xf>
    <xf numFmtId="0" fontId="18" fillId="36" borderId="98" xfId="0" applyFont="1" applyFill="1" applyBorder="1" applyAlignment="1">
      <alignment horizontal="center"/>
    </xf>
    <xf numFmtId="0" fontId="18" fillId="36" borderId="8" xfId="0" applyFont="1" applyFill="1" applyBorder="1" applyAlignment="1">
      <alignment horizontal="center"/>
    </xf>
    <xf numFmtId="0" fontId="18" fillId="36" borderId="65" xfId="0" applyFont="1" applyFill="1" applyBorder="1" applyAlignment="1">
      <alignment horizontal="center"/>
    </xf>
    <xf numFmtId="0" fontId="0" fillId="0" borderId="0" xfId="0" applyFont="1" applyAlignment="1">
      <alignment/>
    </xf>
    <xf numFmtId="0" fontId="19" fillId="36" borderId="87" xfId="0" applyFont="1" applyFill="1" applyBorder="1" applyAlignment="1">
      <alignment horizontal="center"/>
    </xf>
    <xf numFmtId="49" fontId="19" fillId="0" borderId="0" xfId="0" applyNumberFormat="1" applyFont="1" applyBorder="1" applyAlignment="1">
      <alignment horizontal="center"/>
    </xf>
    <xf numFmtId="0" fontId="0" fillId="0" borderId="0" xfId="0" applyFont="1" applyBorder="1" applyAlignment="1">
      <alignment horizontal="center"/>
    </xf>
    <xf numFmtId="0" fontId="0" fillId="0" borderId="0" xfId="141" applyFont="1" applyFill="1" applyAlignment="1">
      <alignment horizontal="left" wrapText="1"/>
      <protection/>
    </xf>
    <xf numFmtId="49" fontId="18"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18" fillId="36" borderId="29" xfId="0" applyFont="1" applyFill="1" applyBorder="1" applyAlignment="1">
      <alignment horizontal="center"/>
    </xf>
    <xf numFmtId="0" fontId="18" fillId="36" borderId="72" xfId="0" applyFont="1" applyFill="1" applyBorder="1" applyAlignment="1">
      <alignment horizontal="center"/>
    </xf>
    <xf numFmtId="0" fontId="18" fillId="36" borderId="8" xfId="0" applyFont="1" applyFill="1" applyBorder="1" applyAlignment="1">
      <alignment horizontal="center" wrapText="1"/>
    </xf>
    <xf numFmtId="0" fontId="18" fillId="0" borderId="0" xfId="0" applyFont="1" applyBorder="1" applyAlignment="1">
      <alignment horizontal="center"/>
    </xf>
    <xf numFmtId="49" fontId="18" fillId="0" borderId="0" xfId="0" applyNumberFormat="1" applyFont="1" applyBorder="1" applyAlignment="1">
      <alignment horizontal="center"/>
    </xf>
    <xf numFmtId="49" fontId="0" fillId="0" borderId="0" xfId="0" applyNumberFormat="1" applyFont="1" applyBorder="1" applyAlignment="1">
      <alignment horizontal="center"/>
    </xf>
    <xf numFmtId="6" fontId="27" fillId="0" borderId="29" xfId="0" applyNumberFormat="1" applyFont="1" applyBorder="1" applyAlignment="1">
      <alignment horizontal="right" wrapText="1"/>
    </xf>
    <xf numFmtId="0" fontId="18" fillId="36" borderId="8" xfId="0" applyFont="1" applyFill="1" applyBorder="1" applyAlignment="1" quotePrefix="1">
      <alignment horizontal="center"/>
    </xf>
    <xf numFmtId="0" fontId="0" fillId="0" borderId="0" xfId="0" applyAlignment="1" quotePrefix="1">
      <alignment horizontal="left" wrapText="1"/>
    </xf>
    <xf numFmtId="0" fontId="19" fillId="36" borderId="68" xfId="141" applyFont="1" applyFill="1" applyBorder="1" applyAlignment="1">
      <alignment horizontal="center" vertical="center" wrapText="1"/>
      <protection/>
    </xf>
    <xf numFmtId="0" fontId="19" fillId="36" borderId="30" xfId="141" applyFont="1" applyFill="1" applyBorder="1" applyAlignment="1">
      <alignment horizontal="center" vertical="center" wrapText="1"/>
      <protection/>
    </xf>
    <xf numFmtId="0" fontId="19" fillId="36" borderId="59" xfId="141" applyFont="1" applyFill="1" applyBorder="1" applyAlignment="1">
      <alignment horizontal="center" vertical="center" wrapText="1"/>
      <protection/>
    </xf>
    <xf numFmtId="0" fontId="0" fillId="0" borderId="0" xfId="0" applyFont="1" applyFill="1" applyAlignment="1">
      <alignment horizontal="left" vertical="center" wrapText="1"/>
    </xf>
    <xf numFmtId="0" fontId="0" fillId="0" borderId="0" xfId="0" applyFont="1" applyAlignment="1">
      <alignment horizontal="left"/>
    </xf>
    <xf numFmtId="0" fontId="0" fillId="0" borderId="0" xfId="141" applyFont="1" applyAlignment="1">
      <alignment/>
      <protection/>
    </xf>
    <xf numFmtId="0" fontId="18" fillId="36" borderId="100" xfId="0" applyFont="1" applyFill="1" applyBorder="1" applyAlignment="1">
      <alignment horizontal="center" vertical="center" wrapText="1"/>
    </xf>
    <xf numFmtId="0" fontId="18" fillId="36" borderId="66" xfId="0" applyFont="1" applyFill="1" applyBorder="1" applyAlignment="1">
      <alignment horizontal="center" vertical="center" wrapText="1"/>
    </xf>
    <xf numFmtId="0" fontId="0" fillId="0" borderId="0" xfId="0" applyFont="1" applyFill="1" applyAlignment="1" quotePrefix="1">
      <alignment horizontal="left" wrapText="1"/>
    </xf>
    <xf numFmtId="0" fontId="55" fillId="35" borderId="0" xfId="864" applyFont="1" applyFill="1" applyAlignment="1">
      <alignment horizontal="left" vertical="center" wrapText="1"/>
      <protection/>
    </xf>
    <xf numFmtId="0" fontId="98" fillId="38" borderId="26" xfId="0" applyFont="1" applyFill="1" applyBorder="1" applyAlignment="1">
      <alignment horizontal="center" vertical="center" wrapText="1"/>
    </xf>
    <xf numFmtId="0" fontId="19" fillId="0" borderId="0" xfId="146" applyFont="1" applyAlignment="1">
      <alignment horizontal="center"/>
      <protection/>
    </xf>
    <xf numFmtId="0" fontId="0" fillId="0" borderId="0" xfId="146" applyAlignment="1">
      <alignment horizontal="center"/>
      <protection/>
    </xf>
    <xf numFmtId="49" fontId="19" fillId="0" borderId="0" xfId="146" applyNumberFormat="1" applyFont="1" applyAlignment="1" quotePrefix="1">
      <alignment horizontal="center"/>
      <protection/>
    </xf>
    <xf numFmtId="49" fontId="0" fillId="0" borderId="0" xfId="146" applyNumberFormat="1" applyAlignment="1">
      <alignment horizontal="center"/>
      <protection/>
    </xf>
    <xf numFmtId="0" fontId="18" fillId="36" borderId="100" xfId="146" applyFont="1" applyFill="1" applyBorder="1" applyAlignment="1" quotePrefix="1">
      <alignment horizontal="center"/>
      <protection/>
    </xf>
    <xf numFmtId="0" fontId="18" fillId="36" borderId="98" xfId="146" applyFont="1" applyFill="1" applyBorder="1" applyAlignment="1">
      <alignment horizontal="center"/>
      <protection/>
    </xf>
    <xf numFmtId="0" fontId="18" fillId="36" borderId="101" xfId="146" applyFont="1" applyFill="1" applyBorder="1" applyAlignment="1">
      <alignment horizontal="center"/>
      <protection/>
    </xf>
    <xf numFmtId="0" fontId="18" fillId="36" borderId="100" xfId="146" applyFont="1" applyFill="1" applyBorder="1" applyAlignment="1">
      <alignment horizontal="center"/>
      <protection/>
    </xf>
    <xf numFmtId="0" fontId="18" fillId="0" borderId="0" xfId="146" applyFont="1" applyAlignment="1" quotePrefix="1">
      <alignment horizontal="left" wrapText="1"/>
      <protection/>
    </xf>
    <xf numFmtId="0" fontId="19" fillId="0" borderId="87" xfId="146" applyFont="1" applyBorder="1" applyAlignment="1">
      <alignment horizontal="center"/>
      <protection/>
    </xf>
    <xf numFmtId="0" fontId="19" fillId="0" borderId="4" xfId="146" applyFont="1" applyBorder="1" applyAlignment="1">
      <alignment horizontal="center"/>
      <protection/>
    </xf>
    <xf numFmtId="0" fontId="19" fillId="0" borderId="88" xfId="146" applyFont="1" applyBorder="1" applyAlignment="1">
      <alignment horizontal="center"/>
      <protection/>
    </xf>
    <xf numFmtId="0" fontId="0" fillId="0" borderId="0" xfId="0" applyFont="1" applyAlignment="1" quotePrefix="1">
      <alignment horizontal="left" wrapText="1"/>
    </xf>
    <xf numFmtId="0" fontId="0" fillId="0" borderId="0" xfId="31322" applyAlignment="1" quotePrefix="1">
      <alignment horizontal="left" vertical="top" wrapText="1"/>
      <protection/>
    </xf>
    <xf numFmtId="0" fontId="0" fillId="0" borderId="0" xfId="0" applyAlignment="1">
      <alignment vertical="top" wrapText="1"/>
    </xf>
    <xf numFmtId="0" fontId="18" fillId="0" borderId="0" xfId="146" applyFont="1" applyAlignment="1">
      <alignment horizontal="center"/>
      <protection/>
    </xf>
    <xf numFmtId="0" fontId="0" fillId="0" borderId="0" xfId="146" applyFont="1" applyAlignment="1">
      <alignment horizontal="center"/>
      <protection/>
    </xf>
    <xf numFmtId="49" fontId="18" fillId="0" borderId="0" xfId="146" applyNumberFormat="1" applyFont="1" applyAlignment="1" quotePrefix="1">
      <alignment horizontal="center"/>
      <protection/>
    </xf>
    <xf numFmtId="49" fontId="0" fillId="0" borderId="0" xfId="146" applyNumberFormat="1" applyFont="1" applyAlignment="1">
      <alignment horizontal="center"/>
      <protection/>
    </xf>
    <xf numFmtId="0" fontId="18" fillId="0" borderId="0" xfId="0" applyFont="1" applyAlignment="1" quotePrefix="1">
      <alignment horizontal="left" wrapText="1"/>
    </xf>
    <xf numFmtId="0" fontId="18" fillId="0" borderId="0" xfId="0" applyFont="1" applyAlignment="1">
      <alignment horizontal="left" wrapText="1"/>
    </xf>
    <xf numFmtId="0" fontId="0" fillId="0" borderId="0" xfId="0" applyFont="1" applyAlignment="1" quotePrefix="1">
      <alignment horizontal="left" vertical="top" wrapText="1"/>
    </xf>
    <xf numFmtId="0" fontId="0" fillId="0" borderId="0" xfId="0" applyFont="1" applyAlignment="1">
      <alignment horizontal="left" vertical="top" wrapText="1"/>
    </xf>
    <xf numFmtId="0" fontId="55" fillId="0" borderId="0" xfId="0" applyFont="1" applyAlignment="1" quotePrefix="1">
      <alignment horizontal="left" wrapText="1"/>
    </xf>
    <xf numFmtId="0" fontId="55" fillId="0" borderId="0" xfId="0" applyFont="1" applyAlignment="1">
      <alignment horizontal="left" wrapText="1"/>
    </xf>
    <xf numFmtId="0" fontId="0" fillId="0" borderId="0" xfId="31322" applyFont="1" applyAlignment="1" quotePrefix="1">
      <alignment horizontal="left" wrapText="1"/>
      <protection/>
    </xf>
    <xf numFmtId="0" fontId="55" fillId="0" borderId="0" xfId="0" applyFont="1" applyAlignment="1">
      <alignment wrapText="1"/>
    </xf>
    <xf numFmtId="0" fontId="0" fillId="0" borderId="0" xfId="0" applyFont="1" applyAlignment="1">
      <alignment horizontal="left" wrapText="1"/>
    </xf>
    <xf numFmtId="0" fontId="0" fillId="0" borderId="0" xfId="0" applyFont="1" applyFill="1" applyBorder="1" applyAlignment="1">
      <alignment wrapText="1"/>
    </xf>
    <xf numFmtId="0" fontId="113" fillId="0" borderId="0" xfId="0" applyFont="1" applyFill="1" applyBorder="1" applyAlignment="1">
      <alignment wrapText="1"/>
    </xf>
    <xf numFmtId="0" fontId="0" fillId="0" borderId="0" xfId="0" applyFont="1" applyFill="1" applyBorder="1" applyAlignment="1">
      <alignment/>
    </xf>
    <xf numFmtId="0" fontId="18" fillId="37" borderId="51" xfId="544" applyFont="1" applyFill="1" applyBorder="1" applyAlignment="1">
      <alignment horizontal="center" wrapText="1"/>
      <protection/>
    </xf>
    <xf numFmtId="0" fontId="18" fillId="37" borderId="96" xfId="544" applyFont="1" applyFill="1" applyBorder="1" applyAlignment="1">
      <alignment horizontal="center" wrapText="1"/>
      <protection/>
    </xf>
    <xf numFmtId="0" fontId="18" fillId="37" borderId="102" xfId="544" applyFont="1" applyFill="1" applyBorder="1" applyAlignment="1">
      <alignment horizontal="center" wrapText="1"/>
      <protection/>
    </xf>
    <xf numFmtId="0" fontId="18" fillId="37" borderId="103" xfId="544" applyFont="1" applyFill="1" applyBorder="1" applyAlignment="1">
      <alignment horizontal="center" wrapText="1"/>
      <protection/>
    </xf>
    <xf numFmtId="0" fontId="18" fillId="37" borderId="99" xfId="544" applyFont="1" applyFill="1" applyBorder="1" applyAlignment="1">
      <alignment horizontal="center" wrapText="1"/>
      <protection/>
    </xf>
    <xf numFmtId="0" fontId="18" fillId="37" borderId="97" xfId="544" applyFont="1" applyFill="1" applyBorder="1" applyAlignment="1">
      <alignment horizontal="center" wrapText="1"/>
      <protection/>
    </xf>
    <xf numFmtId="0" fontId="18" fillId="36" borderId="112" xfId="544" applyFont="1" applyFill="1" applyBorder="1" applyAlignment="1">
      <alignment horizontal="center"/>
      <protection/>
    </xf>
    <xf numFmtId="0" fontId="18" fillId="36" borderId="92" xfId="544" applyFont="1" applyFill="1" applyBorder="1" applyAlignment="1">
      <alignment horizontal="center"/>
      <protection/>
    </xf>
    <xf numFmtId="0" fontId="18" fillId="36" borderId="113" xfId="544" applyFont="1" applyFill="1" applyBorder="1" applyAlignment="1">
      <alignment horizontal="center"/>
      <protection/>
    </xf>
    <xf numFmtId="0" fontId="18" fillId="36" borderId="100" xfId="544" applyFont="1" applyFill="1" applyBorder="1" applyAlignment="1">
      <alignment horizontal="center"/>
      <protection/>
    </xf>
    <xf numFmtId="0" fontId="18" fillId="36" borderId="98" xfId="544" applyFont="1" applyFill="1" applyBorder="1" applyAlignment="1">
      <alignment horizontal="center"/>
      <protection/>
    </xf>
    <xf numFmtId="0" fontId="18" fillId="36" borderId="101" xfId="544" applyFont="1" applyFill="1" applyBorder="1" applyAlignment="1">
      <alignment horizontal="center"/>
      <protection/>
    </xf>
    <xf numFmtId="0" fontId="19" fillId="36" borderId="87" xfId="544" applyFont="1" applyFill="1" applyBorder="1" applyAlignment="1">
      <alignment horizontal="center"/>
      <protection/>
    </xf>
    <xf numFmtId="0" fontId="19" fillId="36" borderId="4" xfId="544" applyFont="1" applyFill="1" applyBorder="1" applyAlignment="1">
      <alignment horizontal="center"/>
      <protection/>
    </xf>
    <xf numFmtId="0" fontId="19" fillId="36" borderId="88" xfId="544" applyFont="1" applyFill="1" applyBorder="1" applyAlignment="1">
      <alignment horizontal="center"/>
      <protection/>
    </xf>
    <xf numFmtId="0" fontId="19" fillId="0" borderId="0" xfId="0" applyFont="1" applyAlignment="1">
      <alignment horizontal="center"/>
    </xf>
    <xf numFmtId="0" fontId="18" fillId="36" borderId="24" xfId="544" applyFont="1" applyFill="1" applyBorder="1" applyAlignment="1">
      <alignment horizontal="center"/>
      <protection/>
    </xf>
    <xf numFmtId="0" fontId="18" fillId="36" borderId="29" xfId="544" applyFont="1" applyFill="1" applyBorder="1" applyAlignment="1">
      <alignment horizontal="center"/>
      <protection/>
    </xf>
    <xf numFmtId="0" fontId="18" fillId="36" borderId="38" xfId="544" applyFont="1" applyFill="1" applyBorder="1" applyAlignment="1">
      <alignment horizontal="center"/>
      <protection/>
    </xf>
    <xf numFmtId="0" fontId="0" fillId="0" borderId="0" xfId="0" applyFont="1" applyAlignment="1">
      <alignment wrapText="1"/>
    </xf>
    <xf numFmtId="0" fontId="0" fillId="0" borderId="0" xfId="0" applyFont="1" applyFill="1" applyAlignment="1" quotePrefix="1">
      <alignment horizontal="left" vertical="top" wrapText="1"/>
    </xf>
    <xf numFmtId="0" fontId="0" fillId="0" borderId="0" xfId="0" applyAlignment="1">
      <alignment/>
    </xf>
    <xf numFmtId="0" fontId="0" fillId="0" borderId="0" xfId="0" applyFont="1" applyAlignment="1">
      <alignment vertical="top" wrapText="1"/>
    </xf>
    <xf numFmtId="0" fontId="0" fillId="0" borderId="0" xfId="0" applyFont="1" applyBorder="1" applyAlignment="1">
      <alignment horizontal="left" wrapText="1"/>
    </xf>
    <xf numFmtId="0" fontId="19" fillId="36" borderId="102" xfId="0" applyFont="1" applyFill="1" applyBorder="1" applyAlignment="1">
      <alignment horizontal="center"/>
    </xf>
    <xf numFmtId="0" fontId="19" fillId="36" borderId="51" xfId="0" applyFont="1" applyFill="1" applyBorder="1" applyAlignment="1">
      <alignment horizontal="center"/>
    </xf>
    <xf numFmtId="0" fontId="19" fillId="36" borderId="96" xfId="0" applyFont="1" applyFill="1" applyBorder="1" applyAlignment="1">
      <alignment horizontal="center"/>
    </xf>
    <xf numFmtId="0" fontId="18" fillId="36" borderId="100" xfId="0" applyFont="1" applyFill="1" applyBorder="1" applyAlignment="1">
      <alignment horizontal="center"/>
    </xf>
    <xf numFmtId="0" fontId="18" fillId="36" borderId="98" xfId="0" applyFont="1" applyFill="1" applyBorder="1" applyAlignment="1">
      <alignment horizontal="center"/>
    </xf>
    <xf numFmtId="0" fontId="18" fillId="36" borderId="101" xfId="0" applyFont="1" applyFill="1" applyBorder="1" applyAlignment="1">
      <alignment horizontal="center"/>
    </xf>
    <xf numFmtId="0" fontId="0" fillId="0" borderId="0" xfId="160" applyFont="1" applyAlignment="1">
      <alignment vertical="top" wrapText="1"/>
      <protection/>
    </xf>
    <xf numFmtId="0" fontId="0" fillId="0" borderId="0" xfId="160" applyFont="1" applyAlignment="1">
      <alignment wrapText="1"/>
      <protection/>
    </xf>
    <xf numFmtId="0" fontId="0" fillId="0" borderId="0" xfId="160" applyFont="1" applyAlignment="1">
      <alignment horizontal="left" wrapText="1"/>
      <protection/>
    </xf>
    <xf numFmtId="0" fontId="18" fillId="0" borderId="0" xfId="0" applyFont="1" applyAlignment="1">
      <alignment horizontal="center"/>
    </xf>
    <xf numFmtId="0" fontId="19" fillId="36" borderId="98" xfId="0" applyFont="1" applyFill="1" applyBorder="1" applyAlignment="1">
      <alignment horizontal="center" wrapText="1"/>
    </xf>
    <xf numFmtId="0" fontId="19" fillId="36" borderId="101" xfId="0" applyFont="1" applyFill="1" applyBorder="1" applyAlignment="1">
      <alignment horizontal="center" wrapText="1"/>
    </xf>
    <xf numFmtId="0" fontId="18" fillId="36" borderId="8" xfId="0" applyFont="1" applyFill="1" applyBorder="1" applyAlignment="1">
      <alignment horizontal="center"/>
    </xf>
    <xf numFmtId="0" fontId="18" fillId="36" borderId="65" xfId="0" applyFont="1" applyFill="1" applyBorder="1" applyAlignment="1">
      <alignment horizontal="center"/>
    </xf>
    <xf numFmtId="0" fontId="56" fillId="0" borderId="0" xfId="0" applyFont="1" applyBorder="1" applyAlignment="1">
      <alignment horizontal="center" wrapText="1"/>
    </xf>
    <xf numFmtId="0" fontId="19" fillId="0" borderId="0" xfId="0" applyFont="1" applyAlignment="1">
      <alignment horizontal="center" wrapText="1"/>
    </xf>
    <xf numFmtId="0" fontId="0" fillId="0" borderId="0" xfId="0" applyFont="1" applyAlignment="1">
      <alignment/>
    </xf>
    <xf numFmtId="0" fontId="55" fillId="0" borderId="0" xfId="0" applyFont="1" applyFill="1" applyAlignment="1">
      <alignment vertical="center" wrapText="1"/>
    </xf>
    <xf numFmtId="0" fontId="19" fillId="36" borderId="87" xfId="0" applyFont="1" applyFill="1" applyBorder="1" applyAlignment="1">
      <alignment horizontal="center"/>
    </xf>
    <xf numFmtId="0" fontId="19" fillId="36" borderId="88" xfId="0" applyFont="1" applyFill="1" applyBorder="1" applyAlignment="1">
      <alignment horizontal="center"/>
    </xf>
    <xf numFmtId="0" fontId="0" fillId="0" borderId="0" xfId="160" applyFont="1" applyFill="1" applyAlignment="1">
      <alignment horizontal="left" wrapText="1"/>
      <protection/>
    </xf>
    <xf numFmtId="0" fontId="19" fillId="0" borderId="0" xfId="0" applyFont="1" applyBorder="1" applyAlignment="1">
      <alignment horizontal="center" wrapText="1"/>
    </xf>
    <xf numFmtId="49" fontId="19" fillId="0" borderId="0" xfId="0" applyNumberFormat="1"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49" fontId="18" fillId="36" borderId="97" xfId="0" applyNumberFormat="1" applyFont="1" applyFill="1" applyBorder="1" applyAlignment="1">
      <alignment horizontal="center"/>
    </xf>
    <xf numFmtId="49" fontId="18" fillId="36" borderId="103" xfId="0" applyNumberFormat="1" applyFont="1" applyFill="1" applyBorder="1" applyAlignment="1">
      <alignment horizontal="center"/>
    </xf>
    <xf numFmtId="49" fontId="18" fillId="36" borderId="99" xfId="0" applyNumberFormat="1" applyFont="1" applyFill="1" applyBorder="1" applyAlignment="1">
      <alignment horizontal="center"/>
    </xf>
    <xf numFmtId="0" fontId="0" fillId="0" borderId="0" xfId="141" applyFont="1" applyFill="1" applyAlignment="1">
      <alignment horizontal="left" wrapText="1"/>
      <protection/>
    </xf>
    <xf numFmtId="0" fontId="18" fillId="36" borderId="46" xfId="0" applyFont="1" applyFill="1" applyBorder="1" applyAlignment="1">
      <alignment horizontal="center"/>
    </xf>
    <xf numFmtId="0" fontId="18" fillId="36" borderId="47" xfId="0" applyFont="1" applyFill="1" applyBorder="1" applyAlignment="1">
      <alignment horizontal="center"/>
    </xf>
    <xf numFmtId="0" fontId="18" fillId="0" borderId="114" xfId="0" applyFont="1" applyBorder="1" applyAlignment="1">
      <alignment horizontal="center" wrapText="1"/>
    </xf>
    <xf numFmtId="0" fontId="18" fillId="0" borderId="72" xfId="0" applyFont="1" applyBorder="1" applyAlignment="1">
      <alignment horizontal="center" wrapText="1"/>
    </xf>
    <xf numFmtId="0" fontId="18" fillId="0" borderId="42" xfId="0" applyFont="1" applyBorder="1" applyAlignment="1">
      <alignment horizontal="center" wrapText="1"/>
    </xf>
    <xf numFmtId="0" fontId="18" fillId="0" borderId="114" xfId="0" applyFont="1" applyBorder="1" applyAlignment="1">
      <alignment horizontal="center"/>
    </xf>
    <xf numFmtId="0" fontId="0" fillId="0" borderId="72" xfId="0" applyFont="1" applyBorder="1" applyAlignment="1">
      <alignment horizontal="center"/>
    </xf>
    <xf numFmtId="0" fontId="0" fillId="0" borderId="42" xfId="0" applyFont="1" applyBorder="1" applyAlignment="1">
      <alignment horizontal="center"/>
    </xf>
    <xf numFmtId="49" fontId="18" fillId="0" borderId="114" xfId="0" applyNumberFormat="1" applyFont="1" applyBorder="1" applyAlignment="1">
      <alignment horizontal="center"/>
    </xf>
    <xf numFmtId="0" fontId="18" fillId="36" borderId="4" xfId="0" applyFont="1" applyFill="1" applyBorder="1" applyAlignment="1">
      <alignment horizontal="center"/>
    </xf>
    <xf numFmtId="0" fontId="18" fillId="36" borderId="88" xfId="0" applyFont="1" applyFill="1" applyBorder="1" applyAlignment="1">
      <alignment horizontal="center"/>
    </xf>
    <xf numFmtId="0" fontId="18" fillId="0" borderId="0" xfId="0" applyFont="1" applyBorder="1" applyAlignment="1">
      <alignment horizontal="center" wrapText="1"/>
    </xf>
    <xf numFmtId="0" fontId="0" fillId="0" borderId="0" xfId="0" applyFont="1" applyBorder="1" applyAlignment="1">
      <alignment horizontal="center" wrapText="1"/>
    </xf>
    <xf numFmtId="49" fontId="18"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18" fillId="36" borderId="87" xfId="0" applyNumberFormat="1" applyFont="1" applyFill="1" applyBorder="1" applyAlignment="1">
      <alignment horizontal="left" vertical="center"/>
    </xf>
    <xf numFmtId="49" fontId="18" fillId="36" borderId="96" xfId="0" applyNumberFormat="1" applyFont="1" applyFill="1" applyBorder="1" applyAlignment="1">
      <alignment horizontal="left" vertical="center"/>
    </xf>
    <xf numFmtId="0" fontId="0" fillId="0" borderId="0" xfId="0" applyFill="1" applyAlignment="1">
      <alignment horizontal="left" wrapText="1"/>
    </xf>
    <xf numFmtId="49" fontId="19" fillId="36" borderId="56" xfId="0" applyNumberFormat="1" applyFont="1" applyFill="1" applyBorder="1" applyAlignment="1">
      <alignment horizontal="center"/>
    </xf>
    <xf numFmtId="49" fontId="19" fillId="36" borderId="5" xfId="0" applyNumberFormat="1" applyFont="1" applyFill="1" applyBorder="1" applyAlignment="1">
      <alignment horizontal="center"/>
    </xf>
    <xf numFmtId="49" fontId="19" fillId="36" borderId="36" xfId="0" applyNumberFormat="1" applyFont="1" applyFill="1" applyBorder="1" applyAlignment="1">
      <alignment horizontal="center"/>
    </xf>
    <xf numFmtId="0" fontId="0" fillId="0" borderId="114" xfId="0" applyFont="1" applyFill="1" applyBorder="1" applyAlignment="1">
      <alignment vertical="top" wrapText="1"/>
    </xf>
    <xf numFmtId="0" fontId="0" fillId="0" borderId="72" xfId="0" applyFont="1" applyFill="1" applyBorder="1" applyAlignment="1">
      <alignment vertical="top" wrapText="1"/>
    </xf>
    <xf numFmtId="0" fontId="0" fillId="0" borderId="42" xfId="0" applyFont="1" applyFill="1" applyBorder="1" applyAlignment="1">
      <alignment vertical="top" wrapText="1"/>
    </xf>
    <xf numFmtId="0" fontId="18" fillId="36" borderId="29" xfId="0" applyFont="1" applyFill="1" applyBorder="1" applyAlignment="1">
      <alignment horizontal="center"/>
    </xf>
    <xf numFmtId="0" fontId="18" fillId="36" borderId="42" xfId="0" applyFont="1" applyFill="1" applyBorder="1" applyAlignment="1">
      <alignment horizontal="center"/>
    </xf>
    <xf numFmtId="0" fontId="0" fillId="36" borderId="42" xfId="0" applyFont="1" applyFill="1" applyBorder="1" applyAlignment="1">
      <alignment horizontal="center"/>
    </xf>
    <xf numFmtId="0" fontId="0" fillId="36" borderId="41" xfId="0" applyFont="1" applyFill="1" applyBorder="1" applyAlignment="1">
      <alignment horizontal="center"/>
    </xf>
    <xf numFmtId="0" fontId="18" fillId="36" borderId="72" xfId="0" applyFont="1" applyFill="1" applyBorder="1" applyAlignment="1">
      <alignment horizontal="center"/>
    </xf>
    <xf numFmtId="0" fontId="0" fillId="36" borderId="72" xfId="0" applyFont="1" applyFill="1" applyBorder="1" applyAlignment="1">
      <alignment horizontal="center"/>
    </xf>
    <xf numFmtId="0" fontId="0" fillId="36" borderId="29" xfId="0" applyFont="1" applyFill="1" applyBorder="1" applyAlignment="1">
      <alignment horizontal="center"/>
    </xf>
    <xf numFmtId="0" fontId="18" fillId="36" borderId="29" xfId="0" applyFont="1" applyFill="1" applyBorder="1" applyAlignment="1">
      <alignment/>
    </xf>
    <xf numFmtId="0" fontId="18" fillId="36" borderId="8" xfId="0" applyFont="1" applyFill="1" applyBorder="1" applyAlignment="1">
      <alignment horizontal="center" wrapText="1"/>
    </xf>
    <xf numFmtId="0" fontId="0" fillId="0" borderId="0" xfId="0" applyBorder="1" applyAlignment="1">
      <alignment horizontal="center"/>
    </xf>
    <xf numFmtId="49" fontId="0" fillId="0" borderId="0" xfId="0" applyNumberFormat="1" applyBorder="1" applyAlignment="1">
      <alignment horizontal="center"/>
    </xf>
    <xf numFmtId="0" fontId="18" fillId="36" borderId="26" xfId="0" applyFont="1" applyFill="1" applyBorder="1" applyAlignment="1">
      <alignment horizontal="center" wrapText="1"/>
    </xf>
    <xf numFmtId="0" fontId="18" fillId="36" borderId="72" xfId="0" applyFont="1" applyFill="1" applyBorder="1" applyAlignment="1">
      <alignment horizontal="center" wrapText="1"/>
    </xf>
    <xf numFmtId="0" fontId="18" fillId="36" borderId="29" xfId="0" applyFont="1" applyFill="1" applyBorder="1" applyAlignment="1">
      <alignment horizontal="center" wrapText="1"/>
    </xf>
    <xf numFmtId="0" fontId="18" fillId="0" borderId="0" xfId="141" applyFont="1" applyFill="1" applyBorder="1" applyAlignment="1">
      <alignment horizontal="left" wrapText="1"/>
      <protection/>
    </xf>
    <xf numFmtId="0" fontId="18" fillId="0" borderId="0" xfId="0" applyFont="1" applyBorder="1" applyAlignment="1">
      <alignment horizontal="center"/>
    </xf>
    <xf numFmtId="49" fontId="18" fillId="0" borderId="0" xfId="0" applyNumberFormat="1" applyFont="1" applyBorder="1" applyAlignment="1">
      <alignment horizontal="center"/>
    </xf>
    <xf numFmtId="49" fontId="0" fillId="0" borderId="0" xfId="0" applyNumberFormat="1" applyFont="1" applyBorder="1" applyAlignment="1">
      <alignment horizontal="center"/>
    </xf>
    <xf numFmtId="0" fontId="18" fillId="36" borderId="100" xfId="0" applyFont="1" applyFill="1" applyBorder="1" applyAlignment="1" quotePrefix="1">
      <alignment horizontal="center"/>
    </xf>
    <xf numFmtId="0" fontId="18" fillId="36" borderId="97" xfId="0" applyFont="1" applyFill="1" applyBorder="1" applyAlignment="1">
      <alignment horizontal="center"/>
    </xf>
    <xf numFmtId="0" fontId="18" fillId="36" borderId="103" xfId="0" applyFont="1" applyFill="1" applyBorder="1" applyAlignment="1">
      <alignment horizontal="center"/>
    </xf>
    <xf numFmtId="0" fontId="18" fillId="36" borderId="99" xfId="0" applyFont="1" applyFill="1" applyBorder="1" applyAlignment="1">
      <alignment horizontal="center"/>
    </xf>
    <xf numFmtId="0" fontId="0" fillId="0" borderId="0" xfId="0" applyFill="1" applyAlignment="1">
      <alignment/>
    </xf>
    <xf numFmtId="0" fontId="0" fillId="0" borderId="0" xfId="0" applyFill="1" applyAlignment="1">
      <alignment wrapText="1"/>
    </xf>
    <xf numFmtId="0" fontId="57" fillId="36" borderId="87" xfId="0" applyFont="1" applyFill="1" applyBorder="1" applyAlignment="1">
      <alignment horizontal="center"/>
    </xf>
    <xf numFmtId="0" fontId="57" fillId="36" borderId="4" xfId="0" applyFont="1" applyFill="1" applyBorder="1" applyAlignment="1">
      <alignment horizontal="center"/>
    </xf>
    <xf numFmtId="0" fontId="57" fillId="36" borderId="88" xfId="0" applyFont="1" applyFill="1" applyBorder="1" applyAlignment="1">
      <alignment horizontal="center"/>
    </xf>
    <xf numFmtId="0" fontId="57" fillId="36" borderId="87" xfId="0" applyFont="1" applyFill="1" applyBorder="1" applyAlignment="1">
      <alignment horizontal="center" wrapText="1"/>
    </xf>
    <xf numFmtId="0" fontId="57" fillId="36" borderId="4" xfId="0" applyFont="1" applyFill="1" applyBorder="1" applyAlignment="1">
      <alignment horizontal="center" wrapText="1"/>
    </xf>
    <xf numFmtId="0" fontId="57" fillId="36" borderId="88" xfId="0" applyFont="1" applyFill="1" applyBorder="1" applyAlignment="1">
      <alignment horizontal="center" wrapText="1"/>
    </xf>
    <xf numFmtId="0" fontId="116" fillId="0" borderId="0" xfId="0" applyFont="1" applyAlignment="1">
      <alignment horizontal="left"/>
    </xf>
    <xf numFmtId="0" fontId="119" fillId="0" borderId="8" xfId="0" applyFont="1" applyBorder="1" applyAlignment="1">
      <alignment horizontal="center" wrapText="1"/>
    </xf>
    <xf numFmtId="0" fontId="116" fillId="0" borderId="0" xfId="0" applyFont="1" applyAlignment="1">
      <alignment horizontal="left" wrapText="1"/>
    </xf>
    <xf numFmtId="0" fontId="86" fillId="0" borderId="0" xfId="0" applyFont="1" applyAlignment="1" quotePrefix="1">
      <alignment horizontal="left" wrapText="1"/>
    </xf>
    <xf numFmtId="6" fontId="27" fillId="0" borderId="26" xfId="0" applyNumberFormat="1" applyFont="1" applyBorder="1" applyAlignment="1">
      <alignment horizontal="right" wrapText="1"/>
    </xf>
    <xf numFmtId="6" fontId="27" fillId="0" borderId="72" xfId="0" applyNumberFormat="1" applyFont="1" applyBorder="1" applyAlignment="1">
      <alignment horizontal="right" wrapText="1"/>
    </xf>
    <xf numFmtId="6" fontId="27" fillId="0" borderId="29" xfId="0" applyNumberFormat="1" applyFont="1" applyBorder="1" applyAlignment="1">
      <alignment horizontal="right" wrapText="1"/>
    </xf>
    <xf numFmtId="9" fontId="27" fillId="0" borderId="26" xfId="0" applyNumberFormat="1" applyFont="1" applyBorder="1" applyAlignment="1">
      <alignment horizontal="center" wrapText="1"/>
    </xf>
    <xf numFmtId="9" fontId="27" fillId="0" borderId="72" xfId="0" applyNumberFormat="1" applyFont="1" applyBorder="1" applyAlignment="1">
      <alignment horizontal="center" wrapText="1"/>
    </xf>
    <xf numFmtId="9" fontId="27" fillId="0" borderId="29" xfId="0" applyNumberFormat="1" applyFont="1" applyBorder="1" applyAlignment="1">
      <alignment horizontal="center" wrapText="1"/>
    </xf>
    <xf numFmtId="0" fontId="0" fillId="0" borderId="0" xfId="0" applyAlignment="1" quotePrefix="1">
      <alignment horizontal="left"/>
    </xf>
    <xf numFmtId="0" fontId="0" fillId="0" borderId="0" xfId="0" applyAlignment="1" quotePrefix="1">
      <alignment/>
    </xf>
    <xf numFmtId="49" fontId="19" fillId="0" borderId="37" xfId="0" applyNumberFormat="1" applyFont="1" applyBorder="1" applyAlignment="1" quotePrefix="1">
      <alignment horizontal="center"/>
    </xf>
    <xf numFmtId="49" fontId="19" fillId="0" borderId="29" xfId="0" applyNumberFormat="1" applyFont="1" applyBorder="1" applyAlignment="1">
      <alignment horizontal="center"/>
    </xf>
    <xf numFmtId="49" fontId="19" fillId="0" borderId="41" xfId="0" applyNumberFormat="1" applyFont="1" applyBorder="1" applyAlignment="1">
      <alignment horizontal="center"/>
    </xf>
    <xf numFmtId="0" fontId="18" fillId="36" borderId="8" xfId="0" applyFont="1" applyFill="1" applyBorder="1" applyAlignment="1" quotePrefix="1">
      <alignment horizontal="center"/>
    </xf>
    <xf numFmtId="0" fontId="0" fillId="0" borderId="0" xfId="0" applyFont="1" applyAlignment="1">
      <alignment horizontal="left" wrapText="1"/>
    </xf>
    <xf numFmtId="0" fontId="0" fillId="0" borderId="0" xfId="0" applyFont="1" applyAlignment="1">
      <alignment horizontal="left"/>
    </xf>
    <xf numFmtId="0" fontId="0" fillId="0" borderId="0" xfId="0" applyAlignment="1" quotePrefix="1">
      <alignment horizontal="left" wrapText="1"/>
    </xf>
    <xf numFmtId="0" fontId="0" fillId="0" borderId="0" xfId="0" applyAlignment="1">
      <alignment horizontal="left" wrapText="1"/>
    </xf>
    <xf numFmtId="0" fontId="58" fillId="0" borderId="0" xfId="141" applyFont="1" applyFill="1" applyBorder="1" applyAlignment="1">
      <alignment/>
      <protection/>
    </xf>
    <xf numFmtId="0" fontId="19" fillId="36" borderId="100" xfId="141" applyFont="1" applyFill="1" applyBorder="1" applyAlignment="1">
      <alignment horizontal="center" vertical="center" wrapText="1"/>
      <protection/>
    </xf>
    <xf numFmtId="0" fontId="19" fillId="36" borderId="98" xfId="141" applyFont="1" applyFill="1" applyBorder="1" applyAlignment="1">
      <alignment horizontal="center" vertical="center" wrapText="1"/>
      <protection/>
    </xf>
    <xf numFmtId="0" fontId="19" fillId="36" borderId="101" xfId="141" applyFont="1" applyFill="1" applyBorder="1" applyAlignment="1">
      <alignment horizontal="center" vertical="center" wrapText="1"/>
      <protection/>
    </xf>
    <xf numFmtId="0" fontId="19" fillId="36" borderId="51" xfId="141" applyFont="1" applyFill="1" applyBorder="1" applyAlignment="1">
      <alignment horizontal="center" vertical="center" wrapText="1"/>
      <protection/>
    </xf>
    <xf numFmtId="0" fontId="19" fillId="36" borderId="53" xfId="141" applyFont="1" applyFill="1" applyBorder="1" applyAlignment="1">
      <alignment horizontal="center" vertical="center" wrapText="1"/>
      <protection/>
    </xf>
    <xf numFmtId="0" fontId="19" fillId="36" borderId="68" xfId="141" applyFont="1" applyFill="1" applyBorder="1" applyAlignment="1">
      <alignment horizontal="center" vertical="center" wrapText="1"/>
      <protection/>
    </xf>
    <xf numFmtId="0" fontId="19" fillId="36" borderId="30" xfId="141" applyFont="1" applyFill="1" applyBorder="1" applyAlignment="1">
      <alignment horizontal="center" vertical="center" wrapText="1"/>
      <protection/>
    </xf>
    <xf numFmtId="0" fontId="94" fillId="0" borderId="0" xfId="141" applyFont="1" applyFill="1" applyBorder="1" applyAlignment="1">
      <alignment/>
      <protection/>
    </xf>
    <xf numFmtId="0" fontId="19" fillId="36" borderId="99" xfId="141" applyFont="1" applyFill="1" applyBorder="1" applyAlignment="1">
      <alignment horizontal="center" vertical="center" wrapText="1"/>
      <protection/>
    </xf>
    <xf numFmtId="0" fontId="19" fillId="36" borderId="63" xfId="141" applyFont="1" applyFill="1" applyBorder="1" applyAlignment="1">
      <alignment horizontal="center" vertical="center" wrapText="1"/>
      <protection/>
    </xf>
    <xf numFmtId="0" fontId="19" fillId="36" borderId="115" xfId="141" applyFont="1" applyFill="1" applyBorder="1" applyAlignment="1">
      <alignment horizontal="center" vertical="center" wrapText="1"/>
      <protection/>
    </xf>
    <xf numFmtId="0" fontId="19" fillId="36" borderId="114" xfId="141" applyFont="1" applyFill="1" applyBorder="1" applyAlignment="1">
      <alignment horizontal="center" vertical="center" wrapText="1"/>
      <protection/>
    </xf>
    <xf numFmtId="0" fontId="19" fillId="36" borderId="116" xfId="141" applyFont="1" applyFill="1" applyBorder="1" applyAlignment="1">
      <alignment horizontal="center" vertical="center" wrapText="1"/>
      <protection/>
    </xf>
    <xf numFmtId="0" fontId="19" fillId="36" borderId="90" xfId="141" applyFont="1" applyFill="1" applyBorder="1" applyAlignment="1">
      <alignment horizontal="center" vertical="center" wrapText="1"/>
      <protection/>
    </xf>
    <xf numFmtId="0" fontId="19" fillId="36" borderId="91" xfId="141" applyFont="1" applyFill="1" applyBorder="1" applyAlignment="1">
      <alignment horizontal="center" vertical="center" wrapText="1"/>
      <protection/>
    </xf>
    <xf numFmtId="0" fontId="19" fillId="36" borderId="89" xfId="141" applyFont="1" applyFill="1" applyBorder="1" applyAlignment="1">
      <alignment horizontal="center" vertical="center" wrapText="1"/>
      <protection/>
    </xf>
    <xf numFmtId="0" fontId="19" fillId="36" borderId="113" xfId="141" applyFont="1" applyFill="1" applyBorder="1" applyAlignment="1">
      <alignment horizontal="center" vertical="center" wrapText="1"/>
      <protection/>
    </xf>
    <xf numFmtId="0" fontId="19" fillId="36" borderId="47" xfId="141" applyFont="1" applyFill="1" applyBorder="1" applyAlignment="1">
      <alignment horizontal="center" vertical="center" wrapText="1"/>
      <protection/>
    </xf>
    <xf numFmtId="0" fontId="19" fillId="0" borderId="0" xfId="141" applyFont="1" applyFill="1" applyBorder="1" applyAlignment="1">
      <alignment horizontal="center"/>
      <protection/>
    </xf>
    <xf numFmtId="49" fontId="19" fillId="0" borderId="0" xfId="141" applyNumberFormat="1" applyFont="1" applyFill="1" applyBorder="1" applyAlignment="1">
      <alignment horizontal="center"/>
      <protection/>
    </xf>
    <xf numFmtId="49" fontId="19" fillId="0" borderId="53" xfId="141" applyNumberFormat="1" applyFont="1" applyFill="1" applyBorder="1" applyAlignment="1">
      <alignment horizontal="center"/>
      <protection/>
    </xf>
    <xf numFmtId="0" fontId="19" fillId="36" borderId="92" xfId="141" applyFont="1" applyFill="1" applyBorder="1" applyAlignment="1">
      <alignment horizontal="center" vertical="center" wrapText="1"/>
      <protection/>
    </xf>
    <xf numFmtId="0" fontId="19" fillId="36" borderId="72" xfId="141" applyFont="1" applyFill="1" applyBorder="1" applyAlignment="1">
      <alignment horizontal="center" vertical="center" wrapText="1"/>
      <protection/>
    </xf>
    <xf numFmtId="0" fontId="19" fillId="36" borderId="46" xfId="141" applyFont="1" applyFill="1" applyBorder="1" applyAlignment="1">
      <alignment horizontal="center" vertical="center" wrapText="1"/>
      <protection/>
    </xf>
    <xf numFmtId="0" fontId="19" fillId="36" borderId="102" xfId="141" applyFont="1" applyFill="1" applyBorder="1" applyAlignment="1">
      <alignment horizontal="center" vertical="center" wrapText="1"/>
      <protection/>
    </xf>
    <xf numFmtId="0" fontId="19" fillId="36" borderId="87" xfId="141" applyFont="1" applyFill="1" applyBorder="1" applyAlignment="1">
      <alignment horizontal="center" vertical="center" wrapText="1"/>
      <protection/>
    </xf>
    <xf numFmtId="0" fontId="19" fillId="36" borderId="4" xfId="141" applyFont="1" applyFill="1" applyBorder="1" applyAlignment="1">
      <alignment horizontal="center" vertical="center" wrapText="1"/>
      <protection/>
    </xf>
    <xf numFmtId="0" fontId="19" fillId="36" borderId="88" xfId="141" applyFont="1" applyFill="1" applyBorder="1" applyAlignment="1">
      <alignment horizontal="center" vertical="center" wrapText="1"/>
      <protection/>
    </xf>
    <xf numFmtId="0" fontId="27" fillId="0" borderId="46" xfId="0" applyFont="1" applyBorder="1" applyAlignment="1">
      <alignment horizontal="center" vertical="center" wrapText="1"/>
    </xf>
    <xf numFmtId="0" fontId="19" fillId="36" borderId="59" xfId="141" applyFont="1" applyFill="1" applyBorder="1" applyAlignment="1">
      <alignment horizontal="center" vertical="center" wrapText="1"/>
      <protection/>
    </xf>
    <xf numFmtId="0" fontId="19" fillId="36" borderId="96" xfId="141" applyFont="1" applyFill="1" applyBorder="1" applyAlignment="1">
      <alignment horizontal="center" vertical="center" wrapText="1"/>
      <protection/>
    </xf>
    <xf numFmtId="0" fontId="19" fillId="36" borderId="74" xfId="141" applyFont="1" applyFill="1" applyBorder="1" applyAlignment="1">
      <alignment horizontal="center" vertical="center" wrapText="1"/>
      <protection/>
    </xf>
    <xf numFmtId="0" fontId="19" fillId="36" borderId="104" xfId="141" applyFont="1" applyFill="1" applyBorder="1" applyAlignment="1">
      <alignment horizontal="center" vertical="center"/>
      <protection/>
    </xf>
    <xf numFmtId="0" fontId="19" fillId="36" borderId="31" xfId="141" applyFont="1" applyFill="1" applyBorder="1" applyAlignment="1">
      <alignment horizontal="center" vertical="center"/>
      <protection/>
    </xf>
    <xf numFmtId="0" fontId="19" fillId="36" borderId="67" xfId="141" applyFont="1" applyFill="1" applyBorder="1" applyAlignment="1">
      <alignment horizontal="center" vertical="center"/>
      <protection/>
    </xf>
    <xf numFmtId="0" fontId="19" fillId="36" borderId="90" xfId="373" applyFont="1" applyFill="1" applyBorder="1" applyAlignment="1">
      <alignment horizontal="center" vertical="center" wrapText="1"/>
      <protection/>
    </xf>
    <xf numFmtId="0" fontId="19" fillId="36" borderId="89" xfId="373" applyFont="1" applyFill="1" applyBorder="1" applyAlignment="1">
      <alignment horizontal="center" vertical="center" wrapText="1"/>
      <protection/>
    </xf>
    <xf numFmtId="0" fontId="18" fillId="0" borderId="0" xfId="0" applyFont="1" applyAlignment="1">
      <alignment wrapText="1"/>
    </xf>
    <xf numFmtId="0" fontId="0" fillId="0" borderId="0" xfId="2824" applyFont="1" applyFill="1" applyBorder="1" applyAlignment="1">
      <alignment horizontal="left" vertical="center" wrapText="1"/>
      <protection/>
    </xf>
    <xf numFmtId="0" fontId="0" fillId="0" borderId="0" xfId="0" applyFont="1" applyFill="1" applyAlignment="1">
      <alignment horizontal="left" vertical="center" wrapText="1"/>
    </xf>
    <xf numFmtId="0" fontId="59" fillId="0" borderId="0" xfId="141" applyFont="1" applyAlignment="1">
      <alignment horizontal="left" wrapText="1"/>
      <protection/>
    </xf>
    <xf numFmtId="0" fontId="0" fillId="0" borderId="0" xfId="141" applyFont="1" applyAlignment="1">
      <alignment horizontal="left" wrapText="1"/>
      <protection/>
    </xf>
    <xf numFmtId="0" fontId="19" fillId="0" borderId="112" xfId="141" applyFont="1" applyBorder="1" applyAlignment="1">
      <alignment horizontal="center" wrapText="1"/>
      <protection/>
    </xf>
    <xf numFmtId="0" fontId="19" fillId="0" borderId="92" xfId="141" applyFont="1" applyBorder="1" applyAlignment="1">
      <alignment horizontal="center"/>
      <protection/>
    </xf>
    <xf numFmtId="0" fontId="19" fillId="0" borderId="113" xfId="141" applyFont="1" applyBorder="1" applyAlignment="1">
      <alignment horizontal="center"/>
      <protection/>
    </xf>
    <xf numFmtId="49" fontId="19" fillId="0" borderId="45" xfId="141" applyNumberFormat="1" applyFont="1" applyBorder="1" applyAlignment="1">
      <alignment horizontal="center" wrapText="1"/>
      <protection/>
    </xf>
    <xf numFmtId="49" fontId="19" fillId="0" borderId="46" xfId="141" applyNumberFormat="1" applyFont="1" applyBorder="1" applyAlignment="1">
      <alignment horizontal="center"/>
      <protection/>
    </xf>
    <xf numFmtId="49" fontId="19" fillId="0" borderId="47" xfId="141" applyNumberFormat="1" applyFont="1" applyBorder="1" applyAlignment="1">
      <alignment horizontal="center"/>
      <protection/>
    </xf>
    <xf numFmtId="0" fontId="59" fillId="0" borderId="0" xfId="2824" applyFont="1" applyBorder="1" applyAlignment="1">
      <alignment horizontal="left" wrapText="1"/>
      <protection/>
    </xf>
    <xf numFmtId="0" fontId="0" fillId="0" borderId="0" xfId="2824" applyFont="1" applyBorder="1" applyAlignment="1">
      <alignment horizontal="left" wrapText="1"/>
      <protection/>
    </xf>
    <xf numFmtId="49" fontId="19" fillId="0" borderId="39" xfId="141" applyNumberFormat="1" applyFont="1" applyBorder="1" applyAlignment="1">
      <alignment horizontal="center"/>
      <protection/>
    </xf>
    <xf numFmtId="49" fontId="0" fillId="0" borderId="52" xfId="0" applyNumberFormat="1" applyBorder="1" applyAlignment="1">
      <alignment horizontal="center"/>
    </xf>
    <xf numFmtId="0" fontId="59" fillId="0" borderId="0" xfId="2824" applyFont="1" applyFill="1" applyBorder="1" applyAlignment="1">
      <alignment horizontal="left" wrapText="1"/>
      <protection/>
    </xf>
    <xf numFmtId="0" fontId="0" fillId="0" borderId="0" xfId="2824" applyFont="1" applyFill="1" applyBorder="1" applyAlignment="1">
      <alignment horizontal="left" wrapText="1"/>
      <protection/>
    </xf>
    <xf numFmtId="0" fontId="0" fillId="0" borderId="0" xfId="0" applyFont="1" applyFill="1" applyAlignment="1">
      <alignment wrapText="1"/>
    </xf>
    <xf numFmtId="0" fontId="19" fillId="0" borderId="112" xfId="141" applyFont="1" applyFill="1" applyBorder="1" applyAlignment="1">
      <alignment horizontal="center" wrapText="1"/>
      <protection/>
    </xf>
    <xf numFmtId="0" fontId="19" fillId="0" borderId="92" xfId="141" applyFont="1" applyFill="1" applyBorder="1" applyAlignment="1">
      <alignment horizontal="center"/>
      <protection/>
    </xf>
    <xf numFmtId="0" fontId="19" fillId="0" borderId="113" xfId="141" applyFont="1" applyFill="1" applyBorder="1" applyAlignment="1">
      <alignment horizontal="center"/>
      <protection/>
    </xf>
    <xf numFmtId="0" fontId="1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left"/>
    </xf>
    <xf numFmtId="0" fontId="0" fillId="0" borderId="42" xfId="141" applyFont="1" applyBorder="1" applyAlignment="1">
      <alignment/>
      <protection/>
    </xf>
    <xf numFmtId="0" fontId="0" fillId="0" borderId="0" xfId="141" applyFont="1" applyAlignment="1">
      <alignment/>
      <protection/>
    </xf>
    <xf numFmtId="0" fontId="0" fillId="0" borderId="0" xfId="187" applyFont="1" applyAlignment="1">
      <alignment horizontal="left" vertical="center" wrapText="1"/>
      <protection/>
    </xf>
    <xf numFmtId="0" fontId="19" fillId="36" borderId="104" xfId="0" applyFont="1" applyFill="1" applyBorder="1" applyAlignment="1">
      <alignment horizontal="center" vertical="center" wrapText="1"/>
    </xf>
    <xf numFmtId="0" fontId="19" fillId="36" borderId="67" xfId="0" applyFont="1" applyFill="1" applyBorder="1" applyAlignment="1">
      <alignment horizontal="center" vertical="center" wrapText="1"/>
    </xf>
    <xf numFmtId="0" fontId="19" fillId="36" borderId="115" xfId="0" applyFont="1" applyFill="1" applyBorder="1" applyAlignment="1">
      <alignment horizontal="center" vertical="center" wrapText="1"/>
    </xf>
    <xf numFmtId="0" fontId="19" fillId="36" borderId="92" xfId="0" applyFont="1" applyFill="1" applyBorder="1" applyAlignment="1">
      <alignment horizontal="center" vertical="center" wrapText="1"/>
    </xf>
    <xf numFmtId="0" fontId="19" fillId="36" borderId="113" xfId="0" applyFont="1" applyFill="1" applyBorder="1" applyAlignment="1">
      <alignment horizontal="center" vertical="center" wrapText="1"/>
    </xf>
    <xf numFmtId="0" fontId="19" fillId="36" borderId="112" xfId="0" applyFont="1" applyFill="1" applyBorder="1" applyAlignment="1">
      <alignment horizontal="center" vertical="center" wrapText="1"/>
    </xf>
    <xf numFmtId="0" fontId="59" fillId="0" borderId="0" xfId="141" applyFont="1" applyAlignment="1">
      <alignment/>
      <protection/>
    </xf>
    <xf numFmtId="0" fontId="0" fillId="0" borderId="0" xfId="141" applyFont="1" applyAlignment="1">
      <alignment vertical="center"/>
      <protection/>
    </xf>
    <xf numFmtId="0" fontId="0" fillId="0" borderId="0" xfId="0" applyAlignment="1">
      <alignment vertical="center"/>
    </xf>
    <xf numFmtId="0" fontId="0" fillId="0" borderId="0" xfId="0" applyAlignment="1">
      <alignment horizontal="left" vertical="center" wrapText="1"/>
    </xf>
    <xf numFmtId="0" fontId="0" fillId="0" borderId="0" xfId="141" applyFont="1" applyFill="1" applyAlignment="1">
      <alignment vertical="center" wrapText="1"/>
      <protection/>
    </xf>
    <xf numFmtId="0" fontId="0" fillId="0" borderId="0" xfId="0" applyFill="1" applyAlignment="1">
      <alignment vertical="center" wrapText="1"/>
    </xf>
    <xf numFmtId="0" fontId="0" fillId="0" borderId="0" xfId="141" applyFont="1" applyBorder="1" applyAlignment="1">
      <alignment/>
      <protection/>
    </xf>
    <xf numFmtId="0" fontId="0" fillId="0" borderId="0" xfId="0" applyFont="1" applyAlignment="1">
      <alignment horizontal="left" vertical="center" wrapText="1"/>
    </xf>
    <xf numFmtId="0" fontId="0" fillId="0" borderId="0" xfId="936" applyFont="1" applyAlignment="1">
      <alignment vertical="center" wrapText="1"/>
      <protection/>
    </xf>
    <xf numFmtId="0" fontId="0" fillId="0" borderId="0" xfId="0" applyBorder="1" applyAlignment="1">
      <alignment/>
    </xf>
    <xf numFmtId="49" fontId="19" fillId="0" borderId="53" xfId="0" applyNumberFormat="1" applyFont="1" applyFill="1" applyBorder="1" applyAlignment="1">
      <alignment horizontal="center"/>
    </xf>
    <xf numFmtId="49" fontId="0" fillId="0" borderId="53" xfId="0" applyNumberFormat="1" applyFill="1" applyBorder="1" applyAlignment="1">
      <alignment horizontal="center"/>
    </xf>
    <xf numFmtId="0" fontId="0" fillId="0" borderId="53" xfId="0" applyFill="1" applyBorder="1" applyAlignment="1">
      <alignment/>
    </xf>
    <xf numFmtId="0" fontId="18" fillId="36" borderId="100" xfId="0" applyFont="1" applyFill="1" applyBorder="1" applyAlignment="1">
      <alignment horizontal="center" vertical="center" wrapText="1"/>
    </xf>
    <xf numFmtId="0" fontId="18" fillId="36" borderId="66" xfId="0" applyFont="1" applyFill="1" applyBorder="1" applyAlignment="1">
      <alignment horizontal="center" vertical="center" wrapText="1"/>
    </xf>
    <xf numFmtId="0" fontId="18" fillId="36" borderId="117" xfId="0" applyFont="1" applyFill="1" applyBorder="1" applyAlignment="1">
      <alignment horizontal="center" vertical="center" wrapText="1"/>
    </xf>
    <xf numFmtId="0" fontId="18" fillId="36" borderId="51" xfId="0" applyFont="1" applyFill="1" applyBorder="1" applyAlignment="1">
      <alignment horizontal="center" vertical="center" wrapText="1"/>
    </xf>
    <xf numFmtId="0" fontId="18" fillId="36" borderId="115" xfId="0" applyFont="1" applyFill="1" applyBorder="1" applyAlignment="1">
      <alignment horizontal="center" vertical="center" wrapText="1"/>
    </xf>
    <xf numFmtId="0" fontId="0" fillId="0" borderId="96" xfId="0" applyBorder="1" applyAlignment="1">
      <alignment/>
    </xf>
    <xf numFmtId="0" fontId="0" fillId="0" borderId="41" xfId="0" applyBorder="1" applyAlignment="1">
      <alignment/>
    </xf>
    <xf numFmtId="0" fontId="0" fillId="0" borderId="71" xfId="0" applyBorder="1" applyAlignment="1">
      <alignment/>
    </xf>
    <xf numFmtId="0" fontId="18" fillId="36" borderId="41"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0" xfId="0" applyFont="1" applyBorder="1" applyAlignment="1" quotePrefix="1">
      <alignment horizontal="center"/>
    </xf>
    <xf numFmtId="49" fontId="19" fillId="0" borderId="0" xfId="0" applyNumberFormat="1" applyFont="1" applyBorder="1" applyAlignment="1" quotePrefix="1">
      <alignment horizontal="center"/>
    </xf>
    <xf numFmtId="0" fontId="55" fillId="0" borderId="0" xfId="0" applyFont="1" applyAlignment="1" quotePrefix="1">
      <alignment horizontal="left"/>
    </xf>
    <xf numFmtId="0" fontId="55" fillId="0" borderId="0" xfId="0" applyFont="1" applyAlignment="1">
      <alignment/>
    </xf>
    <xf numFmtId="0" fontId="18" fillId="36" borderId="112" xfId="0" applyFont="1" applyFill="1" applyBorder="1" applyAlignment="1">
      <alignment horizontal="center" vertical="center"/>
    </xf>
    <xf numFmtId="0" fontId="18" fillId="36" borderId="24" xfId="0" applyFont="1" applyFill="1" applyBorder="1" applyAlignment="1">
      <alignment horizontal="center" vertical="center"/>
    </xf>
    <xf numFmtId="0" fontId="0" fillId="0" borderId="0" xfId="0" applyFont="1" applyFill="1" applyAlignment="1" quotePrefix="1">
      <alignment horizontal="left" wrapText="1"/>
    </xf>
    <xf numFmtId="0" fontId="0" fillId="0" borderId="0" xfId="187" applyFont="1" applyAlignment="1">
      <alignment horizontal="left" wrapText="1"/>
      <protection/>
    </xf>
    <xf numFmtId="0" fontId="105" fillId="0" borderId="0" xfId="0" applyFont="1" applyAlignment="1">
      <alignment horizontal="left" vertical="center" wrapText="1"/>
    </xf>
    <xf numFmtId="0" fontId="0" fillId="0" borderId="0" xfId="187" applyFont="1" applyAlignment="1">
      <alignment wrapText="1"/>
      <protection/>
    </xf>
    <xf numFmtId="0" fontId="55" fillId="35" borderId="0" xfId="864" applyFont="1" applyFill="1" applyAlignment="1">
      <alignment horizontal="left" vertical="center" wrapText="1"/>
      <protection/>
    </xf>
    <xf numFmtId="0" fontId="55" fillId="35" borderId="0" xfId="0" applyFont="1" applyFill="1" applyAlignment="1">
      <alignment vertical="top"/>
    </xf>
    <xf numFmtId="0" fontId="96" fillId="47" borderId="97" xfId="0" applyFont="1" applyFill="1" applyBorder="1" applyAlignment="1">
      <alignment horizontal="center" vertical="center" wrapText="1"/>
    </xf>
    <xf numFmtId="0" fontId="96" fillId="47" borderId="103" xfId="0" applyFont="1" applyFill="1" applyBorder="1" applyAlignment="1">
      <alignment horizontal="center" vertical="center" wrapText="1"/>
    </xf>
    <xf numFmtId="0" fontId="96" fillId="47" borderId="99" xfId="0" applyFont="1" applyFill="1" applyBorder="1" applyAlignment="1">
      <alignment horizontal="center" vertical="center" wrapText="1"/>
    </xf>
    <xf numFmtId="0" fontId="97" fillId="47" borderId="69" xfId="0" applyFont="1" applyFill="1" applyBorder="1" applyAlignment="1">
      <alignment horizontal="center" vertical="center" wrapText="1"/>
    </xf>
    <xf numFmtId="0" fontId="97" fillId="47" borderId="5" xfId="0" applyFont="1" applyFill="1" applyBorder="1" applyAlignment="1">
      <alignment horizontal="center" vertical="center" wrapText="1"/>
    </xf>
    <xf numFmtId="0" fontId="97" fillId="47" borderId="57" xfId="0" applyFont="1" applyFill="1" applyBorder="1" applyAlignment="1">
      <alignment horizontal="center" vertical="center" wrapText="1"/>
    </xf>
    <xf numFmtId="0" fontId="100" fillId="47" borderId="69" xfId="0" applyFont="1" applyFill="1" applyBorder="1" applyAlignment="1">
      <alignment horizontal="center" vertical="center" wrapText="1"/>
    </xf>
    <xf numFmtId="0" fontId="101" fillId="47" borderId="5" xfId="0" applyFont="1" applyFill="1" applyBorder="1" applyAlignment="1">
      <alignment horizontal="center" vertical="center" wrapText="1"/>
    </xf>
    <xf numFmtId="0" fontId="101" fillId="47" borderId="57" xfId="0" applyFont="1" applyFill="1" applyBorder="1" applyAlignment="1">
      <alignment horizontal="center" vertical="center" wrapText="1"/>
    </xf>
    <xf numFmtId="0" fontId="98" fillId="38" borderId="25" xfId="0" applyFont="1" applyFill="1" applyBorder="1" applyAlignment="1">
      <alignment horizontal="center" vertical="center" wrapText="1"/>
    </xf>
    <xf numFmtId="0" fontId="98" fillId="38" borderId="24" xfId="0" applyFont="1" applyFill="1" applyBorder="1" applyAlignment="1">
      <alignment horizontal="center" vertical="center" wrapText="1"/>
    </xf>
    <xf numFmtId="0" fontId="98" fillId="38" borderId="26" xfId="0" applyFont="1" applyFill="1" applyBorder="1" applyAlignment="1">
      <alignment horizontal="center" vertical="center" wrapText="1"/>
    </xf>
    <xf numFmtId="0" fontId="98" fillId="38" borderId="72" xfId="0" applyFont="1" applyFill="1" applyBorder="1" applyAlignment="1">
      <alignment horizontal="center" vertical="center" wrapText="1"/>
    </xf>
    <xf numFmtId="0" fontId="98" fillId="38" borderId="56" xfId="0" applyFont="1" applyFill="1" applyBorder="1" applyAlignment="1">
      <alignment horizontal="center" vertical="center" wrapText="1"/>
    </xf>
    <xf numFmtId="0" fontId="98" fillId="38" borderId="5" xfId="0" applyFont="1" applyFill="1" applyBorder="1" applyAlignment="1">
      <alignment horizontal="center" vertical="center" wrapText="1"/>
    </xf>
    <xf numFmtId="0" fontId="98" fillId="38" borderId="57" xfId="0" applyFont="1" applyFill="1" applyBorder="1" applyAlignment="1">
      <alignment horizontal="center" vertical="center" wrapText="1"/>
    </xf>
  </cellXfs>
  <cellStyles count="31313">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Actual Date" xfId="44"/>
    <cellStyle name="Actual Date 2" xfId="45"/>
    <cellStyle name="Actual Date 2 2" xfId="46"/>
    <cellStyle name="Actual Date_2011-12 LIEE Table 1 Updated budget" xfId="47"/>
    <cellStyle name="Bad 2" xfId="48"/>
    <cellStyle name="Calculation 2" xfId="49"/>
    <cellStyle name="Check Cell 2" xfId="50"/>
    <cellStyle name="Comma [0] 2" xfId="51"/>
    <cellStyle name="Comma [0] 2 2" xfId="52"/>
    <cellStyle name="Comma 10" xfId="53"/>
    <cellStyle name="Comma 11" xfId="54"/>
    <cellStyle name="Comma 12" xfId="55"/>
    <cellStyle name="Comma 13" xfId="56"/>
    <cellStyle name="Comma 13 2" xfId="57"/>
    <cellStyle name="Comma 14" xfId="58"/>
    <cellStyle name="Comma 15" xfId="59"/>
    <cellStyle name="Comma 16" xfId="60"/>
    <cellStyle name="Comma 17" xfId="61"/>
    <cellStyle name="Comma 18" xfId="62"/>
    <cellStyle name="Comma 19" xfId="63"/>
    <cellStyle name="Comma 2" xfId="64"/>
    <cellStyle name="Comma 2 2" xfId="65"/>
    <cellStyle name="Comma 3" xfId="66"/>
    <cellStyle name="Comma 3 2" xfId="67"/>
    <cellStyle name="Comma 4" xfId="68"/>
    <cellStyle name="Comma 5" xfId="69"/>
    <cellStyle name="Comma 6" xfId="70"/>
    <cellStyle name="Comma 7" xfId="71"/>
    <cellStyle name="Comma 8" xfId="72"/>
    <cellStyle name="Comma 9" xfId="73"/>
    <cellStyle name="Comma0" xfId="74"/>
    <cellStyle name="Comma0 2" xfId="75"/>
    <cellStyle name="Comma0 2 2" xfId="76"/>
    <cellStyle name="Comma0 3" xfId="77"/>
    <cellStyle name="Currency 2" xfId="78"/>
    <cellStyle name="Currency 2 2" xfId="79"/>
    <cellStyle name="Currency 3" xfId="80"/>
    <cellStyle name="Currency 3 2" xfId="81"/>
    <cellStyle name="Currency 4" xfId="82"/>
    <cellStyle name="Currency 5" xfId="83"/>
    <cellStyle name="Currency0" xfId="84"/>
    <cellStyle name="Currency0 2" xfId="85"/>
    <cellStyle name="Currency0 2 2" xfId="86"/>
    <cellStyle name="Currency0 3" xfId="87"/>
    <cellStyle name="Date" xfId="88"/>
    <cellStyle name="Date 2" xfId="89"/>
    <cellStyle name="Date 2 2" xfId="90"/>
    <cellStyle name="Date 3" xfId="91"/>
    <cellStyle name="Explanatory Text 2" xfId="92"/>
    <cellStyle name="Fixed" xfId="93"/>
    <cellStyle name="Fixed 2" xfId="94"/>
    <cellStyle name="Fixed 2 2" xfId="95"/>
    <cellStyle name="Fixed 3" xfId="96"/>
    <cellStyle name="Good 2" xfId="97"/>
    <cellStyle name="Grey" xfId="98"/>
    <cellStyle name="Grey 2" xfId="99"/>
    <cellStyle name="HEADER" xfId="100"/>
    <cellStyle name="Header1" xfId="101"/>
    <cellStyle name="Header2" xfId="102"/>
    <cellStyle name="Heading 1 2" xfId="103"/>
    <cellStyle name="Heading 1 2 2" xfId="104"/>
    <cellStyle name="Heading 1 3" xfId="105"/>
    <cellStyle name="Heading 2 2" xfId="106"/>
    <cellStyle name="Heading 2 2 2" xfId="107"/>
    <cellStyle name="Heading 2 3" xfId="108"/>
    <cellStyle name="Heading 3 2" xfId="109"/>
    <cellStyle name="Heading 4 2" xfId="110"/>
    <cellStyle name="Heading1" xfId="111"/>
    <cellStyle name="Heading1 2" xfId="112"/>
    <cellStyle name="Heading1 2 2" xfId="113"/>
    <cellStyle name="Heading1 3" xfId="114"/>
    <cellStyle name="Heading1_2011-10 LIEE Table 6 (2)" xfId="115"/>
    <cellStyle name="Heading2" xfId="116"/>
    <cellStyle name="Heading2 2" xfId="117"/>
    <cellStyle name="Heading2 2 2" xfId="118"/>
    <cellStyle name="Heading2 3" xfId="119"/>
    <cellStyle name="Heading2_2011-10 LIEE Table 6 (2)" xfId="120"/>
    <cellStyle name="Hidden" xfId="121"/>
    <cellStyle name="HIGHLIGHT" xfId="122"/>
    <cellStyle name="Hyperlink 2" xfId="123"/>
    <cellStyle name="Input [yellow]" xfId="124"/>
    <cellStyle name="Input [yellow] 2" xfId="125"/>
    <cellStyle name="Input 2" xfId="126"/>
    <cellStyle name="Input 3" xfId="127"/>
    <cellStyle name="Input 4" xfId="128"/>
    <cellStyle name="Input 5" xfId="129"/>
    <cellStyle name="Input 6" xfId="130"/>
    <cellStyle name="Linked Cell 2" xfId="131"/>
    <cellStyle name="Neutral 2" xfId="132"/>
    <cellStyle name="no dec" xfId="133"/>
    <cellStyle name="no dec 2" xfId="134"/>
    <cellStyle name="no dec 2 2" xfId="135"/>
    <cellStyle name="no dec_2011-12 LIEE Table 1 Updated budget" xfId="136"/>
    <cellStyle name="Normal - Style1" xfId="137"/>
    <cellStyle name="Normal - Style1 2" xfId="138"/>
    <cellStyle name="Normal - Style1 2 2" xfId="139"/>
    <cellStyle name="Normal - Style1_2011-12 LIEE Table 1 Updated budget" xfId="140"/>
    <cellStyle name="Normal 10" xfId="141"/>
    <cellStyle name="Normal 10 2" xfId="142"/>
    <cellStyle name="Normal 11" xfId="143"/>
    <cellStyle name="Normal 12" xfId="144"/>
    <cellStyle name="Normal 13" xfId="145"/>
    <cellStyle name="Normal 14" xfId="146"/>
    <cellStyle name="Normal 15" xfId="147"/>
    <cellStyle name="Normal 16" xfId="148"/>
    <cellStyle name="Normal 17" xfId="149"/>
    <cellStyle name="Normal 18" xfId="150"/>
    <cellStyle name="Normal 19" xfId="151"/>
    <cellStyle name="Normal 2" xfId="152"/>
    <cellStyle name="Normal 2 2" xfId="153"/>
    <cellStyle name="Normal 2 3" xfId="154"/>
    <cellStyle name="Normal 2 4" xfId="155"/>
    <cellStyle name="Normal 20" xfId="156"/>
    <cellStyle name="Normal 21" xfId="157"/>
    <cellStyle name="Normal 22" xfId="158"/>
    <cellStyle name="Normal 23" xfId="159"/>
    <cellStyle name="Normal 24" xfId="160"/>
    <cellStyle name="Normal 25" xfId="161"/>
    <cellStyle name="Normal 26" xfId="162"/>
    <cellStyle name="Normal 26 2" xfId="163"/>
    <cellStyle name="Normal 27" xfId="164"/>
    <cellStyle name="Normal 27 2" xfId="165"/>
    <cellStyle name="Normal 28" xfId="166"/>
    <cellStyle name="Normal 28 2" xfId="167"/>
    <cellStyle name="Normal 29" xfId="168"/>
    <cellStyle name="Normal 29 2" xfId="169"/>
    <cellStyle name="Normal 3" xfId="170"/>
    <cellStyle name="Normal 3 2" xfId="171"/>
    <cellStyle name="Normal 30" xfId="172"/>
    <cellStyle name="Normal 30 2" xfId="173"/>
    <cellStyle name="Normal 31" xfId="174"/>
    <cellStyle name="Normal 32" xfId="175"/>
    <cellStyle name="Normal 33" xfId="176"/>
    <cellStyle name="Normal 34" xfId="177"/>
    <cellStyle name="Normal 35" xfId="178"/>
    <cellStyle name="Normal 36" xfId="179"/>
    <cellStyle name="Normal 37" xfId="180"/>
    <cellStyle name="Normal 38" xfId="181"/>
    <cellStyle name="Normal 39" xfId="182"/>
    <cellStyle name="Normal 4" xfId="183"/>
    <cellStyle name="Normal 40" xfId="184"/>
    <cellStyle name="Normal 41" xfId="185"/>
    <cellStyle name="Normal 42" xfId="186"/>
    <cellStyle name="Normal 43" xfId="187"/>
    <cellStyle name="Normal 44" xfId="188"/>
    <cellStyle name="Normal 45" xfId="189"/>
    <cellStyle name="Normal 5" xfId="190"/>
    <cellStyle name="Normal 6" xfId="191"/>
    <cellStyle name="Normal 7" xfId="192"/>
    <cellStyle name="Normal 8" xfId="193"/>
    <cellStyle name="Normal 9" xfId="194"/>
    <cellStyle name="Note 2" xfId="195"/>
    <cellStyle name="Output 2" xfId="196"/>
    <cellStyle name="Percent [2]" xfId="197"/>
    <cellStyle name="Percent [2] 2" xfId="198"/>
    <cellStyle name="Percent [2] 2 2" xfId="199"/>
    <cellStyle name="Percent [2] 3" xfId="200"/>
    <cellStyle name="Percent 10" xfId="201"/>
    <cellStyle name="Percent 10 2" xfId="202"/>
    <cellStyle name="Percent 11" xfId="203"/>
    <cellStyle name="Percent 12" xfId="204"/>
    <cellStyle name="Percent 13" xfId="205"/>
    <cellStyle name="Percent 14" xfId="206"/>
    <cellStyle name="Percent 15" xfId="207"/>
    <cellStyle name="Percent 16" xfId="208"/>
    <cellStyle name="Percent 2" xfId="209"/>
    <cellStyle name="Percent 2 2" xfId="210"/>
    <cellStyle name="Percent 3" xfId="211"/>
    <cellStyle name="Percent 3 2" xfId="212"/>
    <cellStyle name="Percent 4" xfId="213"/>
    <cellStyle name="Percent 5" xfId="214"/>
    <cellStyle name="Percent 6" xfId="215"/>
    <cellStyle name="Percent 7" xfId="216"/>
    <cellStyle name="Percent 8" xfId="217"/>
    <cellStyle name="Percent 9" xfId="218"/>
    <cellStyle name="SAPBEXaggData" xfId="219"/>
    <cellStyle name="SAPBEXaggData 2" xfId="220"/>
    <cellStyle name="SAPBEXaggData 2 2" xfId="221"/>
    <cellStyle name="SAPBEXaggData 3" xfId="222"/>
    <cellStyle name="SAPBEXaggData_Sept 2011 Total BW Data" xfId="223"/>
    <cellStyle name="SAPBEXaggDataEmph" xfId="224"/>
    <cellStyle name="SAPBEXaggExc1" xfId="225"/>
    <cellStyle name="SAPBEXaggExc1Emph" xfId="226"/>
    <cellStyle name="SAPBEXaggExc2" xfId="227"/>
    <cellStyle name="SAPBEXaggExc2Emph" xfId="228"/>
    <cellStyle name="SAPBEXaggItem" xfId="229"/>
    <cellStyle name="SAPBEXaggItem 2" xfId="230"/>
    <cellStyle name="SAPBEXaggItem 2 2" xfId="231"/>
    <cellStyle name="SAPBEXaggItem 3" xfId="232"/>
    <cellStyle name="SAPBEXaggItem_Sept 2011 Total BW Data" xfId="233"/>
    <cellStyle name="SAPBEXaggItemX" xfId="234"/>
    <cellStyle name="SAPBEXchaText" xfId="235"/>
    <cellStyle name="SAPBEXColoum_Header_SA" xfId="236"/>
    <cellStyle name="SAPBEXexcBad7" xfId="237"/>
    <cellStyle name="SAPBEXexcBad7 2" xfId="238"/>
    <cellStyle name="SAPBEXexcBad8" xfId="239"/>
    <cellStyle name="SAPBEXexcBad8 2" xfId="240"/>
    <cellStyle name="SAPBEXexcBad9" xfId="241"/>
    <cellStyle name="SAPBEXexcBad9 2" xfId="242"/>
    <cellStyle name="SAPBEXexcCritical4" xfId="243"/>
    <cellStyle name="SAPBEXexcCritical4 2" xfId="244"/>
    <cellStyle name="SAPBEXexcCritical5" xfId="245"/>
    <cellStyle name="SAPBEXexcCritical5 2" xfId="246"/>
    <cellStyle name="SAPBEXexcCritical6" xfId="247"/>
    <cellStyle name="SAPBEXexcCritical6 2" xfId="248"/>
    <cellStyle name="SAPBEXexcGood1" xfId="249"/>
    <cellStyle name="SAPBEXexcGood1 2" xfId="250"/>
    <cellStyle name="SAPBEXexcGood2" xfId="251"/>
    <cellStyle name="SAPBEXexcGood2 2" xfId="252"/>
    <cellStyle name="SAPBEXexcGood3" xfId="253"/>
    <cellStyle name="SAPBEXexcGood3 2" xfId="254"/>
    <cellStyle name="SAPBEXfilterDrill" xfId="255"/>
    <cellStyle name="SAPBEXfilterItem" xfId="256"/>
    <cellStyle name="SAPBEXfilterItem 2" xfId="257"/>
    <cellStyle name="SAPBEXfilterItem_2011-10 LIEE Table 6 (2)" xfId="258"/>
    <cellStyle name="SAPBEXfilterText" xfId="259"/>
    <cellStyle name="SAPBEXfilterText 2" xfId="260"/>
    <cellStyle name="SAPBEXfilterText 2 2" xfId="261"/>
    <cellStyle name="SAPBEXfilterText_2011-12 LIEE Table 1 Updated budget" xfId="262"/>
    <cellStyle name="SAPBEXformats" xfId="263"/>
    <cellStyle name="SAPBEXheaderData" xfId="264"/>
    <cellStyle name="SAPBEXheaderItem" xfId="265"/>
    <cellStyle name="SAPBEXheaderItem 2" xfId="266"/>
    <cellStyle name="SAPBEXheaderItem 2 2" xfId="267"/>
    <cellStyle name="SAPBEXheaderItem_2011-10 LIEE Table 6 (2)" xfId="268"/>
    <cellStyle name="SAPBEXheaderText" xfId="269"/>
    <cellStyle name="SAPBEXheaderText 2" xfId="270"/>
    <cellStyle name="SAPBEXheaderText 2 2" xfId="271"/>
    <cellStyle name="SAPBEXheaderText_2011-10 LIEE Table 6 (2)" xfId="272"/>
    <cellStyle name="SAPBEXHLevel0" xfId="273"/>
    <cellStyle name="SAPBEXHLevel0 2" xfId="274"/>
    <cellStyle name="SAPBEXHLevel0 2 2" xfId="275"/>
    <cellStyle name="SAPBEXHLevel0_2011-10 LIEE Table 6 (2)" xfId="276"/>
    <cellStyle name="SAPBEXHLevel0X" xfId="277"/>
    <cellStyle name="SAPBEXHLevel0X 2" xfId="278"/>
    <cellStyle name="SAPBEXHLevel0X 2 2" xfId="279"/>
    <cellStyle name="SAPBEXHLevel0X 3" xfId="280"/>
    <cellStyle name="SAPBEXHLevel0X 3 2" xfId="281"/>
    <cellStyle name="SAPBEXHLevel0X 4" xfId="282"/>
    <cellStyle name="SAPBEXHLevel1" xfId="283"/>
    <cellStyle name="SAPBEXHLevel1 2" xfId="284"/>
    <cellStyle name="SAPBEXHLevel1 2 2" xfId="285"/>
    <cellStyle name="SAPBEXHLevel1_2011-12 LIEE Table 1 Updated budget" xfId="286"/>
    <cellStyle name="SAPBEXHLevel1X" xfId="287"/>
    <cellStyle name="SAPBEXHLevel1X 2" xfId="288"/>
    <cellStyle name="SAPBEXHLevel1X 2 2" xfId="289"/>
    <cellStyle name="SAPBEXHLevel1X 3" xfId="290"/>
    <cellStyle name="SAPBEXHLevel1X 3 2" xfId="291"/>
    <cellStyle name="SAPBEXHLevel1X 4" xfId="292"/>
    <cellStyle name="SAPBEXHLevel2" xfId="293"/>
    <cellStyle name="SAPBEXHLevel2 2" xfId="294"/>
    <cellStyle name="SAPBEXHLevel2 2 2" xfId="295"/>
    <cellStyle name="SAPBEXHLevel2_2011-12 LIEE Table 1 Updated budget" xfId="296"/>
    <cellStyle name="SAPBEXHLevel2X" xfId="297"/>
    <cellStyle name="SAPBEXHLevel2X 2" xfId="298"/>
    <cellStyle name="SAPBEXHLevel2X 2 2" xfId="299"/>
    <cellStyle name="SAPBEXHLevel2X 3" xfId="300"/>
    <cellStyle name="SAPBEXHLevel2X 3 2" xfId="301"/>
    <cellStyle name="SAPBEXHLevel2X 4" xfId="302"/>
    <cellStyle name="SAPBEXHLevel3" xfId="303"/>
    <cellStyle name="SAPBEXHLevel3 2" xfId="304"/>
    <cellStyle name="SAPBEXHLevel3 2 2" xfId="305"/>
    <cellStyle name="SAPBEXHLevel3_2011-12 LIEE Table 1 Updated budget" xfId="306"/>
    <cellStyle name="SAPBEXHLevel3X" xfId="307"/>
    <cellStyle name="SAPBEXHLevel3X 2" xfId="308"/>
    <cellStyle name="SAPBEXHLevel3X 2 2" xfId="309"/>
    <cellStyle name="SAPBEXHLevel3X 3" xfId="310"/>
    <cellStyle name="SAPBEXHLevel3X 3 2" xfId="311"/>
    <cellStyle name="SAPBEXHLevel3X 4" xfId="312"/>
    <cellStyle name="SAPBEXresData" xfId="313"/>
    <cellStyle name="SAPBEXresData 2" xfId="314"/>
    <cellStyle name="SAPBEXresDataEmph" xfId="315"/>
    <cellStyle name="SAPBEXresExc1" xfId="316"/>
    <cellStyle name="SAPBEXresExc1Emph" xfId="317"/>
    <cellStyle name="SAPBEXresExc2" xfId="318"/>
    <cellStyle name="SAPBEXresExc2Emph" xfId="319"/>
    <cellStyle name="SAPBEXresItem" xfId="320"/>
    <cellStyle name="SAPBEXresItemX" xfId="321"/>
    <cellStyle name="SAPBEXresItemX 2" xfId="322"/>
    <cellStyle name="SAPBEXRow_Headings_SA" xfId="323"/>
    <cellStyle name="SAPBEXRowResults_SA" xfId="324"/>
    <cellStyle name="SAPBEXstdData" xfId="325"/>
    <cellStyle name="SAPBEXstdData 2" xfId="326"/>
    <cellStyle name="SAPBEXstdData 2 2" xfId="327"/>
    <cellStyle name="SAPBEXstdData 3" xfId="328"/>
    <cellStyle name="SAPBEXstdData_Sept 2011 Total BW Data" xfId="329"/>
    <cellStyle name="SAPBEXstdDataEmph" xfId="330"/>
    <cellStyle name="SAPBEXstdExc1" xfId="331"/>
    <cellStyle name="SAPBEXstdExc1Emph" xfId="332"/>
    <cellStyle name="SAPBEXstdExc2" xfId="333"/>
    <cellStyle name="SAPBEXstdExc2Emph" xfId="334"/>
    <cellStyle name="SAPBEXstdItem" xfId="335"/>
    <cellStyle name="SAPBEXstdItem 2" xfId="336"/>
    <cellStyle name="SAPBEXstdItem 2 2" xfId="337"/>
    <cellStyle name="SAPBEXstdItem 3" xfId="338"/>
    <cellStyle name="SAPBEXstdItem 3 2" xfId="339"/>
    <cellStyle name="SAPBEXstdItem 4" xfId="340"/>
    <cellStyle name="SAPBEXstdItem_Sept 2011 Total BW Data" xfId="341"/>
    <cellStyle name="SAPBEXstdItemX" xfId="342"/>
    <cellStyle name="SAPBEXsubData" xfId="343"/>
    <cellStyle name="SAPBEXsubDataEmph" xfId="344"/>
    <cellStyle name="SAPBEXsubExc1" xfId="345"/>
    <cellStyle name="SAPBEXsubExc1Emph" xfId="346"/>
    <cellStyle name="SAPBEXsubExc2" xfId="347"/>
    <cellStyle name="SAPBEXsubExc2Emph" xfId="348"/>
    <cellStyle name="SAPBEXsubItem" xfId="349"/>
    <cellStyle name="SAPBEXtitle" xfId="350"/>
    <cellStyle name="SAPBEXundefined" xfId="351"/>
    <cellStyle name="SAPBEXundefined 2" xfId="352"/>
    <cellStyle name="SEM-BPS-input-on" xfId="353"/>
    <cellStyle name="SEM-BPS-key" xfId="354"/>
    <cellStyle name="Style 1" xfId="355"/>
    <cellStyle name="Style 26" xfId="356"/>
    <cellStyle name="Style 26 2" xfId="357"/>
    <cellStyle name="Style 26 2 2" xfId="358"/>
    <cellStyle name="Title 2" xfId="359"/>
    <cellStyle name="Total 2" xfId="360"/>
    <cellStyle name="Total 2 2" xfId="361"/>
    <cellStyle name="Total 3" xfId="362"/>
    <cellStyle name="Total 4" xfId="363"/>
    <cellStyle name="Unprot" xfId="364"/>
    <cellStyle name="Unprot 2" xfId="365"/>
    <cellStyle name="Unprot$" xfId="366"/>
    <cellStyle name="Unprot$ 2" xfId="367"/>
    <cellStyle name="Unprot$ 2 2" xfId="368"/>
    <cellStyle name="Unprot$_2011-10 LIEE Table 6 (2)" xfId="369"/>
    <cellStyle name="Unprotect" xfId="370"/>
    <cellStyle name="Warning Text 2" xfId="371"/>
    <cellStyle name="Normal 46" xfId="372"/>
    <cellStyle name="Normal_New Summary Tables 2" xfId="373"/>
    <cellStyle name="Normal 49" xfId="374"/>
    <cellStyle name="SAPBEXundefined_Sheet2" xfId="375"/>
    <cellStyle name="Normal 30_Sheet2" xfId="376"/>
    <cellStyle name="Normal 29_Sheet2" xfId="377"/>
    <cellStyle name="Normal 28_Sheet2" xfId="378"/>
    <cellStyle name="Normal 27_Sheet2" xfId="379"/>
    <cellStyle name="Normal 26_Sheet2" xfId="380"/>
    <cellStyle name="Normal_Sheet2" xfId="381"/>
    <cellStyle name="Normal 47" xfId="382"/>
    <cellStyle name="Normal 48" xfId="383"/>
    <cellStyle name="Normal 50" xfId="384"/>
    <cellStyle name="Normal 78" xfId="385"/>
    <cellStyle name="Normal 7 9" xfId="386"/>
    <cellStyle name="20% - Accent1 2 8" xfId="387"/>
    <cellStyle name="20% - Accent2 2 8" xfId="388"/>
    <cellStyle name="20% - Accent3 2 8" xfId="389"/>
    <cellStyle name="20% - Accent4 2 8" xfId="390"/>
    <cellStyle name="20% - Accent5 2 2" xfId="391"/>
    <cellStyle name="20% - Accent6 2 8" xfId="392"/>
    <cellStyle name="40% - Accent1 2 8" xfId="393"/>
    <cellStyle name="40% - Accent2 2 2" xfId="394"/>
    <cellStyle name="40% - Accent3 2 8" xfId="395"/>
    <cellStyle name="40% - Accent4 2 8" xfId="396"/>
    <cellStyle name="40% - Accent5 2 2" xfId="397"/>
    <cellStyle name="40% - Accent6 2 8" xfId="398"/>
    <cellStyle name="60% - Accent1 2 8" xfId="399"/>
    <cellStyle name="60% - Accent2 2 2" xfId="400"/>
    <cellStyle name="60% - Accent3 2 8" xfId="401"/>
    <cellStyle name="60% - Accent4 2 8" xfId="402"/>
    <cellStyle name="60% - Accent5 2 2" xfId="403"/>
    <cellStyle name="60% - Accent6 2 8" xfId="404"/>
    <cellStyle name="Accent1 2 8" xfId="405"/>
    <cellStyle name="Accent2 2 2" xfId="406"/>
    <cellStyle name="Accent3 2 2" xfId="407"/>
    <cellStyle name="Accent4 2 8" xfId="408"/>
    <cellStyle name="Accent5 2 2" xfId="409"/>
    <cellStyle name="Accent6 2 2" xfId="410"/>
    <cellStyle name="Bad 2 2" xfId="411"/>
    <cellStyle name="Calculation 2 8" xfId="412"/>
    <cellStyle name="Check Cell 2 2" xfId="413"/>
    <cellStyle name="Comma 4 10" xfId="414"/>
    <cellStyle name="Explanatory Text 2 2" xfId="415"/>
    <cellStyle name="Good 2 2" xfId="416"/>
    <cellStyle name="Heading 1 3 8" xfId="417"/>
    <cellStyle name="Heading 2 4" xfId="418"/>
    <cellStyle name="Heading 3 2 8" xfId="419"/>
    <cellStyle name="Heading 4 2 8" xfId="420"/>
    <cellStyle name="Input 2 8" xfId="421"/>
    <cellStyle name="Linked Cell 2 2" xfId="422"/>
    <cellStyle name="Neutral 2 2" xfId="423"/>
    <cellStyle name="Note 2 8" xfId="424"/>
    <cellStyle name="Output 2 8" xfId="425"/>
    <cellStyle name="Percent 7 8" xfId="426"/>
    <cellStyle name="Title 2 8" xfId="427"/>
    <cellStyle name="Total 5" xfId="428"/>
    <cellStyle name="Warning Text 2 2" xfId="429"/>
    <cellStyle name="Normal 5 3" xfId="430"/>
    <cellStyle name="Normal 4 3" xfId="431"/>
    <cellStyle name="ariel" xfId="432"/>
    <cellStyle name="Currency0 12" xfId="433"/>
    <cellStyle name="Currency0 2 4" xfId="434"/>
    <cellStyle name="Currency0 2 2 3" xfId="435"/>
    <cellStyle name="Currency0 3 3" xfId="436"/>
    <cellStyle name="Normal 80" xfId="437"/>
    <cellStyle name="HEADER 2" xfId="438"/>
    <cellStyle name="Header1 2" xfId="439"/>
    <cellStyle name="Header2 2" xfId="440"/>
    <cellStyle name="Heading 1 2 3" xfId="441"/>
    <cellStyle name="Heading 2 3 2" xfId="442"/>
    <cellStyle name="Heading 2 2 3" xfId="443"/>
    <cellStyle name="HIGHLIGHT 2" xfId="444"/>
    <cellStyle name="Normal 2 2 4" xfId="445"/>
    <cellStyle name="Normal 3 4" xfId="446"/>
    <cellStyle name="Normal 8 4" xfId="447"/>
    <cellStyle name="Normal 79" xfId="448"/>
    <cellStyle name="Percent 4 2" xfId="449"/>
    <cellStyle name="SAPBEXaggData 4" xfId="450"/>
    <cellStyle name="SAPBEXaggDataEmph 2" xfId="451"/>
    <cellStyle name="SAPBEXaggItem 4" xfId="452"/>
    <cellStyle name="SAPBEXaggItemX 2" xfId="453"/>
    <cellStyle name="SAPBEXchaText 2" xfId="454"/>
    <cellStyle name="SAPBEXexcBad" xfId="455"/>
    <cellStyle name="SAPBEXexcCritical" xfId="456"/>
    <cellStyle name="SAPBEXexcGood" xfId="457"/>
    <cellStyle name="SAPBEXexcVeryBad" xfId="458"/>
    <cellStyle name="SAPBEXfilterDrill 2" xfId="459"/>
    <cellStyle name="SAPBEXfilterItem 3" xfId="460"/>
    <cellStyle name="SAPBEXfilterText 3" xfId="461"/>
    <cellStyle name="SAPBEXformats 2" xfId="462"/>
    <cellStyle name="SAPBEXheaderData 2" xfId="463"/>
    <cellStyle name="SAPBEXheaderItem 3" xfId="464"/>
    <cellStyle name="SAPBEXheaderText 3" xfId="465"/>
    <cellStyle name="SAPBEXHLevel0 12" xfId="466"/>
    <cellStyle name="SAPBEXHLevel0 2 4" xfId="467"/>
    <cellStyle name="SAPBEXHLevel0 2 2 3" xfId="468"/>
    <cellStyle name="SAPBEXHLevel0 3" xfId="469"/>
    <cellStyle name="SAPBEXHLevel0X 12" xfId="470"/>
    <cellStyle name="SAPBEXHLevel0X 2 4" xfId="471"/>
    <cellStyle name="SAPBEXHLevel0X 2 2 3" xfId="472"/>
    <cellStyle name="SAPBEXHLevel0X 3 3" xfId="473"/>
    <cellStyle name="SAPBEXHLevel1 12" xfId="474"/>
    <cellStyle name="SAPBEXHLevel1 2 4" xfId="475"/>
    <cellStyle name="SAPBEXHLevel1 2 2 3" xfId="476"/>
    <cellStyle name="SAPBEXHLevel1 3" xfId="477"/>
    <cellStyle name="SAPBEXHLevel1X 12" xfId="478"/>
    <cellStyle name="SAPBEXHLevel1X 2 4" xfId="479"/>
    <cellStyle name="SAPBEXHLevel1X 2 2 3" xfId="480"/>
    <cellStyle name="SAPBEXHLevel1X 3 3" xfId="481"/>
    <cellStyle name="SAPBEXHLevel2 12" xfId="482"/>
    <cellStyle name="SAPBEXHLevel2 2 4" xfId="483"/>
    <cellStyle name="SAPBEXHLevel2 2 2 3" xfId="484"/>
    <cellStyle name="SAPBEXHLevel2 3" xfId="485"/>
    <cellStyle name="SAPBEXHLevel2X 12" xfId="486"/>
    <cellStyle name="SAPBEXHLevel2X 2 4" xfId="487"/>
    <cellStyle name="SAPBEXHLevel2X 2 2 3" xfId="488"/>
    <cellStyle name="SAPBEXHLevel2X 3 3" xfId="489"/>
    <cellStyle name="SAPBEXHLevel3 12" xfId="490"/>
    <cellStyle name="SAPBEXHLevel3 2 4" xfId="491"/>
    <cellStyle name="SAPBEXHLevel3 2 2 3" xfId="492"/>
    <cellStyle name="SAPBEXHLevel3 3" xfId="493"/>
    <cellStyle name="SAPBEXHLevel3X 12" xfId="494"/>
    <cellStyle name="SAPBEXHLevel3X 2 4" xfId="495"/>
    <cellStyle name="SAPBEXHLevel3X 2 2 3" xfId="496"/>
    <cellStyle name="SAPBEXHLevel3X 3 3" xfId="497"/>
    <cellStyle name="SAPBEXresData 3" xfId="498"/>
    <cellStyle name="SAPBEXresDataEmph 2" xfId="499"/>
    <cellStyle name="SAPBEXresItem 2" xfId="500"/>
    <cellStyle name="SAPBEXresItemX 3" xfId="501"/>
    <cellStyle name="SAPBEXresItemX 2 2" xfId="502"/>
    <cellStyle name="SAPBEXstdData 4" xfId="503"/>
    <cellStyle name="SAPBEXstdDataEmph 2" xfId="504"/>
    <cellStyle name="SAPBEXstdItem 5" xfId="505"/>
    <cellStyle name="SAPBEXstdItemX 3" xfId="506"/>
    <cellStyle name="SAPBEXstdItemX 2" xfId="507"/>
    <cellStyle name="SAPBEXsubData 2" xfId="508"/>
    <cellStyle name="SAPBEXsubDataEmph 2" xfId="509"/>
    <cellStyle name="SAPBEXsubItem 2" xfId="510"/>
    <cellStyle name="SAPBEXtitle 2" xfId="511"/>
    <cellStyle name="SAPBEXundefined 3" xfId="512"/>
    <cellStyle name="Style 26 3" xfId="513"/>
    <cellStyle name="Total 4 2" xfId="514"/>
    <cellStyle name="Total 2 4" xfId="515"/>
    <cellStyle name="Total 2 2 3" xfId="516"/>
    <cellStyle name="Total 3 3" xfId="517"/>
    <cellStyle name="Normal 6 8" xfId="518"/>
    <cellStyle name="Normal 5 2" xfId="519"/>
    <cellStyle name="Comma 2 3" xfId="520"/>
    <cellStyle name="Comma 2 2 2" xfId="521"/>
    <cellStyle name="Comma0 2 3" xfId="522"/>
    <cellStyle name="Comma0 2 2 2" xfId="523"/>
    <cellStyle name="Comma0 3 2" xfId="524"/>
    <cellStyle name="Currency 2 3" xfId="525"/>
    <cellStyle name="Currency 2 2 2" xfId="526"/>
    <cellStyle name="Currency0 2 3" xfId="527"/>
    <cellStyle name="Currency0 2 2 2" xfId="528"/>
    <cellStyle name="Currency0 3 2" xfId="529"/>
    <cellStyle name="Date 2 3" xfId="530"/>
    <cellStyle name="Date 2 2 2" xfId="531"/>
    <cellStyle name="Date 3 2" xfId="532"/>
    <cellStyle name="Fixed 2 3" xfId="533"/>
    <cellStyle name="Fixed 2 2 2" xfId="534"/>
    <cellStyle name="Fixed 3 2" xfId="535"/>
    <cellStyle name="Heading1 2 3" xfId="536"/>
    <cellStyle name="Heading1 2 2 2" xfId="537"/>
    <cellStyle name="Heading1 3 2" xfId="538"/>
    <cellStyle name="Heading2 2 3" xfId="539"/>
    <cellStyle name="Heading2 2 2 2" xfId="540"/>
    <cellStyle name="Heading2 3 2" xfId="541"/>
    <cellStyle name="Hidden 2" xfId="542"/>
    <cellStyle name="Normal 2 3 7" xfId="543"/>
    <cellStyle name="Normal 2 2 2" xfId="544"/>
    <cellStyle name="Normal 3 2 3" xfId="545"/>
    <cellStyle name="Normal 8 2" xfId="546"/>
    <cellStyle name="Percent [2] 2 3" xfId="547"/>
    <cellStyle name="Percent [2] 2 2 2" xfId="548"/>
    <cellStyle name="Percent [2] 3 2" xfId="549"/>
    <cellStyle name="Percent 2 3" xfId="550"/>
    <cellStyle name="Percent 2 2 2" xfId="551"/>
    <cellStyle name="Percent 3 3" xfId="552"/>
    <cellStyle name="Percent 3 2 2" xfId="553"/>
    <cellStyle name="Percent 4 3" xfId="554"/>
    <cellStyle name="Percent 4 2 2" xfId="555"/>
    <cellStyle name="Percent 5 2" xfId="556"/>
    <cellStyle name="SAPBEXHLevel0 2 3" xfId="557"/>
    <cellStyle name="SAPBEXHLevel0 2 2 2" xfId="558"/>
    <cellStyle name="SAPBEXHLevel0 3 2" xfId="559"/>
    <cellStyle name="SAPBEXHLevel0X 2 3" xfId="560"/>
    <cellStyle name="SAPBEXHLevel0X 2 2 2" xfId="561"/>
    <cellStyle name="SAPBEXHLevel0X 3 2 2" xfId="562"/>
    <cellStyle name="SAPBEXHLevel1 2 3" xfId="563"/>
    <cellStyle name="SAPBEXHLevel1 2 2 2" xfId="564"/>
    <cellStyle name="SAPBEXHLevel1 3 2" xfId="565"/>
    <cellStyle name="SAPBEXHLevel1X 2 3" xfId="566"/>
    <cellStyle name="SAPBEXHLevel1X 2 2 2" xfId="567"/>
    <cellStyle name="SAPBEXHLevel1X 3 2 2" xfId="568"/>
    <cellStyle name="SAPBEXHLevel2 2 3" xfId="569"/>
    <cellStyle name="SAPBEXHLevel2 2 2 2" xfId="570"/>
    <cellStyle name="SAPBEXHLevel2 3 2" xfId="571"/>
    <cellStyle name="SAPBEXHLevel2X 2 3" xfId="572"/>
    <cellStyle name="SAPBEXHLevel2X 2 2 2" xfId="573"/>
    <cellStyle name="SAPBEXHLevel2X 3 2 2" xfId="574"/>
    <cellStyle name="SAPBEXHLevel3 2 3" xfId="575"/>
    <cellStyle name="SAPBEXHLevel3 2 2 2" xfId="576"/>
    <cellStyle name="SAPBEXHLevel3 3 2" xfId="577"/>
    <cellStyle name="SAPBEXHLevel3X 2 3" xfId="578"/>
    <cellStyle name="SAPBEXHLevel3X 2 2 2" xfId="579"/>
    <cellStyle name="SAPBEXHLevel3X 3 2 2" xfId="580"/>
    <cellStyle name="Total 2 3" xfId="581"/>
    <cellStyle name="Total 2 2 2" xfId="582"/>
    <cellStyle name="Total 3 2" xfId="583"/>
    <cellStyle name="Normal 6 2" xfId="584"/>
    <cellStyle name="Normal 77" xfId="585"/>
    <cellStyle name="20% - Accent1 2 7" xfId="586"/>
    <cellStyle name="20% - Accent1 2 2" xfId="587"/>
    <cellStyle name="20% - Accent1 2 3" xfId="588"/>
    <cellStyle name="20% - Accent1 2 4" xfId="589"/>
    <cellStyle name="20% - Accent1 2 5" xfId="590"/>
    <cellStyle name="20% - Accent1 2 6" xfId="591"/>
    <cellStyle name="20% - Accent2 2 7" xfId="592"/>
    <cellStyle name="20% - Accent2 2 2" xfId="593"/>
    <cellStyle name="20% - Accent2 2 3" xfId="594"/>
    <cellStyle name="20% - Accent2 2 4" xfId="595"/>
    <cellStyle name="20% - Accent2 2 5" xfId="596"/>
    <cellStyle name="20% - Accent2 2 6" xfId="597"/>
    <cellStyle name="20% - Accent3 2 7" xfId="598"/>
    <cellStyle name="20% - Accent3 2 2" xfId="599"/>
    <cellStyle name="20% - Accent3 2 3" xfId="600"/>
    <cellStyle name="20% - Accent3 2 4" xfId="601"/>
    <cellStyle name="20% - Accent3 2 5" xfId="602"/>
    <cellStyle name="20% - Accent3 2 6" xfId="603"/>
    <cellStyle name="20% - Accent4 2 7" xfId="604"/>
    <cellStyle name="20% - Accent4 2 2" xfId="605"/>
    <cellStyle name="20% - Accent4 2 3" xfId="606"/>
    <cellStyle name="20% - Accent4 2 4" xfId="607"/>
    <cellStyle name="20% - Accent4 2 5" xfId="608"/>
    <cellStyle name="20% - Accent4 2 6" xfId="609"/>
    <cellStyle name="20% - Accent6 2 7" xfId="610"/>
    <cellStyle name="20% - Accent6 2 2" xfId="611"/>
    <cellStyle name="20% - Accent6 2 3" xfId="612"/>
    <cellStyle name="20% - Accent6 2 4" xfId="613"/>
    <cellStyle name="20% - Accent6 2 5" xfId="614"/>
    <cellStyle name="20% - Accent6 2 6" xfId="615"/>
    <cellStyle name="40% - Accent1 2 7" xfId="616"/>
    <cellStyle name="40% - Accent1 2 2" xfId="617"/>
    <cellStyle name="40% - Accent1 2 3" xfId="618"/>
    <cellStyle name="40% - Accent1 2 4" xfId="619"/>
    <cellStyle name="40% - Accent1 2 5" xfId="620"/>
    <cellStyle name="40% - Accent1 2 6" xfId="621"/>
    <cellStyle name="40% - Accent3 2 7" xfId="622"/>
    <cellStyle name="40% - Accent3 2 2" xfId="623"/>
    <cellStyle name="40% - Accent3 2 3" xfId="624"/>
    <cellStyle name="40% - Accent3 2 4" xfId="625"/>
    <cellStyle name="40% - Accent3 2 5" xfId="626"/>
    <cellStyle name="40% - Accent3 2 6" xfId="627"/>
    <cellStyle name="40% - Accent4 2 7" xfId="628"/>
    <cellStyle name="40% - Accent4 2 2" xfId="629"/>
    <cellStyle name="40% - Accent4 2 3" xfId="630"/>
    <cellStyle name="40% - Accent4 2 4" xfId="631"/>
    <cellStyle name="40% - Accent4 2 5" xfId="632"/>
    <cellStyle name="40% - Accent4 2 6" xfId="633"/>
    <cellStyle name="40% - Accent6 2 7" xfId="634"/>
    <cellStyle name="40% - Accent6 2 2" xfId="635"/>
    <cellStyle name="40% - Accent6 2 3" xfId="636"/>
    <cellStyle name="40% - Accent6 2 4" xfId="637"/>
    <cellStyle name="40% - Accent6 2 5" xfId="638"/>
    <cellStyle name="40% - Accent6 2 6" xfId="639"/>
    <cellStyle name="60% - Accent1 2 7" xfId="640"/>
    <cellStyle name="60% - Accent1 2 2" xfId="641"/>
    <cellStyle name="60% - Accent1 2 3" xfId="642"/>
    <cellStyle name="60% - Accent1 2 4" xfId="643"/>
    <cellStyle name="60% - Accent1 2 5" xfId="644"/>
    <cellStyle name="60% - Accent1 2 6" xfId="645"/>
    <cellStyle name="60% - Accent3 2 7" xfId="646"/>
    <cellStyle name="60% - Accent3 2 2" xfId="647"/>
    <cellStyle name="60% - Accent3 2 3" xfId="648"/>
    <cellStyle name="60% - Accent3 2 4" xfId="649"/>
    <cellStyle name="60% - Accent3 2 5" xfId="650"/>
    <cellStyle name="60% - Accent3 2 6" xfId="651"/>
    <cellStyle name="60% - Accent4 2 7" xfId="652"/>
    <cellStyle name="60% - Accent4 2 2" xfId="653"/>
    <cellStyle name="60% - Accent4 2 3" xfId="654"/>
    <cellStyle name="60% - Accent4 2 4" xfId="655"/>
    <cellStyle name="60% - Accent4 2 5" xfId="656"/>
    <cellStyle name="60% - Accent4 2 6" xfId="657"/>
    <cellStyle name="60% - Accent6 2 7" xfId="658"/>
    <cellStyle name="60% - Accent6 2 2" xfId="659"/>
    <cellStyle name="60% - Accent6 2 3" xfId="660"/>
    <cellStyle name="60% - Accent6 2 4" xfId="661"/>
    <cellStyle name="60% - Accent6 2 5" xfId="662"/>
    <cellStyle name="60% - Accent6 2 6" xfId="663"/>
    <cellStyle name="Accent1 2 7" xfId="664"/>
    <cellStyle name="Accent1 2 2" xfId="665"/>
    <cellStyle name="Accent1 2 3" xfId="666"/>
    <cellStyle name="Accent1 2 4" xfId="667"/>
    <cellStyle name="Accent1 2 5" xfId="668"/>
    <cellStyle name="Accent1 2 6" xfId="669"/>
    <cellStyle name="Accent4 2 7" xfId="670"/>
    <cellStyle name="Accent4 2 2" xfId="671"/>
    <cellStyle name="Accent4 2 3" xfId="672"/>
    <cellStyle name="Accent4 2 4" xfId="673"/>
    <cellStyle name="Accent4 2 5" xfId="674"/>
    <cellStyle name="Accent4 2 6" xfId="675"/>
    <cellStyle name="Calculation 2 7" xfId="676"/>
    <cellStyle name="Calculation 2 2" xfId="677"/>
    <cellStyle name="Calculation 2 3" xfId="678"/>
    <cellStyle name="Calculation 2 4" xfId="679"/>
    <cellStyle name="Calculation 2 5" xfId="680"/>
    <cellStyle name="Calculation 2 6" xfId="681"/>
    <cellStyle name="Comma 10 2" xfId="682"/>
    <cellStyle name="Comma 2 2 3" xfId="683"/>
    <cellStyle name="Comma 2 3 8" xfId="684"/>
    <cellStyle name="Comma 2 3 2" xfId="685"/>
    <cellStyle name="Comma 2 3 3" xfId="686"/>
    <cellStyle name="Comma 2 3 4" xfId="687"/>
    <cellStyle name="Comma 2 3 5" xfId="688"/>
    <cellStyle name="Comma 2 3 6" xfId="689"/>
    <cellStyle name="Comma 2 3 7" xfId="690"/>
    <cellStyle name="Comma 4 9" xfId="691"/>
    <cellStyle name="Comma 4 2" xfId="692"/>
    <cellStyle name="Comma 4 2 2" xfId="693"/>
    <cellStyle name="Comma 4 3" xfId="694"/>
    <cellStyle name="Comma 4 4" xfId="695"/>
    <cellStyle name="Comma 4 5" xfId="696"/>
    <cellStyle name="Comma 4 6" xfId="697"/>
    <cellStyle name="Comma 4 7" xfId="698"/>
    <cellStyle name="Comma 4 8" xfId="699"/>
    <cellStyle name="Comma 5 2" xfId="700"/>
    <cellStyle name="Comma 6 2" xfId="701"/>
    <cellStyle name="Comma 7 2" xfId="702"/>
    <cellStyle name="Comma 9 2" xfId="703"/>
    <cellStyle name="Comma0 11" xfId="704"/>
    <cellStyle name="Comma0 10" xfId="705"/>
    <cellStyle name="Comma0 10 2" xfId="706"/>
    <cellStyle name="Comma0 4" xfId="707"/>
    <cellStyle name="Comma0 5" xfId="708"/>
    <cellStyle name="Comma0 5 2" xfId="709"/>
    <cellStyle name="Comma0 5 3" xfId="710"/>
    <cellStyle name="Comma0 6" xfId="711"/>
    <cellStyle name="Comma0 6 2" xfId="712"/>
    <cellStyle name="Comma0 7" xfId="713"/>
    <cellStyle name="Comma0 7 2" xfId="714"/>
    <cellStyle name="Comma0 8" xfId="715"/>
    <cellStyle name="Comma0 9" xfId="716"/>
    <cellStyle name="Comma0 9 2" xfId="717"/>
    <cellStyle name="Currency 14" xfId="718"/>
    <cellStyle name="Currency 10" xfId="719"/>
    <cellStyle name="Currency 10 2" xfId="720"/>
    <cellStyle name="Currency 11" xfId="721"/>
    <cellStyle name="Currency 11 2" xfId="722"/>
    <cellStyle name="Currency 12" xfId="723"/>
    <cellStyle name="Currency 13" xfId="724"/>
    <cellStyle name="Currency 5 2" xfId="725"/>
    <cellStyle name="Currency 5 3" xfId="726"/>
    <cellStyle name="Currency 6" xfId="727"/>
    <cellStyle name="Currency 6 2" xfId="728"/>
    <cellStyle name="Currency 7" xfId="729"/>
    <cellStyle name="Currency 7 2" xfId="730"/>
    <cellStyle name="Currency 8" xfId="731"/>
    <cellStyle name="Currency 8 2" xfId="732"/>
    <cellStyle name="Currency 9" xfId="733"/>
    <cellStyle name="Currency0 11" xfId="734"/>
    <cellStyle name="Currency0 10" xfId="735"/>
    <cellStyle name="Currency0 10 2" xfId="736"/>
    <cellStyle name="Currency0 4" xfId="737"/>
    <cellStyle name="Currency0 5" xfId="738"/>
    <cellStyle name="Currency0 5 2" xfId="739"/>
    <cellStyle name="Currency0 5 3" xfId="740"/>
    <cellStyle name="Currency0 6" xfId="741"/>
    <cellStyle name="Currency0 6 2" xfId="742"/>
    <cellStyle name="Currency0 7" xfId="743"/>
    <cellStyle name="Currency0 7 2" xfId="744"/>
    <cellStyle name="Currency0 8" xfId="745"/>
    <cellStyle name="Currency0 9" xfId="746"/>
    <cellStyle name="Currency0 9 2" xfId="747"/>
    <cellStyle name="Date 11" xfId="748"/>
    <cellStyle name="Date 10" xfId="749"/>
    <cellStyle name="Date 10 2" xfId="750"/>
    <cellStyle name="Date 4" xfId="751"/>
    <cellStyle name="Date 5" xfId="752"/>
    <cellStyle name="Date 5 2" xfId="753"/>
    <cellStyle name="Date 5 3" xfId="754"/>
    <cellStyle name="Date 6" xfId="755"/>
    <cellStyle name="Date 6 2" xfId="756"/>
    <cellStyle name="Date 7" xfId="757"/>
    <cellStyle name="Date 7 2" xfId="758"/>
    <cellStyle name="Date 8" xfId="759"/>
    <cellStyle name="Date 9" xfId="760"/>
    <cellStyle name="Date 9 2" xfId="761"/>
    <cellStyle name="Fixed 11" xfId="762"/>
    <cellStyle name="Fixed 10" xfId="763"/>
    <cellStyle name="Fixed 10 2" xfId="764"/>
    <cellStyle name="Fixed 4" xfId="765"/>
    <cellStyle name="Fixed 5" xfId="766"/>
    <cellStyle name="Fixed 5 2" xfId="767"/>
    <cellStyle name="Fixed 5 3" xfId="768"/>
    <cellStyle name="Fixed 6" xfId="769"/>
    <cellStyle name="Fixed 6 2" xfId="770"/>
    <cellStyle name="Fixed 7" xfId="771"/>
    <cellStyle name="Fixed 7 2" xfId="772"/>
    <cellStyle name="Fixed 8" xfId="773"/>
    <cellStyle name="Fixed 9" xfId="774"/>
    <cellStyle name="Fixed 9 2" xfId="775"/>
    <cellStyle name="Heading 1 3 7" xfId="776"/>
    <cellStyle name="Heading 1 3 2" xfId="777"/>
    <cellStyle name="Heading 1 3 3" xfId="778"/>
    <cellStyle name="Heading 1 3 4" xfId="779"/>
    <cellStyle name="Heading 1 3 5" xfId="780"/>
    <cellStyle name="Heading 1 3 6" xfId="781"/>
    <cellStyle name="Heading 1 4" xfId="782"/>
    <cellStyle name="Heading 1 5" xfId="783"/>
    <cellStyle name="Heading 1 6" xfId="784"/>
    <cellStyle name="Heading 1 7" xfId="785"/>
    <cellStyle name="Heading 1 8" xfId="786"/>
    <cellStyle name="Heading 1 9" xfId="787"/>
    <cellStyle name="Heading 2 10" xfId="788"/>
    <cellStyle name="Heading 2 4 7" xfId="789"/>
    <cellStyle name="Heading 2 4 2" xfId="790"/>
    <cellStyle name="Heading 2 4 3" xfId="791"/>
    <cellStyle name="Heading 2 4 4" xfId="792"/>
    <cellStyle name="Heading 2 4 5" xfId="793"/>
    <cellStyle name="Heading 2 4 6" xfId="794"/>
    <cellStyle name="Heading 2 5" xfId="795"/>
    <cellStyle name="Heading 2 6" xfId="796"/>
    <cellStyle name="Heading 2 7" xfId="797"/>
    <cellStyle name="Heading 2 8" xfId="798"/>
    <cellStyle name="Heading 2 9" xfId="799"/>
    <cellStyle name="Heading 3 2 7" xfId="800"/>
    <cellStyle name="Heading 3 2 2" xfId="801"/>
    <cellStyle name="Heading 3 2 3" xfId="802"/>
    <cellStyle name="Heading 3 2 4" xfId="803"/>
    <cellStyle name="Heading 3 2 5" xfId="804"/>
    <cellStyle name="Heading 3 2 6" xfId="805"/>
    <cellStyle name="Heading 4 2 7" xfId="806"/>
    <cellStyle name="Heading 4 2 2" xfId="807"/>
    <cellStyle name="Heading 4 2 3" xfId="808"/>
    <cellStyle name="Heading 4 2 4" xfId="809"/>
    <cellStyle name="Heading 4 2 5" xfId="810"/>
    <cellStyle name="Heading 4 2 6" xfId="811"/>
    <cellStyle name="Heading1 11" xfId="812"/>
    <cellStyle name="Heading1 10" xfId="813"/>
    <cellStyle name="Heading1 10 2" xfId="814"/>
    <cellStyle name="Heading1 4" xfId="815"/>
    <cellStyle name="Heading1 5" xfId="816"/>
    <cellStyle name="Heading1 5 2" xfId="817"/>
    <cellStyle name="Heading1 5 3" xfId="818"/>
    <cellStyle name="Heading1 6" xfId="819"/>
    <cellStyle name="Heading1 6 2" xfId="820"/>
    <cellStyle name="Heading1 7" xfId="821"/>
    <cellStyle name="Heading1 7 2" xfId="822"/>
    <cellStyle name="Heading1 8" xfId="823"/>
    <cellStyle name="Heading1 9" xfId="824"/>
    <cellStyle name="Heading1 9 2" xfId="825"/>
    <cellStyle name="Heading2 11" xfId="826"/>
    <cellStyle name="Heading2 10" xfId="827"/>
    <cellStyle name="Heading2 10 2" xfId="828"/>
    <cellStyle name="Heading2 4" xfId="829"/>
    <cellStyle name="Heading2 5" xfId="830"/>
    <cellStyle name="Heading2 5 2" xfId="831"/>
    <cellStyle name="Heading2 5 3" xfId="832"/>
    <cellStyle name="Heading2 6" xfId="833"/>
    <cellStyle name="Heading2 6 2" xfId="834"/>
    <cellStyle name="Heading2 7" xfId="835"/>
    <cellStyle name="Heading2 7 2" xfId="836"/>
    <cellStyle name="Heading2 8" xfId="837"/>
    <cellStyle name="Heading2 9" xfId="838"/>
    <cellStyle name="Heading2 9 2" xfId="839"/>
    <cellStyle name="Input 2 7" xfId="840"/>
    <cellStyle name="Input 2 2" xfId="841"/>
    <cellStyle name="Input 2 3" xfId="842"/>
    <cellStyle name="Input 2 4" xfId="843"/>
    <cellStyle name="Input 2 5" xfId="844"/>
    <cellStyle name="Input 2 6" xfId="845"/>
    <cellStyle name="Input 3 2" xfId="846"/>
    <cellStyle name="Input 4 2" xfId="847"/>
    <cellStyle name="Input 5 2" xfId="848"/>
    <cellStyle name="Input 6 2" xfId="849"/>
    <cellStyle name="Input 7" xfId="850"/>
    <cellStyle name="Normal 10 3" xfId="851"/>
    <cellStyle name="Normal 14 2" xfId="852"/>
    <cellStyle name="Normal 17 2" xfId="853"/>
    <cellStyle name="Normal 17 3" xfId="854"/>
    <cellStyle name="Normal 18 2" xfId="855"/>
    <cellStyle name="Normal 19 2" xfId="856"/>
    <cellStyle name="Normal 2 2 3" xfId="857"/>
    <cellStyle name="Normal 2 3 6" xfId="858"/>
    <cellStyle name="Normal 2 3 2" xfId="859"/>
    <cellStyle name="Normal 2 3 3" xfId="860"/>
    <cellStyle name="Normal 2 3 4" xfId="861"/>
    <cellStyle name="Normal 2 3 5" xfId="862"/>
    <cellStyle name="Normal 2 4 2" xfId="863"/>
    <cellStyle name="Normal 2 5" xfId="864"/>
    <cellStyle name="Normal 28 3" xfId="865"/>
    <cellStyle name="Normal 3 2 2" xfId="866"/>
    <cellStyle name="Normal 3 3" xfId="867"/>
    <cellStyle name="Normal 30 3" xfId="868"/>
    <cellStyle name="Normal 35 2" xfId="869"/>
    <cellStyle name="Normal 36 2" xfId="870"/>
    <cellStyle name="Normal 37 2" xfId="871"/>
    <cellStyle name="Normal 38 2" xfId="872"/>
    <cellStyle name="Normal 39 2" xfId="873"/>
    <cellStyle name="Normal 4 2" xfId="874"/>
    <cellStyle name="Normal 40 2" xfId="875"/>
    <cellStyle name="Normal 41 2" xfId="876"/>
    <cellStyle name="Normal 42 2" xfId="877"/>
    <cellStyle name="Normal 43 2" xfId="878"/>
    <cellStyle name="Normal 44 2" xfId="879"/>
    <cellStyle name="Normal 45 2" xfId="880"/>
    <cellStyle name="Normal 46 2" xfId="881"/>
    <cellStyle name="Normal 47 2" xfId="882"/>
    <cellStyle name="Normal 48 2" xfId="883"/>
    <cellStyle name="Normal 49 2" xfId="884"/>
    <cellStyle name="Normal 50 2" xfId="885"/>
    <cellStyle name="Normal 51" xfId="886"/>
    <cellStyle name="Normal 52" xfId="887"/>
    <cellStyle name="Normal 53" xfId="888"/>
    <cellStyle name="Normal 54" xfId="889"/>
    <cellStyle name="Normal 54 2" xfId="890"/>
    <cellStyle name="Normal 55" xfId="891"/>
    <cellStyle name="Normal 56" xfId="892"/>
    <cellStyle name="Normal 57" xfId="893"/>
    <cellStyle name="Normal 58" xfId="894"/>
    <cellStyle name="Normal 59" xfId="895"/>
    <cellStyle name="Normal 6 7" xfId="896"/>
    <cellStyle name="Normal 6 2 6" xfId="897"/>
    <cellStyle name="Normal 6 2 2" xfId="898"/>
    <cellStyle name="Normal 6 2 3" xfId="899"/>
    <cellStyle name="Normal 6 2 4" xfId="900"/>
    <cellStyle name="Normal 6 2 5" xfId="901"/>
    <cellStyle name="Normal 6 3" xfId="902"/>
    <cellStyle name="Normal 6 4" xfId="903"/>
    <cellStyle name="Normal 6 5" xfId="904"/>
    <cellStyle name="Normal 6 6" xfId="905"/>
    <cellStyle name="Normal 60" xfId="906"/>
    <cellStyle name="Normal 61" xfId="907"/>
    <cellStyle name="Normal 61 2" xfId="908"/>
    <cellStyle name="Normal 62" xfId="909"/>
    <cellStyle name="Normal 62 2" xfId="910"/>
    <cellStyle name="Normal 63" xfId="911"/>
    <cellStyle name="Normal 64" xfId="912"/>
    <cellStyle name="Normal 65" xfId="913"/>
    <cellStyle name="Normal 66" xfId="914"/>
    <cellStyle name="Normal 67" xfId="915"/>
    <cellStyle name="Normal 68" xfId="916"/>
    <cellStyle name="Normal 69" xfId="917"/>
    <cellStyle name="Normal 7 8" xfId="918"/>
    <cellStyle name="Normal 7 2" xfId="919"/>
    <cellStyle name="Normal 7 3" xfId="920"/>
    <cellStyle name="Normal 7 4" xfId="921"/>
    <cellStyle name="Normal 7 5" xfId="922"/>
    <cellStyle name="Normal 7 6" xfId="923"/>
    <cellStyle name="Normal 7 7" xfId="924"/>
    <cellStyle name="Normal 70" xfId="925"/>
    <cellStyle name="Normal 71" xfId="926"/>
    <cellStyle name="Normal 72" xfId="927"/>
    <cellStyle name="Normal 73" xfId="928"/>
    <cellStyle name="Normal 74" xfId="929"/>
    <cellStyle name="Normal 75" xfId="930"/>
    <cellStyle name="Normal 76" xfId="931"/>
    <cellStyle name="Normal 8 3" xfId="932"/>
    <cellStyle name="Normal 9 2" xfId="933"/>
    <cellStyle name="Normal 9 3" xfId="934"/>
    <cellStyle name="Normal 9 4" xfId="935"/>
    <cellStyle name="Normal_Revised CARE Table 5C_033107 2" xfId="936"/>
    <cellStyle name="Note 2 7" xfId="937"/>
    <cellStyle name="Note 2 2" xfId="938"/>
    <cellStyle name="Note 2 3" xfId="939"/>
    <cellStyle name="Note 2 4" xfId="940"/>
    <cellStyle name="Note 2 5" xfId="941"/>
    <cellStyle name="Note 2 6" xfId="942"/>
    <cellStyle name="Output 2 7" xfId="943"/>
    <cellStyle name="Output 2 2" xfId="944"/>
    <cellStyle name="Output 2 3" xfId="945"/>
    <cellStyle name="Output 2 4" xfId="946"/>
    <cellStyle name="Output 2 5" xfId="947"/>
    <cellStyle name="Output 2 6" xfId="948"/>
    <cellStyle name="Percent 61" xfId="949"/>
    <cellStyle name="Percent [2] 11" xfId="950"/>
    <cellStyle name="Percent [2] 10" xfId="951"/>
    <cellStyle name="Percent [2] 10 2" xfId="952"/>
    <cellStyle name="Percent [2] 4" xfId="953"/>
    <cellStyle name="Percent [2] 5" xfId="954"/>
    <cellStyle name="Percent [2] 5 2" xfId="955"/>
    <cellStyle name="Percent [2] 5 3" xfId="956"/>
    <cellStyle name="Percent [2] 6" xfId="957"/>
    <cellStyle name="Percent [2] 6 2" xfId="958"/>
    <cellStyle name="Percent [2] 7" xfId="959"/>
    <cellStyle name="Percent [2] 7 2" xfId="960"/>
    <cellStyle name="Percent [2] 8" xfId="961"/>
    <cellStyle name="Percent [2] 9" xfId="962"/>
    <cellStyle name="Percent [2] 9 2" xfId="963"/>
    <cellStyle name="Percent 17" xfId="964"/>
    <cellStyle name="Percent 18" xfId="965"/>
    <cellStyle name="Percent 19" xfId="966"/>
    <cellStyle name="Percent 19 2" xfId="967"/>
    <cellStyle name="Percent 19 3" xfId="968"/>
    <cellStyle name="Percent 20" xfId="969"/>
    <cellStyle name="Percent 21" xfId="970"/>
    <cellStyle name="Percent 22" xfId="971"/>
    <cellStyle name="Percent 23" xfId="972"/>
    <cellStyle name="Percent 24" xfId="973"/>
    <cellStyle name="Percent 25" xfId="974"/>
    <cellStyle name="Percent 26" xfId="975"/>
    <cellStyle name="Percent 27" xfId="976"/>
    <cellStyle name="Percent 28" xfId="977"/>
    <cellStyle name="Percent 28 2" xfId="978"/>
    <cellStyle name="Percent 29" xfId="979"/>
    <cellStyle name="Percent 30" xfId="980"/>
    <cellStyle name="Percent 31" xfId="981"/>
    <cellStyle name="Percent 32" xfId="982"/>
    <cellStyle name="Percent 33" xfId="983"/>
    <cellStyle name="Percent 34" xfId="984"/>
    <cellStyle name="Percent 35" xfId="985"/>
    <cellStyle name="Percent 36" xfId="986"/>
    <cellStyle name="Percent 37" xfId="987"/>
    <cellStyle name="Percent 38" xfId="988"/>
    <cellStyle name="Percent 38 2" xfId="989"/>
    <cellStyle name="Percent 39" xfId="990"/>
    <cellStyle name="Percent 39 2" xfId="991"/>
    <cellStyle name="Percent 40" xfId="992"/>
    <cellStyle name="Percent 40 2" xfId="993"/>
    <cellStyle name="Percent 41" xfId="994"/>
    <cellStyle name="Percent 41 2" xfId="995"/>
    <cellStyle name="Percent 42" xfId="996"/>
    <cellStyle name="Percent 42 2" xfId="997"/>
    <cellStyle name="Percent 43" xfId="998"/>
    <cellStyle name="Percent 43 2" xfId="999"/>
    <cellStyle name="Percent 44" xfId="1000"/>
    <cellStyle name="Percent 44 2" xfId="1001"/>
    <cellStyle name="Percent 45" xfId="1002"/>
    <cellStyle name="Percent 45 2" xfId="1003"/>
    <cellStyle name="Percent 46" xfId="1004"/>
    <cellStyle name="Percent 47" xfId="1005"/>
    <cellStyle name="Percent 48" xfId="1006"/>
    <cellStyle name="Percent 49" xfId="1007"/>
    <cellStyle name="Percent 49 2" xfId="1008"/>
    <cellStyle name="Percent 50" xfId="1009"/>
    <cellStyle name="Percent 51" xfId="1010"/>
    <cellStyle name="Percent 52" xfId="1011"/>
    <cellStyle name="Percent 53" xfId="1012"/>
    <cellStyle name="Percent 53 2" xfId="1013"/>
    <cellStyle name="Percent 54" xfId="1014"/>
    <cellStyle name="Percent 54 2" xfId="1015"/>
    <cellStyle name="Percent 55" xfId="1016"/>
    <cellStyle name="Percent 55 2" xfId="1017"/>
    <cellStyle name="Percent 56" xfId="1018"/>
    <cellStyle name="Percent 56 2" xfId="1019"/>
    <cellStyle name="Percent 57" xfId="1020"/>
    <cellStyle name="Percent 58" xfId="1021"/>
    <cellStyle name="Percent 59" xfId="1022"/>
    <cellStyle name="Percent 60" xfId="1023"/>
    <cellStyle name="Percent 7 7" xfId="1024"/>
    <cellStyle name="Percent 7 2" xfId="1025"/>
    <cellStyle name="Percent 7 3" xfId="1026"/>
    <cellStyle name="Percent 7 4" xfId="1027"/>
    <cellStyle name="Percent 7 5" xfId="1028"/>
    <cellStyle name="Percent 7 6" xfId="1029"/>
    <cellStyle name="Percent 8 2" xfId="1030"/>
    <cellStyle name="Percent 8 3" xfId="1031"/>
    <cellStyle name="Percent 8 4" xfId="1032"/>
    <cellStyle name="Percent 9 2" xfId="1033"/>
    <cellStyle name="Percent 9 3" xfId="1034"/>
    <cellStyle name="SAPBEXHLevel0 11" xfId="1035"/>
    <cellStyle name="SAPBEXHLevel0 10" xfId="1036"/>
    <cellStyle name="SAPBEXHLevel0 10 2" xfId="1037"/>
    <cellStyle name="SAPBEXHLevel0 4" xfId="1038"/>
    <cellStyle name="SAPBEXHLevel0 5" xfId="1039"/>
    <cellStyle name="SAPBEXHLevel0 5 2" xfId="1040"/>
    <cellStyle name="SAPBEXHLevel0 5 3" xfId="1041"/>
    <cellStyle name="SAPBEXHLevel0 6" xfId="1042"/>
    <cellStyle name="SAPBEXHLevel0 6 2" xfId="1043"/>
    <cellStyle name="SAPBEXHLevel0 7" xfId="1044"/>
    <cellStyle name="SAPBEXHLevel0 7 2" xfId="1045"/>
    <cellStyle name="SAPBEXHLevel0 8" xfId="1046"/>
    <cellStyle name="SAPBEXHLevel0 9" xfId="1047"/>
    <cellStyle name="SAPBEXHLevel0 9 2" xfId="1048"/>
    <cellStyle name="SAPBEXHLevel0X 11" xfId="1049"/>
    <cellStyle name="SAPBEXHLevel0X 10" xfId="1050"/>
    <cellStyle name="SAPBEXHLevel0X 10 2" xfId="1051"/>
    <cellStyle name="SAPBEXHLevel0X 4 2" xfId="1052"/>
    <cellStyle name="SAPBEXHLevel0X 5" xfId="1053"/>
    <cellStyle name="SAPBEXHLevel0X 5 2" xfId="1054"/>
    <cellStyle name="SAPBEXHLevel0X 5 3" xfId="1055"/>
    <cellStyle name="SAPBEXHLevel0X 6" xfId="1056"/>
    <cellStyle name="SAPBEXHLevel0X 6 2" xfId="1057"/>
    <cellStyle name="SAPBEXHLevel0X 7" xfId="1058"/>
    <cellStyle name="SAPBEXHLevel0X 7 2" xfId="1059"/>
    <cellStyle name="SAPBEXHLevel0X 8" xfId="1060"/>
    <cellStyle name="SAPBEXHLevel0X 9" xfId="1061"/>
    <cellStyle name="SAPBEXHLevel0X 9 2" xfId="1062"/>
    <cellStyle name="SAPBEXHLevel1 11" xfId="1063"/>
    <cellStyle name="SAPBEXHLevel1 10" xfId="1064"/>
    <cellStyle name="SAPBEXHLevel1 10 2" xfId="1065"/>
    <cellStyle name="SAPBEXHLevel1 4" xfId="1066"/>
    <cellStyle name="SAPBEXHLevel1 5" xfId="1067"/>
    <cellStyle name="SAPBEXHLevel1 5 2" xfId="1068"/>
    <cellStyle name="SAPBEXHLevel1 5 3" xfId="1069"/>
    <cellStyle name="SAPBEXHLevel1 6" xfId="1070"/>
    <cellStyle name="SAPBEXHLevel1 6 2" xfId="1071"/>
    <cellStyle name="SAPBEXHLevel1 7" xfId="1072"/>
    <cellStyle name="SAPBEXHLevel1 7 2" xfId="1073"/>
    <cellStyle name="SAPBEXHLevel1 8" xfId="1074"/>
    <cellStyle name="SAPBEXHLevel1 9" xfId="1075"/>
    <cellStyle name="SAPBEXHLevel1 9 2" xfId="1076"/>
    <cellStyle name="SAPBEXHLevel1X 11" xfId="1077"/>
    <cellStyle name="SAPBEXHLevel1X 10" xfId="1078"/>
    <cellStyle name="SAPBEXHLevel1X 10 2" xfId="1079"/>
    <cellStyle name="SAPBEXHLevel1X 4 2" xfId="1080"/>
    <cellStyle name="SAPBEXHLevel1X 5" xfId="1081"/>
    <cellStyle name="SAPBEXHLevel1X 5 2" xfId="1082"/>
    <cellStyle name="SAPBEXHLevel1X 5 3" xfId="1083"/>
    <cellStyle name="SAPBEXHLevel1X 6" xfId="1084"/>
    <cellStyle name="SAPBEXHLevel1X 6 2" xfId="1085"/>
    <cellStyle name="SAPBEXHLevel1X 7" xfId="1086"/>
    <cellStyle name="SAPBEXHLevel1X 7 2" xfId="1087"/>
    <cellStyle name="SAPBEXHLevel1X 8" xfId="1088"/>
    <cellStyle name="SAPBEXHLevel1X 9" xfId="1089"/>
    <cellStyle name="SAPBEXHLevel1X 9 2" xfId="1090"/>
    <cellStyle name="SAPBEXHLevel2 11" xfId="1091"/>
    <cellStyle name="SAPBEXHLevel2 10" xfId="1092"/>
    <cellStyle name="SAPBEXHLevel2 10 2" xfId="1093"/>
    <cellStyle name="SAPBEXHLevel2 4" xfId="1094"/>
    <cellStyle name="SAPBEXHLevel2 5" xfId="1095"/>
    <cellStyle name="SAPBEXHLevel2 5 2" xfId="1096"/>
    <cellStyle name="SAPBEXHLevel2 5 3" xfId="1097"/>
    <cellStyle name="SAPBEXHLevel2 6" xfId="1098"/>
    <cellStyle name="SAPBEXHLevel2 6 2" xfId="1099"/>
    <cellStyle name="SAPBEXHLevel2 7" xfId="1100"/>
    <cellStyle name="SAPBEXHLevel2 7 2" xfId="1101"/>
    <cellStyle name="SAPBEXHLevel2 8" xfId="1102"/>
    <cellStyle name="SAPBEXHLevel2 9" xfId="1103"/>
    <cellStyle name="SAPBEXHLevel2 9 2" xfId="1104"/>
    <cellStyle name="SAPBEXHLevel2X 11" xfId="1105"/>
    <cellStyle name="SAPBEXHLevel2X 10" xfId="1106"/>
    <cellStyle name="SAPBEXHLevel2X 10 2" xfId="1107"/>
    <cellStyle name="SAPBEXHLevel2X 4 2" xfId="1108"/>
    <cellStyle name="SAPBEXHLevel2X 5" xfId="1109"/>
    <cellStyle name="SAPBEXHLevel2X 5 2" xfId="1110"/>
    <cellStyle name="SAPBEXHLevel2X 5 3" xfId="1111"/>
    <cellStyle name="SAPBEXHLevel2X 6" xfId="1112"/>
    <cellStyle name="SAPBEXHLevel2X 6 2" xfId="1113"/>
    <cellStyle name="SAPBEXHLevel2X 7" xfId="1114"/>
    <cellStyle name="SAPBEXHLevel2X 7 2" xfId="1115"/>
    <cellStyle name="SAPBEXHLevel2X 8" xfId="1116"/>
    <cellStyle name="SAPBEXHLevel2X 9" xfId="1117"/>
    <cellStyle name="SAPBEXHLevel2X 9 2" xfId="1118"/>
    <cellStyle name="SAPBEXHLevel3 11" xfId="1119"/>
    <cellStyle name="SAPBEXHLevel3 10" xfId="1120"/>
    <cellStyle name="SAPBEXHLevel3 10 2" xfId="1121"/>
    <cellStyle name="SAPBEXHLevel3 4" xfId="1122"/>
    <cellStyle name="SAPBEXHLevel3 5" xfId="1123"/>
    <cellStyle name="SAPBEXHLevel3 5 2" xfId="1124"/>
    <cellStyle name="SAPBEXHLevel3 5 3" xfId="1125"/>
    <cellStyle name="SAPBEXHLevel3 6" xfId="1126"/>
    <cellStyle name="SAPBEXHLevel3 6 2" xfId="1127"/>
    <cellStyle name="SAPBEXHLevel3 7" xfId="1128"/>
    <cellStyle name="SAPBEXHLevel3 7 2" xfId="1129"/>
    <cellStyle name="SAPBEXHLevel3 8" xfId="1130"/>
    <cellStyle name="SAPBEXHLevel3 9" xfId="1131"/>
    <cellStyle name="SAPBEXHLevel3 9 2" xfId="1132"/>
    <cellStyle name="SAPBEXHLevel3X 11" xfId="1133"/>
    <cellStyle name="SAPBEXHLevel3X 10" xfId="1134"/>
    <cellStyle name="SAPBEXHLevel3X 10 2" xfId="1135"/>
    <cellStyle name="SAPBEXHLevel3X 4 2" xfId="1136"/>
    <cellStyle name="SAPBEXHLevel3X 5" xfId="1137"/>
    <cellStyle name="SAPBEXHLevel3X 5 2" xfId="1138"/>
    <cellStyle name="SAPBEXHLevel3X 5 3" xfId="1139"/>
    <cellStyle name="SAPBEXHLevel3X 6" xfId="1140"/>
    <cellStyle name="SAPBEXHLevel3X 6 2" xfId="1141"/>
    <cellStyle name="SAPBEXHLevel3X 7" xfId="1142"/>
    <cellStyle name="SAPBEXHLevel3X 7 2" xfId="1143"/>
    <cellStyle name="SAPBEXHLevel3X 8" xfId="1144"/>
    <cellStyle name="SAPBEXHLevel3X 9" xfId="1145"/>
    <cellStyle name="SAPBEXHLevel3X 9 2" xfId="1146"/>
    <cellStyle name="Title 2 7" xfId="1147"/>
    <cellStyle name="Title 2 2" xfId="1148"/>
    <cellStyle name="Title 2 3" xfId="1149"/>
    <cellStyle name="Title 2 4" xfId="1150"/>
    <cellStyle name="Title 2 5" xfId="1151"/>
    <cellStyle name="Title 2 6" xfId="1152"/>
    <cellStyle name="Total 15" xfId="1153"/>
    <cellStyle name="Total 10" xfId="1154"/>
    <cellStyle name="Total 11" xfId="1155"/>
    <cellStyle name="Total 11 2" xfId="1156"/>
    <cellStyle name="Total 12" xfId="1157"/>
    <cellStyle name="Total 12 2" xfId="1158"/>
    <cellStyle name="Total 13" xfId="1159"/>
    <cellStyle name="Total 14" xfId="1160"/>
    <cellStyle name="Total 5 7" xfId="1161"/>
    <cellStyle name="Total 5 2" xfId="1162"/>
    <cellStyle name="Total 5 3" xfId="1163"/>
    <cellStyle name="Total 5 4" xfId="1164"/>
    <cellStyle name="Total 5 5" xfId="1165"/>
    <cellStyle name="Total 5 6" xfId="1166"/>
    <cellStyle name="Total 6" xfId="1167"/>
    <cellStyle name="Total 6 2" xfId="1168"/>
    <cellStyle name="Total 6 3" xfId="1169"/>
    <cellStyle name="Total 7" xfId="1170"/>
    <cellStyle name="Total 7 2" xfId="1171"/>
    <cellStyle name="Total 8" xfId="1172"/>
    <cellStyle name="Total 8 2" xfId="1173"/>
    <cellStyle name="Total 9" xfId="1174"/>
    <cellStyle name="Total 9 2" xfId="1175"/>
    <cellStyle name="Normal 81" xfId="1176"/>
    <cellStyle name="Normal 82" xfId="1177"/>
    <cellStyle name="Normal 78 2" xfId="1178"/>
    <cellStyle name="Normal 5 3 2" xfId="1179"/>
    <cellStyle name="Normal 80 2" xfId="1180"/>
    <cellStyle name="Normal 79 2" xfId="1181"/>
    <cellStyle name="Normal 6 8 2" xfId="1182"/>
    <cellStyle name="Normal 5 2 2" xfId="1183"/>
    <cellStyle name="Normal 83" xfId="1184"/>
    <cellStyle name="Normal 6 2 7" xfId="1185"/>
    <cellStyle name="Comma 2 2 3 2" xfId="1186"/>
    <cellStyle name="Comma 2 3 6 2" xfId="1187"/>
    <cellStyle name="Normal 18 2 2" xfId="1188"/>
    <cellStyle name="Normal 19 2 2" xfId="1189"/>
    <cellStyle name="Normal 2 2 3 2" xfId="1190"/>
    <cellStyle name="Normal 2 3 6 2" xfId="1191"/>
    <cellStyle name="Normal 2 3 2 2" xfId="1192"/>
    <cellStyle name="Normal 2 3 4 2" xfId="1193"/>
    <cellStyle name="Normal 2 3 5 2" xfId="1194"/>
    <cellStyle name="Normal 2 4 2 2" xfId="1195"/>
    <cellStyle name="Normal 2 5 2" xfId="1196"/>
    <cellStyle name="Normal 28 3 2" xfId="1197"/>
    <cellStyle name="Normal 3 2 2 2" xfId="1198"/>
    <cellStyle name="Normal 3 3 2" xfId="1199"/>
    <cellStyle name="Normal 30 3 2" xfId="1200"/>
    <cellStyle name="Normal 4 2 2" xfId="1201"/>
    <cellStyle name="Normal 40 2 2" xfId="1202"/>
    <cellStyle name="Normal 41 2 2" xfId="1203"/>
    <cellStyle name="Normal 42 2 2" xfId="1204"/>
    <cellStyle name="Normal 43 2 2" xfId="1205"/>
    <cellStyle name="Normal 44 2 2" xfId="1206"/>
    <cellStyle name="Normal 45 2 2" xfId="1207"/>
    <cellStyle name="Normal 46 2 2" xfId="1208"/>
    <cellStyle name="Normal 47 2 2" xfId="1209"/>
    <cellStyle name="Normal 51 2" xfId="1210"/>
    <cellStyle name="Normal 52 2" xfId="1211"/>
    <cellStyle name="Normal 53 2" xfId="1212"/>
    <cellStyle name="Normal 55 2" xfId="1213"/>
    <cellStyle name="Normal 56 2" xfId="1214"/>
    <cellStyle name="Normal 57 2" xfId="1215"/>
    <cellStyle name="Normal 6 2 3 2" xfId="1216"/>
    <cellStyle name="Normal 6 3 2" xfId="1217"/>
    <cellStyle name="Normal 60 2" xfId="1218"/>
    <cellStyle name="Normal 64 2" xfId="1219"/>
    <cellStyle name="Normal 65 2" xfId="1220"/>
    <cellStyle name="Normal 66 2" xfId="1221"/>
    <cellStyle name="Normal 67 2" xfId="1222"/>
    <cellStyle name="Normal 7 6 2" xfId="1223"/>
    <cellStyle name="Normal 71 2" xfId="1224"/>
    <cellStyle name="Normal 72 2" xfId="1225"/>
    <cellStyle name="Normal 73 2" xfId="1226"/>
    <cellStyle name="Normal 74 2" xfId="1227"/>
    <cellStyle name="Normal 76 2" xfId="1228"/>
    <cellStyle name="Normal 8 3 2" xfId="1229"/>
    <cellStyle name="Normal 81 2" xfId="1230"/>
    <cellStyle name="Normal 85" xfId="1231"/>
    <cellStyle name="Normal 84" xfId="1232"/>
    <cellStyle name="Normal 78 3" xfId="1233"/>
    <cellStyle name="Normal 5 3 3" xfId="1234"/>
    <cellStyle name="Normal 80 3" xfId="1235"/>
    <cellStyle name="Normal 79 3" xfId="1236"/>
    <cellStyle name="Normal 6 8 3" xfId="1237"/>
    <cellStyle name="Normal 5 2 3" xfId="1238"/>
    <cellStyle name="Normal 6 2 8" xfId="1239"/>
    <cellStyle name="Comma 2 2 3 3" xfId="1240"/>
    <cellStyle name="Comma 2 3 6 3" xfId="1241"/>
    <cellStyle name="Normal 18 2 3" xfId="1242"/>
    <cellStyle name="Normal 19 2 3" xfId="1243"/>
    <cellStyle name="Normal 2 2 3 3" xfId="1244"/>
    <cellStyle name="Normal 2 3 6 3" xfId="1245"/>
    <cellStyle name="Normal 2 3 2 3" xfId="1246"/>
    <cellStyle name="Normal 2 3 4 3" xfId="1247"/>
    <cellStyle name="Normal 2 3 5 3" xfId="1248"/>
    <cellStyle name="Normal 2 4 2 3" xfId="1249"/>
    <cellStyle name="Normal 2 5 3" xfId="1250"/>
    <cellStyle name="Normal 28 3 3" xfId="1251"/>
    <cellStyle name="Normal 3 2 2 3" xfId="1252"/>
    <cellStyle name="Normal 3 3 3" xfId="1253"/>
    <cellStyle name="Normal 30 3 3" xfId="1254"/>
    <cellStyle name="Normal 4 2 3" xfId="1255"/>
    <cellStyle name="Normal 40 2 3" xfId="1256"/>
    <cellStyle name="Normal 41 2 3" xfId="1257"/>
    <cellStyle name="Normal 42 2 3" xfId="1258"/>
    <cellStyle name="Normal 43 2 3" xfId="1259"/>
    <cellStyle name="Normal 44 2 3" xfId="1260"/>
    <cellStyle name="Normal 45 2 3" xfId="1261"/>
    <cellStyle name="Normal 46 2 3" xfId="1262"/>
    <cellStyle name="Normal 47 2 3" xfId="1263"/>
    <cellStyle name="Normal 51 3" xfId="1264"/>
    <cellStyle name="Normal 52 3" xfId="1265"/>
    <cellStyle name="Normal 53 3" xfId="1266"/>
    <cellStyle name="Normal 55 3" xfId="1267"/>
    <cellStyle name="Normal 56 3" xfId="1268"/>
    <cellStyle name="Normal 57 3" xfId="1269"/>
    <cellStyle name="Normal 6 2 3 3" xfId="1270"/>
    <cellStyle name="Normal 6 3 3" xfId="1271"/>
    <cellStyle name="Normal 60 3" xfId="1272"/>
    <cellStyle name="Normal 64 3" xfId="1273"/>
    <cellStyle name="Normal 65 3" xfId="1274"/>
    <cellStyle name="Normal 66 3" xfId="1275"/>
    <cellStyle name="Normal 67 3" xfId="1276"/>
    <cellStyle name="Normal 7 6 3" xfId="1277"/>
    <cellStyle name="Normal 71 3" xfId="1278"/>
    <cellStyle name="Normal 72 3" xfId="1279"/>
    <cellStyle name="Normal 73 3" xfId="1280"/>
    <cellStyle name="Normal 74 3" xfId="1281"/>
    <cellStyle name="Normal 76 3" xfId="1282"/>
    <cellStyle name="Normal 8 3 3" xfId="1283"/>
    <cellStyle name="Normal 81 3" xfId="1284"/>
    <cellStyle name="Comma 20" xfId="1285"/>
    <cellStyle name="Percent 62" xfId="1286"/>
    <cellStyle name="Normal 78 2 2" xfId="1287"/>
    <cellStyle name="Normal 5 3 2 2" xfId="1288"/>
    <cellStyle name="Normal 80 2 2" xfId="1289"/>
    <cellStyle name="Normal 79 2 2" xfId="1290"/>
    <cellStyle name="Normal 6 8 2 2" xfId="1291"/>
    <cellStyle name="Normal 5 2 2 2" xfId="1292"/>
    <cellStyle name="Normal 6 2 7 2" xfId="1293"/>
    <cellStyle name="Comma 2 2 3 2 2" xfId="1294"/>
    <cellStyle name="Comma 2 3 6 2 2" xfId="1295"/>
    <cellStyle name="Normal 18 2 2 2" xfId="1296"/>
    <cellStyle name="Normal 19 2 2 2" xfId="1297"/>
    <cellStyle name="Normal 2 2 3 2 2" xfId="1298"/>
    <cellStyle name="Normal 2 3 6 2 2" xfId="1299"/>
    <cellStyle name="Normal 2 3 2 2 2" xfId="1300"/>
    <cellStyle name="Normal 2 3 4 2 2" xfId="1301"/>
    <cellStyle name="Normal 2 3 5 2 2" xfId="1302"/>
    <cellStyle name="Normal 2 4 2 2 2" xfId="1303"/>
    <cellStyle name="Normal 2 5 2 2" xfId="1304"/>
    <cellStyle name="Normal 28 3 2 2" xfId="1305"/>
    <cellStyle name="Normal 3 2 2 2 2" xfId="1306"/>
    <cellStyle name="Normal 3 3 2 2" xfId="1307"/>
    <cellStyle name="Normal 30 3 2 2" xfId="1308"/>
    <cellStyle name="Normal 4 2 2 2" xfId="1309"/>
    <cellStyle name="Normal 40 2 2 2" xfId="1310"/>
    <cellStyle name="Normal 41 2 2 2" xfId="1311"/>
    <cellStyle name="Normal 42 2 2 2" xfId="1312"/>
    <cellStyle name="Normal 43 2 2 2" xfId="1313"/>
    <cellStyle name="Normal 44 2 2 2" xfId="1314"/>
    <cellStyle name="Normal 45 2 2 2" xfId="1315"/>
    <cellStyle name="Normal 46 2 2 2" xfId="1316"/>
    <cellStyle name="Normal 47 2 2 2" xfId="1317"/>
    <cellStyle name="Normal 51 2 2" xfId="1318"/>
    <cellStyle name="Normal 52 2 2" xfId="1319"/>
    <cellStyle name="Normal 53 2 2" xfId="1320"/>
    <cellStyle name="Normal 55 2 2" xfId="1321"/>
    <cellStyle name="Normal 56 2 2" xfId="1322"/>
    <cellStyle name="Normal 57 2 2" xfId="1323"/>
    <cellStyle name="Normal 6 2 3 2 2" xfId="1324"/>
    <cellStyle name="Normal 6 3 2 2" xfId="1325"/>
    <cellStyle name="Normal 60 2 2" xfId="1326"/>
    <cellStyle name="Normal 64 2 2" xfId="1327"/>
    <cellStyle name="Normal 65 2 2" xfId="1328"/>
    <cellStyle name="Normal 66 2 2" xfId="1329"/>
    <cellStyle name="Normal 67 2 2" xfId="1330"/>
    <cellStyle name="Normal 7 6 2 2" xfId="1331"/>
    <cellStyle name="Normal 71 2 2" xfId="1332"/>
    <cellStyle name="Normal 72 2 2" xfId="1333"/>
    <cellStyle name="Normal 73 2 2" xfId="1334"/>
    <cellStyle name="Normal 74 2 2" xfId="1335"/>
    <cellStyle name="Normal 76 2 2" xfId="1336"/>
    <cellStyle name="Normal 8 3 2 2" xfId="1337"/>
    <cellStyle name="Normal 81 2 2" xfId="1338"/>
    <cellStyle name="Normal 86" xfId="1339"/>
    <cellStyle name="Normal 88" xfId="1340"/>
    <cellStyle name="Normal 87" xfId="1341"/>
    <cellStyle name="Comma 21" xfId="1342"/>
    <cellStyle name="Percent 63" xfId="1343"/>
    <cellStyle name="Comma 22" xfId="1344"/>
    <cellStyle name="Percent 64" xfId="1345"/>
    <cellStyle name="Normal 78 4" xfId="1346"/>
    <cellStyle name="Normal 5 3 4" xfId="1347"/>
    <cellStyle name="Normal 80 4" xfId="1348"/>
    <cellStyle name="Normal 79 4" xfId="1349"/>
    <cellStyle name="Normal 6 8 4" xfId="1350"/>
    <cellStyle name="Normal 5 2 4" xfId="1351"/>
    <cellStyle name="Normal 6 2 9" xfId="1352"/>
    <cellStyle name="Comma 2 2 3 4" xfId="1353"/>
    <cellStyle name="Comma 2 3 6 4" xfId="1354"/>
    <cellStyle name="Normal 18 2 4" xfId="1355"/>
    <cellStyle name="Normal 19 2 4" xfId="1356"/>
    <cellStyle name="Normal 2 2 3 4" xfId="1357"/>
    <cellStyle name="Normal 2 3 6 4" xfId="1358"/>
    <cellStyle name="Normal 2 3 2 4" xfId="1359"/>
    <cellStyle name="Normal 2 3 4 4" xfId="1360"/>
    <cellStyle name="Normal 2 3 5 4" xfId="1361"/>
    <cellStyle name="Normal 2 4 2 4" xfId="1362"/>
    <cellStyle name="Normal 2 5 4" xfId="1363"/>
    <cellStyle name="Normal 28 3 4" xfId="1364"/>
    <cellStyle name="Normal 3 2 2 4" xfId="1365"/>
    <cellStyle name="Normal 3 3 4" xfId="1366"/>
    <cellStyle name="Normal 30 3 4" xfId="1367"/>
    <cellStyle name="Normal 4 2 4" xfId="1368"/>
    <cellStyle name="Normal 40 2 4" xfId="1369"/>
    <cellStyle name="Normal 41 2 4" xfId="1370"/>
    <cellStyle name="Normal 42 2 4" xfId="1371"/>
    <cellStyle name="Normal 43 2 4" xfId="1372"/>
    <cellStyle name="Normal 44 2 4" xfId="1373"/>
    <cellStyle name="Normal 45 2 4" xfId="1374"/>
    <cellStyle name="Normal 46 2 4" xfId="1375"/>
    <cellStyle name="Normal 47 2 4" xfId="1376"/>
    <cellStyle name="Normal 51 4" xfId="1377"/>
    <cellStyle name="Normal 52 4" xfId="1378"/>
    <cellStyle name="Normal 53 4" xfId="1379"/>
    <cellStyle name="Normal 55 4" xfId="1380"/>
    <cellStyle name="Normal 56 4" xfId="1381"/>
    <cellStyle name="Normal 57 4" xfId="1382"/>
    <cellStyle name="Normal 6 2 3 4" xfId="1383"/>
    <cellStyle name="Normal 6 3 4" xfId="1384"/>
    <cellStyle name="Normal 60 4" xfId="1385"/>
    <cellStyle name="Normal 64 4" xfId="1386"/>
    <cellStyle name="Normal 65 4" xfId="1387"/>
    <cellStyle name="Normal 66 4" xfId="1388"/>
    <cellStyle name="Normal 67 4" xfId="1389"/>
    <cellStyle name="Normal 7 6 4" xfId="1390"/>
    <cellStyle name="Normal 71 4" xfId="1391"/>
    <cellStyle name="Normal 72 4" xfId="1392"/>
    <cellStyle name="Normal 73 4" xfId="1393"/>
    <cellStyle name="Normal 74 4" xfId="1394"/>
    <cellStyle name="Normal 76 4" xfId="1395"/>
    <cellStyle name="Normal 8 3 4" xfId="1396"/>
    <cellStyle name="Normal 81 4" xfId="1397"/>
    <cellStyle name="Comma 23" xfId="1398"/>
    <cellStyle name="Percent 65" xfId="1399"/>
    <cellStyle name="Normal 78 2 3" xfId="1400"/>
    <cellStyle name="Normal 5 3 2 3" xfId="1401"/>
    <cellStyle name="Normal 80 2 3" xfId="1402"/>
    <cellStyle name="Normal 79 2 3" xfId="1403"/>
    <cellStyle name="Normal 6 8 2 3" xfId="1404"/>
    <cellStyle name="Normal 5 2 2 3" xfId="1405"/>
    <cellStyle name="Normal 6 2 7 3" xfId="1406"/>
    <cellStyle name="Comma 2 2 3 2 3" xfId="1407"/>
    <cellStyle name="Comma 2 3 6 2 3" xfId="1408"/>
    <cellStyle name="Normal 18 2 2 3" xfId="1409"/>
    <cellStyle name="Normal 19 2 2 3" xfId="1410"/>
    <cellStyle name="Normal 2 2 3 2 3" xfId="1411"/>
    <cellStyle name="Normal 2 3 6 2 3" xfId="1412"/>
    <cellStyle name="Normal 2 3 2 2 3" xfId="1413"/>
    <cellStyle name="Normal 2 3 4 2 3" xfId="1414"/>
    <cellStyle name="Normal 2 3 5 2 3" xfId="1415"/>
    <cellStyle name="Normal 2 4 2 2 3" xfId="1416"/>
    <cellStyle name="Normal 2 5 2 3" xfId="1417"/>
    <cellStyle name="Normal 28 3 2 3" xfId="1418"/>
    <cellStyle name="Normal 3 2 2 2 3" xfId="1419"/>
    <cellStyle name="Normal 3 3 2 3" xfId="1420"/>
    <cellStyle name="Normal 30 3 2 3" xfId="1421"/>
    <cellStyle name="Normal 4 2 2 3" xfId="1422"/>
    <cellStyle name="Normal 40 2 2 3" xfId="1423"/>
    <cellStyle name="Normal 41 2 2 3" xfId="1424"/>
    <cellStyle name="Normal 42 2 2 3" xfId="1425"/>
    <cellStyle name="Normal 43 2 2 3" xfId="1426"/>
    <cellStyle name="Normal 44 2 2 3" xfId="1427"/>
    <cellStyle name="Normal 45 2 2 3" xfId="1428"/>
    <cellStyle name="Normal 46 2 2 3" xfId="1429"/>
    <cellStyle name="Normal 47 2 2 3" xfId="1430"/>
    <cellStyle name="Normal 51 2 3" xfId="1431"/>
    <cellStyle name="Normal 52 2 3" xfId="1432"/>
    <cellStyle name="Normal 53 2 3" xfId="1433"/>
    <cellStyle name="Normal 55 2 3" xfId="1434"/>
    <cellStyle name="Normal 56 2 3" xfId="1435"/>
    <cellStyle name="Normal 57 2 3" xfId="1436"/>
    <cellStyle name="Normal 6 2 3 2 3" xfId="1437"/>
    <cellStyle name="Normal 6 3 2 3" xfId="1438"/>
    <cellStyle name="Normal 60 2 3" xfId="1439"/>
    <cellStyle name="Normal 64 2 3" xfId="1440"/>
    <cellStyle name="Normal 65 2 3" xfId="1441"/>
    <cellStyle name="Normal 66 2 3" xfId="1442"/>
    <cellStyle name="Normal 67 2 3" xfId="1443"/>
    <cellStyle name="Normal 7 6 2 3" xfId="1444"/>
    <cellStyle name="Normal 71 2 3" xfId="1445"/>
    <cellStyle name="Normal 72 2 3" xfId="1446"/>
    <cellStyle name="Normal 73 2 3" xfId="1447"/>
    <cellStyle name="Normal 74 2 3" xfId="1448"/>
    <cellStyle name="Normal 76 2 3" xfId="1449"/>
    <cellStyle name="Normal 8 3 2 3" xfId="1450"/>
    <cellStyle name="Normal 81 2 3" xfId="1451"/>
    <cellStyle name="Normal 78 3 2" xfId="1452"/>
    <cellStyle name="Normal 5 3 3 2" xfId="1453"/>
    <cellStyle name="Normal 80 3 2" xfId="1454"/>
    <cellStyle name="Normal 79 3 2" xfId="1455"/>
    <cellStyle name="Normal 6 8 3 2" xfId="1456"/>
    <cellStyle name="Normal 5 2 3 2" xfId="1457"/>
    <cellStyle name="Normal 6 2 8 2" xfId="1458"/>
    <cellStyle name="Comma 2 2 3 3 2" xfId="1459"/>
    <cellStyle name="Comma 2 3 6 3 2" xfId="1460"/>
    <cellStyle name="Normal 18 2 3 2" xfId="1461"/>
    <cellStyle name="Normal 19 2 3 2" xfId="1462"/>
    <cellStyle name="Normal 2 2 3 3 2" xfId="1463"/>
    <cellStyle name="Normal 2 3 6 3 2" xfId="1464"/>
    <cellStyle name="Normal 2 3 2 3 2" xfId="1465"/>
    <cellStyle name="Normal 2 3 4 3 2" xfId="1466"/>
    <cellStyle name="Normal 2 3 5 3 2" xfId="1467"/>
    <cellStyle name="Normal 2 4 2 3 2" xfId="1468"/>
    <cellStyle name="Normal 2 5 3 2" xfId="1469"/>
    <cellStyle name="Normal 28 3 3 2" xfId="1470"/>
    <cellStyle name="Normal 3 2 2 3 2" xfId="1471"/>
    <cellStyle name="Normal 3 3 3 2" xfId="1472"/>
    <cellStyle name="Normal 30 3 3 2" xfId="1473"/>
    <cellStyle name="Normal 4 2 3 2" xfId="1474"/>
    <cellStyle name="Normal 40 2 3 2" xfId="1475"/>
    <cellStyle name="Normal 41 2 3 2" xfId="1476"/>
    <cellStyle name="Normal 42 2 3 2" xfId="1477"/>
    <cellStyle name="Normal 43 2 3 2" xfId="1478"/>
    <cellStyle name="Normal 44 2 3 2" xfId="1479"/>
    <cellStyle name="Normal 45 2 3 2" xfId="1480"/>
    <cellStyle name="Normal 46 2 3 2" xfId="1481"/>
    <cellStyle name="Normal 47 2 3 2" xfId="1482"/>
    <cellStyle name="Normal 51 3 2" xfId="1483"/>
    <cellStyle name="Normal 52 3 2" xfId="1484"/>
    <cellStyle name="Normal 53 3 2" xfId="1485"/>
    <cellStyle name="Normal 55 3 2" xfId="1486"/>
    <cellStyle name="Normal 56 3 2" xfId="1487"/>
    <cellStyle name="Normal 57 3 2" xfId="1488"/>
    <cellStyle name="Normal 6 2 3 3 2" xfId="1489"/>
    <cellStyle name="Normal 6 3 3 2" xfId="1490"/>
    <cellStyle name="Normal 60 3 2" xfId="1491"/>
    <cellStyle name="Normal 64 3 2" xfId="1492"/>
    <cellStyle name="Normal 65 3 2" xfId="1493"/>
    <cellStyle name="Normal 66 3 2" xfId="1494"/>
    <cellStyle name="Normal 67 3 2" xfId="1495"/>
    <cellStyle name="Normal 7 6 3 2" xfId="1496"/>
    <cellStyle name="Normal 71 3 2" xfId="1497"/>
    <cellStyle name="Normal 72 3 2" xfId="1498"/>
    <cellStyle name="Normal 73 3 2" xfId="1499"/>
    <cellStyle name="Normal 74 3 2" xfId="1500"/>
    <cellStyle name="Normal 76 3 2" xfId="1501"/>
    <cellStyle name="Normal 8 3 3 2" xfId="1502"/>
    <cellStyle name="Normal 81 3 2" xfId="1503"/>
    <cellStyle name="Normal 78 2 2 2" xfId="1504"/>
    <cellStyle name="Normal 5 3 2 2 2" xfId="1505"/>
    <cellStyle name="Normal 80 2 2 2" xfId="1506"/>
    <cellStyle name="Normal 79 2 2 2" xfId="1507"/>
    <cellStyle name="Normal 6 8 2 2 2" xfId="1508"/>
    <cellStyle name="Normal 5 2 2 2 2" xfId="1509"/>
    <cellStyle name="Normal 6 2 7 2 2" xfId="1510"/>
    <cellStyle name="Comma 2 2 3 2 2 2" xfId="1511"/>
    <cellStyle name="Comma 2 3 6 2 2 2" xfId="1512"/>
    <cellStyle name="Normal 18 2 2 2 2" xfId="1513"/>
    <cellStyle name="Normal 19 2 2 2 2" xfId="1514"/>
    <cellStyle name="Normal 2 2 3 2 2 2" xfId="1515"/>
    <cellStyle name="Normal 2 3 6 2 2 2" xfId="1516"/>
    <cellStyle name="Normal 2 3 2 2 2 2" xfId="1517"/>
    <cellStyle name="Normal 2 3 4 2 2 2" xfId="1518"/>
    <cellStyle name="Normal 2 3 5 2 2 2" xfId="1519"/>
    <cellStyle name="Normal 2 4 2 2 2 2" xfId="1520"/>
    <cellStyle name="Normal 2 5 2 2 2" xfId="1521"/>
    <cellStyle name="Normal 28 3 2 2 2" xfId="1522"/>
    <cellStyle name="Normal 3 2 2 2 2 2" xfId="1523"/>
    <cellStyle name="Normal 3 3 2 2 2" xfId="1524"/>
    <cellStyle name="Normal 30 3 2 2 2" xfId="1525"/>
    <cellStyle name="Normal 4 2 2 2 2" xfId="1526"/>
    <cellStyle name="Normal 40 2 2 2 2" xfId="1527"/>
    <cellStyle name="Normal 41 2 2 2 2" xfId="1528"/>
    <cellStyle name="Normal 42 2 2 2 2" xfId="1529"/>
    <cellStyle name="Normal 43 2 2 2 2" xfId="1530"/>
    <cellStyle name="Normal 44 2 2 2 2" xfId="1531"/>
    <cellStyle name="Normal 45 2 2 2 2" xfId="1532"/>
    <cellStyle name="Normal 46 2 2 2 2" xfId="1533"/>
    <cellStyle name="Normal 47 2 2 2 2" xfId="1534"/>
    <cellStyle name="Normal 51 2 2 2" xfId="1535"/>
    <cellStyle name="Normal 52 2 2 2" xfId="1536"/>
    <cellStyle name="Normal 53 2 2 2" xfId="1537"/>
    <cellStyle name="Normal 55 2 2 2" xfId="1538"/>
    <cellStyle name="Normal 56 2 2 2" xfId="1539"/>
    <cellStyle name="Normal 57 2 2 2" xfId="1540"/>
    <cellStyle name="Normal 6 2 3 2 2 2" xfId="1541"/>
    <cellStyle name="Normal 6 3 2 2 2" xfId="1542"/>
    <cellStyle name="Normal 60 2 2 2" xfId="1543"/>
    <cellStyle name="Normal 64 2 2 2" xfId="1544"/>
    <cellStyle name="Normal 65 2 2 2" xfId="1545"/>
    <cellStyle name="Normal 66 2 2 2" xfId="1546"/>
    <cellStyle name="Normal 67 2 2 2" xfId="1547"/>
    <cellStyle name="Normal 7 6 2 2 2" xfId="1548"/>
    <cellStyle name="Normal 71 2 2 2" xfId="1549"/>
    <cellStyle name="Normal 72 2 2 2" xfId="1550"/>
    <cellStyle name="Normal 73 2 2 2" xfId="1551"/>
    <cellStyle name="Normal 74 2 2 2" xfId="1552"/>
    <cellStyle name="Normal 76 2 2 2" xfId="1553"/>
    <cellStyle name="Normal 8 3 2 2 2" xfId="1554"/>
    <cellStyle name="Normal 81 2 2 2" xfId="1555"/>
    <cellStyle name="Normal 90" xfId="1556"/>
    <cellStyle name="Normal 89" xfId="1557"/>
    <cellStyle name="Normal 78 5" xfId="1558"/>
    <cellStyle name="Normal 91" xfId="1559"/>
    <cellStyle name="Normal 5 3 5" xfId="1560"/>
    <cellStyle name="Normal 80 5" xfId="1561"/>
    <cellStyle name="Normal 79 5" xfId="1562"/>
    <cellStyle name="Normal 6 8 5" xfId="1563"/>
    <cellStyle name="Normal 5 2 5" xfId="1564"/>
    <cellStyle name="Normal 6 2 10" xfId="1565"/>
    <cellStyle name="Comma 2 2 3 5" xfId="1566"/>
    <cellStyle name="Comma 2 3 6 5" xfId="1567"/>
    <cellStyle name="Normal 18 2 5" xfId="1568"/>
    <cellStyle name="Normal 19 2 5" xfId="1569"/>
    <cellStyle name="Normal 2 2 3 5" xfId="1570"/>
    <cellStyle name="Normal 2 3 6 5" xfId="1571"/>
    <cellStyle name="Normal 2 3 2 5" xfId="1572"/>
    <cellStyle name="Normal 2 3 4 5" xfId="1573"/>
    <cellStyle name="Normal 2 3 5 5" xfId="1574"/>
    <cellStyle name="Normal 2 4 2 5" xfId="1575"/>
    <cellStyle name="Normal 2 5 5" xfId="1576"/>
    <cellStyle name="Normal 28 3 5" xfId="1577"/>
    <cellStyle name="Normal 3 2 2 5" xfId="1578"/>
    <cellStyle name="Normal 3 3 5" xfId="1579"/>
    <cellStyle name="Normal 30 3 5" xfId="1580"/>
    <cellStyle name="Normal 4 2 5" xfId="1581"/>
    <cellStyle name="Normal 40 2 5" xfId="1582"/>
    <cellStyle name="Normal 41 2 5" xfId="1583"/>
    <cellStyle name="Normal 42 2 5" xfId="1584"/>
    <cellStyle name="Normal 43 2 5" xfId="1585"/>
    <cellStyle name="Normal 44 2 5" xfId="1586"/>
    <cellStyle name="Normal 45 2 5" xfId="1587"/>
    <cellStyle name="Normal 46 2 5" xfId="1588"/>
    <cellStyle name="Normal 47 2 5" xfId="1589"/>
    <cellStyle name="Normal 51 5" xfId="1590"/>
    <cellStyle name="Normal 52 5" xfId="1591"/>
    <cellStyle name="Normal 53 5" xfId="1592"/>
    <cellStyle name="Normal 55 5" xfId="1593"/>
    <cellStyle name="Normal 56 5" xfId="1594"/>
    <cellStyle name="Normal 57 5" xfId="1595"/>
    <cellStyle name="Normal 6 2 3 5" xfId="1596"/>
    <cellStyle name="Normal 6 3 5" xfId="1597"/>
    <cellStyle name="Normal 60 5" xfId="1598"/>
    <cellStyle name="Normal 64 5" xfId="1599"/>
    <cellStyle name="Normal 65 5" xfId="1600"/>
    <cellStyle name="Normal 66 5" xfId="1601"/>
    <cellStyle name="Normal 67 5" xfId="1602"/>
    <cellStyle name="Normal 7 6 5" xfId="1603"/>
    <cellStyle name="Normal 71 5" xfId="1604"/>
    <cellStyle name="Normal 72 5" xfId="1605"/>
    <cellStyle name="Normal 73 5" xfId="1606"/>
    <cellStyle name="Normal 74 5" xfId="1607"/>
    <cellStyle name="Normal 76 5" xfId="1608"/>
    <cellStyle name="Normal 8 3 5" xfId="1609"/>
    <cellStyle name="Normal 81 5" xfId="1610"/>
    <cellStyle name="Comma 24" xfId="1611"/>
    <cellStyle name="Percent 66" xfId="1612"/>
    <cellStyle name="Normal 78 2 4" xfId="1613"/>
    <cellStyle name="Normal 5 3 2 4" xfId="1614"/>
    <cellStyle name="Normal 80 2 4" xfId="1615"/>
    <cellStyle name="Normal 79 2 4" xfId="1616"/>
    <cellStyle name="Normal 6 8 2 4" xfId="1617"/>
    <cellStyle name="Normal 5 2 2 4" xfId="1618"/>
    <cellStyle name="Normal 6 2 7 4" xfId="1619"/>
    <cellStyle name="Comma 2 2 3 2 4" xfId="1620"/>
    <cellStyle name="Comma 2 3 6 2 4" xfId="1621"/>
    <cellStyle name="Normal 18 2 2 4" xfId="1622"/>
    <cellStyle name="Normal 19 2 2 4" xfId="1623"/>
    <cellStyle name="Normal 2 2 3 2 4" xfId="1624"/>
    <cellStyle name="Normal 2 3 6 2 4" xfId="1625"/>
    <cellStyle name="Normal 2 3 2 2 4" xfId="1626"/>
    <cellStyle name="Normal 2 3 4 2 4" xfId="1627"/>
    <cellStyle name="Normal 2 3 5 2 4" xfId="1628"/>
    <cellStyle name="Normal 2 4 2 2 4" xfId="1629"/>
    <cellStyle name="Normal 2 5 2 4" xfId="1630"/>
    <cellStyle name="Normal 28 3 2 4" xfId="1631"/>
    <cellStyle name="Normal 3 2 2 2 4" xfId="1632"/>
    <cellStyle name="Normal 3 3 2 4" xfId="1633"/>
    <cellStyle name="Normal 30 3 2 4" xfId="1634"/>
    <cellStyle name="Normal 4 2 2 4" xfId="1635"/>
    <cellStyle name="Normal 40 2 2 4" xfId="1636"/>
    <cellStyle name="Normal 41 2 2 4" xfId="1637"/>
    <cellStyle name="Normal 42 2 2 4" xfId="1638"/>
    <cellStyle name="Normal 43 2 2 4" xfId="1639"/>
    <cellStyle name="Normal 44 2 2 4" xfId="1640"/>
    <cellStyle name="Normal 45 2 2 4" xfId="1641"/>
    <cellStyle name="Normal 46 2 2 4" xfId="1642"/>
    <cellStyle name="Normal 47 2 2 4" xfId="1643"/>
    <cellStyle name="Normal 51 2 4" xfId="1644"/>
    <cellStyle name="Normal 52 2 4" xfId="1645"/>
    <cellStyle name="Normal 53 2 4" xfId="1646"/>
    <cellStyle name="Normal 55 2 4" xfId="1647"/>
    <cellStyle name="Normal 56 2 4" xfId="1648"/>
    <cellStyle name="Normal 57 2 4" xfId="1649"/>
    <cellStyle name="Normal 6 2 3 2 4" xfId="1650"/>
    <cellStyle name="Normal 6 3 2 4" xfId="1651"/>
    <cellStyle name="Normal 60 2 4" xfId="1652"/>
    <cellStyle name="Normal 64 2 4" xfId="1653"/>
    <cellStyle name="Normal 65 2 4" xfId="1654"/>
    <cellStyle name="Normal 66 2 4" xfId="1655"/>
    <cellStyle name="Normal 67 2 4" xfId="1656"/>
    <cellStyle name="Normal 7 6 2 4" xfId="1657"/>
    <cellStyle name="Normal 71 2 4" xfId="1658"/>
    <cellStyle name="Normal 72 2 4" xfId="1659"/>
    <cellStyle name="Normal 73 2 4" xfId="1660"/>
    <cellStyle name="Normal 74 2 4" xfId="1661"/>
    <cellStyle name="Normal 76 2 4" xfId="1662"/>
    <cellStyle name="Normal 8 3 2 4" xfId="1663"/>
    <cellStyle name="Normal 81 2 4" xfId="1664"/>
    <cellStyle name="Normal 78 3 3" xfId="1665"/>
    <cellStyle name="Normal 5 3 3 3" xfId="1666"/>
    <cellStyle name="Normal 80 3 3" xfId="1667"/>
    <cellStyle name="Normal 79 3 3" xfId="1668"/>
    <cellStyle name="Normal 6 8 3 3" xfId="1669"/>
    <cellStyle name="Normal 5 2 3 3" xfId="1670"/>
    <cellStyle name="Normal 6 2 8 3" xfId="1671"/>
    <cellStyle name="Comma 2 2 3 3 3" xfId="1672"/>
    <cellStyle name="Comma 2 3 6 3 3" xfId="1673"/>
    <cellStyle name="Normal 18 2 3 3" xfId="1674"/>
    <cellStyle name="Normal 19 2 3 3" xfId="1675"/>
    <cellStyle name="Normal 2 2 3 3 3" xfId="1676"/>
    <cellStyle name="Normal 2 3 6 3 3" xfId="1677"/>
    <cellStyle name="Normal 2 3 2 3 3" xfId="1678"/>
    <cellStyle name="Normal 2 3 4 3 3" xfId="1679"/>
    <cellStyle name="Normal 2 3 5 3 3" xfId="1680"/>
    <cellStyle name="Normal 2 4 2 3 3" xfId="1681"/>
    <cellStyle name="Normal 2 5 3 3" xfId="1682"/>
    <cellStyle name="Normal 28 3 3 3" xfId="1683"/>
    <cellStyle name="Normal 3 2 2 3 3" xfId="1684"/>
    <cellStyle name="Normal 3 3 3 3" xfId="1685"/>
    <cellStyle name="Normal 30 3 3 3" xfId="1686"/>
    <cellStyle name="Normal 4 2 3 3" xfId="1687"/>
    <cellStyle name="Normal 40 2 3 3" xfId="1688"/>
    <cellStyle name="Normal 41 2 3 3" xfId="1689"/>
    <cellStyle name="Normal 42 2 3 3" xfId="1690"/>
    <cellStyle name="Normal 43 2 3 3" xfId="1691"/>
    <cellStyle name="Normal 44 2 3 3" xfId="1692"/>
    <cellStyle name="Normal 45 2 3 3" xfId="1693"/>
    <cellStyle name="Normal 46 2 3 3" xfId="1694"/>
    <cellStyle name="Normal 47 2 3 3" xfId="1695"/>
    <cellStyle name="Normal 51 3 3" xfId="1696"/>
    <cellStyle name="Normal 52 3 3" xfId="1697"/>
    <cellStyle name="Normal 53 3 3" xfId="1698"/>
    <cellStyle name="Normal 55 3 3" xfId="1699"/>
    <cellStyle name="Normal 56 3 3" xfId="1700"/>
    <cellStyle name="Normal 57 3 3" xfId="1701"/>
    <cellStyle name="Normal 6 2 3 3 3" xfId="1702"/>
    <cellStyle name="Normal 6 3 3 3" xfId="1703"/>
    <cellStyle name="Normal 60 3 3" xfId="1704"/>
    <cellStyle name="Normal 64 3 3" xfId="1705"/>
    <cellStyle name="Normal 65 3 3" xfId="1706"/>
    <cellStyle name="Normal 66 3 3" xfId="1707"/>
    <cellStyle name="Normal 67 3 3" xfId="1708"/>
    <cellStyle name="Normal 7 6 3 3" xfId="1709"/>
    <cellStyle name="Normal 71 3 3" xfId="1710"/>
    <cellStyle name="Normal 72 3 3" xfId="1711"/>
    <cellStyle name="Normal 73 3 3" xfId="1712"/>
    <cellStyle name="Normal 74 3 3" xfId="1713"/>
    <cellStyle name="Normal 76 3 3" xfId="1714"/>
    <cellStyle name="Normal 8 3 3 3" xfId="1715"/>
    <cellStyle name="Normal 81 3 3" xfId="1716"/>
    <cellStyle name="Normal 78 2 2 3" xfId="1717"/>
    <cellStyle name="Normal 5 3 2 2 3" xfId="1718"/>
    <cellStyle name="Normal 80 2 2 3" xfId="1719"/>
    <cellStyle name="Normal 79 2 2 3" xfId="1720"/>
    <cellStyle name="Normal 6 8 2 2 3" xfId="1721"/>
    <cellStyle name="Normal 5 2 2 2 3" xfId="1722"/>
    <cellStyle name="Normal 6 2 7 2 3" xfId="1723"/>
    <cellStyle name="Comma 2 2 3 2 2 3" xfId="1724"/>
    <cellStyle name="Comma 2 3 6 2 2 3" xfId="1725"/>
    <cellStyle name="Normal 18 2 2 2 3" xfId="1726"/>
    <cellStyle name="Normal 19 2 2 2 3" xfId="1727"/>
    <cellStyle name="Normal 2 2 3 2 2 3" xfId="1728"/>
    <cellStyle name="Normal 2 3 6 2 2 3" xfId="1729"/>
    <cellStyle name="Normal 2 3 2 2 2 3" xfId="1730"/>
    <cellStyle name="Normal 2 3 4 2 2 3" xfId="1731"/>
    <cellStyle name="Normal 2 3 5 2 2 3" xfId="1732"/>
    <cellStyle name="Normal 2 4 2 2 2 3" xfId="1733"/>
    <cellStyle name="Normal 2 5 2 2 3" xfId="1734"/>
    <cellStyle name="Normal 28 3 2 2 3" xfId="1735"/>
    <cellStyle name="Normal 3 2 2 2 2 3" xfId="1736"/>
    <cellStyle name="Normal 3 3 2 2 3" xfId="1737"/>
    <cellStyle name="Normal 30 3 2 2 3" xfId="1738"/>
    <cellStyle name="Normal 4 2 2 2 3" xfId="1739"/>
    <cellStyle name="Normal 40 2 2 2 3" xfId="1740"/>
    <cellStyle name="Normal 41 2 2 2 3" xfId="1741"/>
    <cellStyle name="Normal 42 2 2 2 3" xfId="1742"/>
    <cellStyle name="Normal 43 2 2 2 3" xfId="1743"/>
    <cellStyle name="Normal 44 2 2 2 3" xfId="1744"/>
    <cellStyle name="Normal 45 2 2 2 3" xfId="1745"/>
    <cellStyle name="Normal 46 2 2 2 3" xfId="1746"/>
    <cellStyle name="Normal 47 2 2 2 3" xfId="1747"/>
    <cellStyle name="Normal 51 2 2 3" xfId="1748"/>
    <cellStyle name="Normal 52 2 2 3" xfId="1749"/>
    <cellStyle name="Normal 53 2 2 3" xfId="1750"/>
    <cellStyle name="Normal 55 2 2 3" xfId="1751"/>
    <cellStyle name="Normal 56 2 2 3" xfId="1752"/>
    <cellStyle name="Normal 57 2 2 3" xfId="1753"/>
    <cellStyle name="Normal 6 2 3 2 2 3" xfId="1754"/>
    <cellStyle name="Normal 6 3 2 2 3" xfId="1755"/>
    <cellStyle name="Normal 60 2 2 3" xfId="1756"/>
    <cellStyle name="Normal 64 2 2 3" xfId="1757"/>
    <cellStyle name="Normal 65 2 2 3" xfId="1758"/>
    <cellStyle name="Normal 66 2 2 3" xfId="1759"/>
    <cellStyle name="Normal 67 2 2 3" xfId="1760"/>
    <cellStyle name="Normal 7 6 2 2 3" xfId="1761"/>
    <cellStyle name="Normal 71 2 2 3" xfId="1762"/>
    <cellStyle name="Normal 72 2 2 3" xfId="1763"/>
    <cellStyle name="Normal 73 2 2 3" xfId="1764"/>
    <cellStyle name="Normal 74 2 2 3" xfId="1765"/>
    <cellStyle name="Normal 76 2 2 3" xfId="1766"/>
    <cellStyle name="Normal 8 3 2 2 3" xfId="1767"/>
    <cellStyle name="Normal 81 2 2 3" xfId="1768"/>
    <cellStyle name="Normal 78 4 2" xfId="1769"/>
    <cellStyle name="Normal 5 3 4 2" xfId="1770"/>
    <cellStyle name="Normal 80 4 2" xfId="1771"/>
    <cellStyle name="Normal 79 4 2" xfId="1772"/>
    <cellStyle name="Normal 6 8 4 2" xfId="1773"/>
    <cellStyle name="Normal 5 2 4 2" xfId="1774"/>
    <cellStyle name="Normal 6 2 9 2" xfId="1775"/>
    <cellStyle name="Comma 2 2 3 4 2" xfId="1776"/>
    <cellStyle name="Comma 2 3 6 4 2" xfId="1777"/>
    <cellStyle name="Normal 18 2 4 2" xfId="1778"/>
    <cellStyle name="Normal 19 2 4 2" xfId="1779"/>
    <cellStyle name="Normal 2 2 3 4 2" xfId="1780"/>
    <cellStyle name="Normal 2 3 6 4 2" xfId="1781"/>
    <cellStyle name="Normal 2 3 2 4 2" xfId="1782"/>
    <cellStyle name="Normal 2 3 4 4 2" xfId="1783"/>
    <cellStyle name="Normal 2 3 5 4 2" xfId="1784"/>
    <cellStyle name="Normal 2 4 2 4 2" xfId="1785"/>
    <cellStyle name="Normal 2 5 4 2" xfId="1786"/>
    <cellStyle name="Normal 28 3 4 2" xfId="1787"/>
    <cellStyle name="Normal 3 2 2 4 2" xfId="1788"/>
    <cellStyle name="Normal 3 3 4 2" xfId="1789"/>
    <cellStyle name="Normal 30 3 4 2" xfId="1790"/>
    <cellStyle name="Normal 4 2 4 2" xfId="1791"/>
    <cellStyle name="Normal 40 2 4 2" xfId="1792"/>
    <cellStyle name="Normal 41 2 4 2" xfId="1793"/>
    <cellStyle name="Normal 42 2 4 2" xfId="1794"/>
    <cellStyle name="Normal 43 2 4 2" xfId="1795"/>
    <cellStyle name="Normal 44 2 4 2" xfId="1796"/>
    <cellStyle name="Normal 45 2 4 2" xfId="1797"/>
    <cellStyle name="Normal 46 2 4 2" xfId="1798"/>
    <cellStyle name="Normal 47 2 4 2" xfId="1799"/>
    <cellStyle name="Normal 51 4 2" xfId="1800"/>
    <cellStyle name="Normal 52 4 2" xfId="1801"/>
    <cellStyle name="Normal 53 4 2" xfId="1802"/>
    <cellStyle name="Normal 55 4 2" xfId="1803"/>
    <cellStyle name="Normal 56 4 2" xfId="1804"/>
    <cellStyle name="Normal 57 4 2" xfId="1805"/>
    <cellStyle name="Normal 6 2 3 4 2" xfId="1806"/>
    <cellStyle name="Normal 6 3 4 2" xfId="1807"/>
    <cellStyle name="Normal 60 4 2" xfId="1808"/>
    <cellStyle name="Normal 64 4 2" xfId="1809"/>
    <cellStyle name="Normal 65 4 2" xfId="1810"/>
    <cellStyle name="Normal 66 4 2" xfId="1811"/>
    <cellStyle name="Normal 67 4 2" xfId="1812"/>
    <cellStyle name="Normal 7 6 4 2" xfId="1813"/>
    <cellStyle name="Normal 71 4 2" xfId="1814"/>
    <cellStyle name="Normal 72 4 2" xfId="1815"/>
    <cellStyle name="Normal 73 4 2" xfId="1816"/>
    <cellStyle name="Normal 74 4 2" xfId="1817"/>
    <cellStyle name="Normal 76 4 2" xfId="1818"/>
    <cellStyle name="Normal 8 3 4 2" xfId="1819"/>
    <cellStyle name="Normal 81 4 2" xfId="1820"/>
    <cellStyle name="Normal 78 2 3 2" xfId="1821"/>
    <cellStyle name="Normal 5 3 2 3 2" xfId="1822"/>
    <cellStyle name="Normal 80 2 3 2" xfId="1823"/>
    <cellStyle name="Normal 79 2 3 2" xfId="1824"/>
    <cellStyle name="Normal 6 8 2 3 2" xfId="1825"/>
    <cellStyle name="Normal 5 2 2 3 2" xfId="1826"/>
    <cellStyle name="Normal 6 2 7 3 2" xfId="1827"/>
    <cellStyle name="Comma 2 2 3 2 3 2" xfId="1828"/>
    <cellStyle name="Comma 2 3 6 2 3 2" xfId="1829"/>
    <cellStyle name="Normal 18 2 2 3 2" xfId="1830"/>
    <cellStyle name="Normal 19 2 2 3 2" xfId="1831"/>
    <cellStyle name="Normal 2 2 3 2 3 2" xfId="1832"/>
    <cellStyle name="Normal 2 3 6 2 3 2" xfId="1833"/>
    <cellStyle name="Normal 2 3 2 2 3 2" xfId="1834"/>
    <cellStyle name="Normal 2 3 4 2 3 2" xfId="1835"/>
    <cellStyle name="Normal 2 3 5 2 3 2" xfId="1836"/>
    <cellStyle name="Normal 2 4 2 2 3 2" xfId="1837"/>
    <cellStyle name="Normal 2 5 2 3 2" xfId="1838"/>
    <cellStyle name="Normal 28 3 2 3 2" xfId="1839"/>
    <cellStyle name="Normal 3 2 2 2 3 2" xfId="1840"/>
    <cellStyle name="Normal 3 3 2 3 2" xfId="1841"/>
    <cellStyle name="Normal 30 3 2 3 2" xfId="1842"/>
    <cellStyle name="Normal 4 2 2 3 2" xfId="1843"/>
    <cellStyle name="Normal 40 2 2 3 2" xfId="1844"/>
    <cellStyle name="Normal 41 2 2 3 2" xfId="1845"/>
    <cellStyle name="Normal 42 2 2 3 2" xfId="1846"/>
    <cellStyle name="Normal 43 2 2 3 2" xfId="1847"/>
    <cellStyle name="Normal 44 2 2 3 2" xfId="1848"/>
    <cellStyle name="Normal 45 2 2 3 2" xfId="1849"/>
    <cellStyle name="Normal 46 2 2 3 2" xfId="1850"/>
    <cellStyle name="Normal 47 2 2 3 2" xfId="1851"/>
    <cellStyle name="Normal 51 2 3 2" xfId="1852"/>
    <cellStyle name="Normal 52 2 3 2" xfId="1853"/>
    <cellStyle name="Normal 53 2 3 2" xfId="1854"/>
    <cellStyle name="Normal 55 2 3 2" xfId="1855"/>
    <cellStyle name="Normal 56 2 3 2" xfId="1856"/>
    <cellStyle name="Normal 57 2 3 2" xfId="1857"/>
    <cellStyle name="Normal 6 2 3 2 3 2" xfId="1858"/>
    <cellStyle name="Normal 6 3 2 3 2" xfId="1859"/>
    <cellStyle name="Normal 60 2 3 2" xfId="1860"/>
    <cellStyle name="Normal 64 2 3 2" xfId="1861"/>
    <cellStyle name="Normal 65 2 3 2" xfId="1862"/>
    <cellStyle name="Normal 66 2 3 2" xfId="1863"/>
    <cellStyle name="Normal 67 2 3 2" xfId="1864"/>
    <cellStyle name="Normal 7 6 2 3 2" xfId="1865"/>
    <cellStyle name="Normal 71 2 3 2" xfId="1866"/>
    <cellStyle name="Normal 72 2 3 2" xfId="1867"/>
    <cellStyle name="Normal 73 2 3 2" xfId="1868"/>
    <cellStyle name="Normal 74 2 3 2" xfId="1869"/>
    <cellStyle name="Normal 76 2 3 2" xfId="1870"/>
    <cellStyle name="Normal 8 3 2 3 2" xfId="1871"/>
    <cellStyle name="Normal 81 2 3 2" xfId="1872"/>
    <cellStyle name="Normal 78 3 2 2" xfId="1873"/>
    <cellStyle name="Normal 5 3 3 2 2" xfId="1874"/>
    <cellStyle name="Normal 80 3 2 2" xfId="1875"/>
    <cellStyle name="Normal 79 3 2 2" xfId="1876"/>
    <cellStyle name="Normal 6 8 3 2 2" xfId="1877"/>
    <cellStyle name="Normal 5 2 3 2 2" xfId="1878"/>
    <cellStyle name="Normal 6 2 8 2 2" xfId="1879"/>
    <cellStyle name="Comma 2 2 3 3 2 2" xfId="1880"/>
    <cellStyle name="Comma 2 3 6 3 2 2" xfId="1881"/>
    <cellStyle name="Normal 18 2 3 2 2" xfId="1882"/>
    <cellStyle name="Normal 19 2 3 2 2" xfId="1883"/>
    <cellStyle name="Normal 2 2 3 3 2 2" xfId="1884"/>
    <cellStyle name="Normal 2 3 6 3 2 2" xfId="1885"/>
    <cellStyle name="Normal 2 3 2 3 2 2" xfId="1886"/>
    <cellStyle name="Normal 2 3 4 3 2 2" xfId="1887"/>
    <cellStyle name="Normal 2 3 5 3 2 2" xfId="1888"/>
    <cellStyle name="Normal 2 4 2 3 2 2" xfId="1889"/>
    <cellStyle name="Normal 2 5 3 2 2" xfId="1890"/>
    <cellStyle name="Normal 28 3 3 2 2" xfId="1891"/>
    <cellStyle name="Normal 3 2 2 3 2 2" xfId="1892"/>
    <cellStyle name="Normal 3 3 3 2 2" xfId="1893"/>
    <cellStyle name="Normal 30 3 3 2 2" xfId="1894"/>
    <cellStyle name="Normal 4 2 3 2 2" xfId="1895"/>
    <cellStyle name="Normal 40 2 3 2 2" xfId="1896"/>
    <cellStyle name="Normal 41 2 3 2 2" xfId="1897"/>
    <cellStyle name="Normal 42 2 3 2 2" xfId="1898"/>
    <cellStyle name="Normal 43 2 3 2 2" xfId="1899"/>
    <cellStyle name="Normal 44 2 3 2 2" xfId="1900"/>
    <cellStyle name="Normal 45 2 3 2 2" xfId="1901"/>
    <cellStyle name="Normal 46 2 3 2 2" xfId="1902"/>
    <cellStyle name="Normal 47 2 3 2 2" xfId="1903"/>
    <cellStyle name="Normal 51 3 2 2" xfId="1904"/>
    <cellStyle name="Normal 52 3 2 2" xfId="1905"/>
    <cellStyle name="Normal 53 3 2 2" xfId="1906"/>
    <cellStyle name="Normal 55 3 2 2" xfId="1907"/>
    <cellStyle name="Normal 56 3 2 2" xfId="1908"/>
    <cellStyle name="Normal 57 3 2 2" xfId="1909"/>
    <cellStyle name="Normal 6 2 3 3 2 2" xfId="1910"/>
    <cellStyle name="Normal 6 3 3 2 2" xfId="1911"/>
    <cellStyle name="Normal 60 3 2 2" xfId="1912"/>
    <cellStyle name="Normal 64 3 2 2" xfId="1913"/>
    <cellStyle name="Normal 65 3 2 2" xfId="1914"/>
    <cellStyle name="Normal 66 3 2 2" xfId="1915"/>
    <cellStyle name="Normal 67 3 2 2" xfId="1916"/>
    <cellStyle name="Normal 7 6 3 2 2" xfId="1917"/>
    <cellStyle name="Normal 71 3 2 2" xfId="1918"/>
    <cellStyle name="Normal 72 3 2 2" xfId="1919"/>
    <cellStyle name="Normal 73 3 2 2" xfId="1920"/>
    <cellStyle name="Normal 74 3 2 2" xfId="1921"/>
    <cellStyle name="Normal 76 3 2 2" xfId="1922"/>
    <cellStyle name="Normal 8 3 3 2 2" xfId="1923"/>
    <cellStyle name="Normal 81 3 2 2" xfId="1924"/>
    <cellStyle name="Normal 78 2 2 2 2" xfId="1925"/>
    <cellStyle name="Normal 5 3 2 2 2 2" xfId="1926"/>
    <cellStyle name="Normal 80 2 2 2 2" xfId="1927"/>
    <cellStyle name="Normal 79 2 2 2 2" xfId="1928"/>
    <cellStyle name="Normal 6 8 2 2 2 2" xfId="1929"/>
    <cellStyle name="Normal 5 2 2 2 2 2" xfId="1930"/>
    <cellStyle name="Normal 6 2 7 2 2 2" xfId="1931"/>
    <cellStyle name="Comma 2 2 3 2 2 2 2" xfId="1932"/>
    <cellStyle name="Comma 2 3 6 2 2 2 2" xfId="1933"/>
    <cellStyle name="Normal 18 2 2 2 2 2" xfId="1934"/>
    <cellStyle name="Normal 19 2 2 2 2 2" xfId="1935"/>
    <cellStyle name="Normal 2 2 3 2 2 2 2" xfId="1936"/>
    <cellStyle name="Normal 2 3 6 2 2 2 2" xfId="1937"/>
    <cellStyle name="Normal 2 3 2 2 2 2 2" xfId="1938"/>
    <cellStyle name="Normal 2 3 4 2 2 2 2" xfId="1939"/>
    <cellStyle name="Normal 2 3 5 2 2 2 2" xfId="1940"/>
    <cellStyle name="Normal 2 4 2 2 2 2 2" xfId="1941"/>
    <cellStyle name="Normal 2 5 2 2 2 2" xfId="1942"/>
    <cellStyle name="Normal 28 3 2 2 2 2" xfId="1943"/>
    <cellStyle name="Normal 3 2 2 2 2 2 2" xfId="1944"/>
    <cellStyle name="Normal 3 3 2 2 2 2" xfId="1945"/>
    <cellStyle name="Normal 30 3 2 2 2 2" xfId="1946"/>
    <cellStyle name="Normal 4 2 2 2 2 2" xfId="1947"/>
    <cellStyle name="Normal 40 2 2 2 2 2" xfId="1948"/>
    <cellStyle name="Normal 41 2 2 2 2 2" xfId="1949"/>
    <cellStyle name="Normal 42 2 2 2 2 2" xfId="1950"/>
    <cellStyle name="Normal 43 2 2 2 2 2" xfId="1951"/>
    <cellStyle name="Normal 44 2 2 2 2 2" xfId="1952"/>
    <cellStyle name="Normal 45 2 2 2 2 2" xfId="1953"/>
    <cellStyle name="Normal 46 2 2 2 2 2" xfId="1954"/>
    <cellStyle name="Normal 47 2 2 2 2 2" xfId="1955"/>
    <cellStyle name="Normal 51 2 2 2 2" xfId="1956"/>
    <cellStyle name="Normal 52 2 2 2 2" xfId="1957"/>
    <cellStyle name="Normal 53 2 2 2 2" xfId="1958"/>
    <cellStyle name="Normal 55 2 2 2 2" xfId="1959"/>
    <cellStyle name="Normal 56 2 2 2 2" xfId="1960"/>
    <cellStyle name="Normal 57 2 2 2 2" xfId="1961"/>
    <cellStyle name="Normal 6 2 3 2 2 2 2" xfId="1962"/>
    <cellStyle name="Normal 6 3 2 2 2 2" xfId="1963"/>
    <cellStyle name="Normal 60 2 2 2 2" xfId="1964"/>
    <cellStyle name="Normal 64 2 2 2 2" xfId="1965"/>
    <cellStyle name="Normal 65 2 2 2 2" xfId="1966"/>
    <cellStyle name="Normal 66 2 2 2 2" xfId="1967"/>
    <cellStyle name="Normal 67 2 2 2 2" xfId="1968"/>
    <cellStyle name="Normal 7 6 2 2 2 2" xfId="1969"/>
    <cellStyle name="Normal 71 2 2 2 2" xfId="1970"/>
    <cellStyle name="Normal 72 2 2 2 2" xfId="1971"/>
    <cellStyle name="Normal 73 2 2 2 2" xfId="1972"/>
    <cellStyle name="Normal 74 2 2 2 2" xfId="1973"/>
    <cellStyle name="Normal 76 2 2 2 2" xfId="1974"/>
    <cellStyle name="Normal 8 3 2 2 2 2" xfId="1975"/>
    <cellStyle name="Normal 81 2 2 2 2" xfId="1976"/>
    <cellStyle name="Normal 95" xfId="1977"/>
    <cellStyle name="Normal 92" xfId="1978"/>
    <cellStyle name="Normal 78 6" xfId="1979"/>
    <cellStyle name="Normal 96" xfId="1980"/>
    <cellStyle name="Normal 5 3 6" xfId="1981"/>
    <cellStyle name="Normal 80 6" xfId="1982"/>
    <cellStyle name="Normal 79 6" xfId="1983"/>
    <cellStyle name="Normal 6 8 6" xfId="1984"/>
    <cellStyle name="Normal 5 2 6" xfId="1985"/>
    <cellStyle name="Normal 6 2 11" xfId="1986"/>
    <cellStyle name="Comma 2 2 3 6" xfId="1987"/>
    <cellStyle name="Comma 2 3 6 6" xfId="1988"/>
    <cellStyle name="Normal 18 2 6" xfId="1989"/>
    <cellStyle name="Normal 19 2 6" xfId="1990"/>
    <cellStyle name="Normal 2 2 3 6" xfId="1991"/>
    <cellStyle name="Normal 2 3 6 6" xfId="1992"/>
    <cellStyle name="Normal 2 3 2 6" xfId="1993"/>
    <cellStyle name="Normal 2 3 4 6" xfId="1994"/>
    <cellStyle name="Normal 2 3 5 6" xfId="1995"/>
    <cellStyle name="Normal 2 4 2 6" xfId="1996"/>
    <cellStyle name="Normal 2 5 6" xfId="1997"/>
    <cellStyle name="Normal 28 3 6" xfId="1998"/>
    <cellStyle name="Normal 3 2 2 6" xfId="1999"/>
    <cellStyle name="Normal 3 3 6" xfId="2000"/>
    <cellStyle name="Normal 30 3 6" xfId="2001"/>
    <cellStyle name="Normal 4 2 6" xfId="2002"/>
    <cellStyle name="Normal 40 2 6" xfId="2003"/>
    <cellStyle name="Normal 41 2 6" xfId="2004"/>
    <cellStyle name="Normal 42 2 6" xfId="2005"/>
    <cellStyle name="Normal 43 2 6" xfId="2006"/>
    <cellStyle name="Normal 44 2 6" xfId="2007"/>
    <cellStyle name="Normal 45 2 6" xfId="2008"/>
    <cellStyle name="Normal 46 2 6" xfId="2009"/>
    <cellStyle name="Normal 47 2 6" xfId="2010"/>
    <cellStyle name="Normal 51 6" xfId="2011"/>
    <cellStyle name="Normal 52 6" xfId="2012"/>
    <cellStyle name="Normal 53 6" xfId="2013"/>
    <cellStyle name="Normal 55 6" xfId="2014"/>
    <cellStyle name="Normal 56 6" xfId="2015"/>
    <cellStyle name="Normal 57 6" xfId="2016"/>
    <cellStyle name="Normal 6 2 3 6" xfId="2017"/>
    <cellStyle name="Normal 6 3 6" xfId="2018"/>
    <cellStyle name="Normal 60 6" xfId="2019"/>
    <cellStyle name="Normal 64 6" xfId="2020"/>
    <cellStyle name="Normal 65 6" xfId="2021"/>
    <cellStyle name="Normal 66 6" xfId="2022"/>
    <cellStyle name="Normal 67 6" xfId="2023"/>
    <cellStyle name="Normal 7 6 6" xfId="2024"/>
    <cellStyle name="Normal 71 6" xfId="2025"/>
    <cellStyle name="Normal 72 6" xfId="2026"/>
    <cellStyle name="Normal 73 6" xfId="2027"/>
    <cellStyle name="Normal 74 6" xfId="2028"/>
    <cellStyle name="Normal 76 6" xfId="2029"/>
    <cellStyle name="Normal 8 3 6" xfId="2030"/>
    <cellStyle name="Normal 81 6" xfId="2031"/>
    <cellStyle name="Comma 25" xfId="2032"/>
    <cellStyle name="Percent 67" xfId="2033"/>
    <cellStyle name="Normal 78 2 5" xfId="2034"/>
    <cellStyle name="Normal 5 3 2 5" xfId="2035"/>
    <cellStyle name="Normal 80 2 5" xfId="2036"/>
    <cellStyle name="Normal 79 2 5" xfId="2037"/>
    <cellStyle name="Normal 6 8 2 5" xfId="2038"/>
    <cellStyle name="Normal 5 2 2 5" xfId="2039"/>
    <cellStyle name="Normal 6 2 7 5" xfId="2040"/>
    <cellStyle name="Comma 2 2 3 2 5" xfId="2041"/>
    <cellStyle name="Comma 2 3 6 2 5" xfId="2042"/>
    <cellStyle name="Normal 18 2 2 5" xfId="2043"/>
    <cellStyle name="Normal 19 2 2 5" xfId="2044"/>
    <cellStyle name="Normal 2 2 3 2 5" xfId="2045"/>
    <cellStyle name="Normal 2 3 6 2 5" xfId="2046"/>
    <cellStyle name="Normal 2 3 2 2 5" xfId="2047"/>
    <cellStyle name="Normal 2 3 4 2 5" xfId="2048"/>
    <cellStyle name="Normal 2 3 5 2 5" xfId="2049"/>
    <cellStyle name="Normal 2 4 2 2 5" xfId="2050"/>
    <cellStyle name="Normal 2 5 2 5" xfId="2051"/>
    <cellStyle name="Normal 28 3 2 5" xfId="2052"/>
    <cellStyle name="Normal 3 2 2 2 5" xfId="2053"/>
    <cellStyle name="Normal 3 3 2 5" xfId="2054"/>
    <cellStyle name="Normal 30 3 2 5" xfId="2055"/>
    <cellStyle name="Normal 4 2 2 5" xfId="2056"/>
    <cellStyle name="Normal 40 2 2 5" xfId="2057"/>
    <cellStyle name="Normal 41 2 2 5" xfId="2058"/>
    <cellStyle name="Normal 42 2 2 5" xfId="2059"/>
    <cellStyle name="Normal 43 2 2 5" xfId="2060"/>
    <cellStyle name="Normal 44 2 2 5" xfId="2061"/>
    <cellStyle name="Normal 45 2 2 5" xfId="2062"/>
    <cellStyle name="Normal 46 2 2 5" xfId="2063"/>
    <cellStyle name="Normal 47 2 2 5" xfId="2064"/>
    <cellStyle name="Normal 51 2 5" xfId="2065"/>
    <cellStyle name="Normal 52 2 5" xfId="2066"/>
    <cellStyle name="Normal 53 2 5" xfId="2067"/>
    <cellStyle name="Normal 55 2 5" xfId="2068"/>
    <cellStyle name="Normal 56 2 5" xfId="2069"/>
    <cellStyle name="Normal 57 2 5" xfId="2070"/>
    <cellStyle name="Normal 6 2 3 2 5" xfId="2071"/>
    <cellStyle name="Normal 6 3 2 5" xfId="2072"/>
    <cellStyle name="Normal 60 2 5" xfId="2073"/>
    <cellStyle name="Normal 64 2 5" xfId="2074"/>
    <cellStyle name="Normal 65 2 5" xfId="2075"/>
    <cellStyle name="Normal 66 2 5" xfId="2076"/>
    <cellStyle name="Normal 67 2 5" xfId="2077"/>
    <cellStyle name="Normal 7 6 2 5" xfId="2078"/>
    <cellStyle name="Normal 71 2 5" xfId="2079"/>
    <cellStyle name="Normal 72 2 5" xfId="2080"/>
    <cellStyle name="Normal 73 2 5" xfId="2081"/>
    <cellStyle name="Normal 74 2 5" xfId="2082"/>
    <cellStyle name="Normal 76 2 5" xfId="2083"/>
    <cellStyle name="Normal 8 3 2 5" xfId="2084"/>
    <cellStyle name="Normal 81 2 5" xfId="2085"/>
    <cellStyle name="Normal 78 3 4" xfId="2086"/>
    <cellStyle name="Normal 5 3 3 4" xfId="2087"/>
    <cellStyle name="Normal 80 3 4" xfId="2088"/>
    <cellStyle name="Normal 79 3 4" xfId="2089"/>
    <cellStyle name="Normal 6 8 3 4" xfId="2090"/>
    <cellStyle name="Normal 5 2 3 4" xfId="2091"/>
    <cellStyle name="Normal 6 2 8 4" xfId="2092"/>
    <cellStyle name="Comma 2 2 3 3 4" xfId="2093"/>
    <cellStyle name="Comma 2 3 6 3 4" xfId="2094"/>
    <cellStyle name="Normal 18 2 3 4" xfId="2095"/>
    <cellStyle name="Normal 19 2 3 4" xfId="2096"/>
    <cellStyle name="Normal 2 2 3 3 4" xfId="2097"/>
    <cellStyle name="Normal 2 3 6 3 4" xfId="2098"/>
    <cellStyle name="Normal 2 3 2 3 4" xfId="2099"/>
    <cellStyle name="Normal 2 3 4 3 4" xfId="2100"/>
    <cellStyle name="Normal 2 3 5 3 4" xfId="2101"/>
    <cellStyle name="Normal 2 4 2 3 4" xfId="2102"/>
    <cellStyle name="Normal 2 5 3 4" xfId="2103"/>
    <cellStyle name="Normal 28 3 3 4" xfId="2104"/>
    <cellStyle name="Normal 3 2 2 3 4" xfId="2105"/>
    <cellStyle name="Normal 3 3 3 4" xfId="2106"/>
    <cellStyle name="Normal 30 3 3 4" xfId="2107"/>
    <cellStyle name="Normal 4 2 3 4" xfId="2108"/>
    <cellStyle name="Normal 40 2 3 4" xfId="2109"/>
    <cellStyle name="Normal 41 2 3 4" xfId="2110"/>
    <cellStyle name="Normal 42 2 3 4" xfId="2111"/>
    <cellStyle name="Normal 43 2 3 4" xfId="2112"/>
    <cellStyle name="Normal 44 2 3 4" xfId="2113"/>
    <cellStyle name="Normal 45 2 3 4" xfId="2114"/>
    <cellStyle name="Normal 46 2 3 4" xfId="2115"/>
    <cellStyle name="Normal 47 2 3 4" xfId="2116"/>
    <cellStyle name="Normal 51 3 4" xfId="2117"/>
    <cellStyle name="Normal 52 3 4" xfId="2118"/>
    <cellStyle name="Normal 53 3 4" xfId="2119"/>
    <cellStyle name="Normal 55 3 4" xfId="2120"/>
    <cellStyle name="Normal 56 3 4" xfId="2121"/>
    <cellStyle name="Normal 57 3 4" xfId="2122"/>
    <cellStyle name="Normal 6 2 3 3 4" xfId="2123"/>
    <cellStyle name="Normal 6 3 3 4" xfId="2124"/>
    <cellStyle name="Normal 60 3 4" xfId="2125"/>
    <cellStyle name="Normal 64 3 4" xfId="2126"/>
    <cellStyle name="Normal 65 3 4" xfId="2127"/>
    <cellStyle name="Normal 66 3 4" xfId="2128"/>
    <cellStyle name="Normal 67 3 4" xfId="2129"/>
    <cellStyle name="Normal 7 6 3 4" xfId="2130"/>
    <cellStyle name="Normal 71 3 4" xfId="2131"/>
    <cellStyle name="Normal 72 3 4" xfId="2132"/>
    <cellStyle name="Normal 73 3 4" xfId="2133"/>
    <cellStyle name="Normal 74 3 4" xfId="2134"/>
    <cellStyle name="Normal 76 3 4" xfId="2135"/>
    <cellStyle name="Normal 8 3 3 4" xfId="2136"/>
    <cellStyle name="Normal 81 3 4" xfId="2137"/>
    <cellStyle name="Normal 78 2 2 4" xfId="2138"/>
    <cellStyle name="Normal 5 3 2 2 4" xfId="2139"/>
    <cellStyle name="Normal 80 2 2 4" xfId="2140"/>
    <cellStyle name="Normal 79 2 2 4" xfId="2141"/>
    <cellStyle name="Normal 6 8 2 2 4" xfId="2142"/>
    <cellStyle name="Normal 5 2 2 2 4" xfId="2143"/>
    <cellStyle name="Normal 6 2 7 2 4" xfId="2144"/>
    <cellStyle name="Comma 2 2 3 2 2 4" xfId="2145"/>
    <cellStyle name="Comma 2 3 6 2 2 4" xfId="2146"/>
    <cellStyle name="Normal 18 2 2 2 4" xfId="2147"/>
    <cellStyle name="Normal 19 2 2 2 4" xfId="2148"/>
    <cellStyle name="Normal 2 2 3 2 2 4" xfId="2149"/>
    <cellStyle name="Normal 2 3 6 2 2 4" xfId="2150"/>
    <cellStyle name="Normal 2 3 2 2 2 4" xfId="2151"/>
    <cellStyle name="Normal 2 3 4 2 2 4" xfId="2152"/>
    <cellStyle name="Normal 2 3 5 2 2 4" xfId="2153"/>
    <cellStyle name="Normal 2 4 2 2 2 4" xfId="2154"/>
    <cellStyle name="Normal 2 5 2 2 4" xfId="2155"/>
    <cellStyle name="Normal 28 3 2 2 4" xfId="2156"/>
    <cellStyle name="Normal 3 2 2 2 2 4" xfId="2157"/>
    <cellStyle name="Normal 3 3 2 2 4" xfId="2158"/>
    <cellStyle name="Normal 30 3 2 2 4" xfId="2159"/>
    <cellStyle name="Normal 4 2 2 2 4" xfId="2160"/>
    <cellStyle name="Normal 40 2 2 2 4" xfId="2161"/>
    <cellStyle name="Normal 41 2 2 2 4" xfId="2162"/>
    <cellStyle name="Normal 42 2 2 2 4" xfId="2163"/>
    <cellStyle name="Normal 43 2 2 2 4" xfId="2164"/>
    <cellStyle name="Normal 44 2 2 2 4" xfId="2165"/>
    <cellStyle name="Normal 45 2 2 2 4" xfId="2166"/>
    <cellStyle name="Normal 46 2 2 2 4" xfId="2167"/>
    <cellStyle name="Normal 47 2 2 2 4" xfId="2168"/>
    <cellStyle name="Normal 51 2 2 4" xfId="2169"/>
    <cellStyle name="Normal 52 2 2 4" xfId="2170"/>
    <cellStyle name="Normal 53 2 2 4" xfId="2171"/>
    <cellStyle name="Normal 55 2 2 4" xfId="2172"/>
    <cellStyle name="Normal 56 2 2 4" xfId="2173"/>
    <cellStyle name="Normal 57 2 2 4" xfId="2174"/>
    <cellStyle name="Normal 6 2 3 2 2 4" xfId="2175"/>
    <cellStyle name="Normal 6 3 2 2 4" xfId="2176"/>
    <cellStyle name="Normal 60 2 2 4" xfId="2177"/>
    <cellStyle name="Normal 64 2 2 4" xfId="2178"/>
    <cellStyle name="Normal 65 2 2 4" xfId="2179"/>
    <cellStyle name="Normal 66 2 2 4" xfId="2180"/>
    <cellStyle name="Normal 67 2 2 4" xfId="2181"/>
    <cellStyle name="Normal 7 6 2 2 4" xfId="2182"/>
    <cellStyle name="Normal 71 2 2 4" xfId="2183"/>
    <cellStyle name="Normal 72 2 2 4" xfId="2184"/>
    <cellStyle name="Normal 73 2 2 4" xfId="2185"/>
    <cellStyle name="Normal 74 2 2 4" xfId="2186"/>
    <cellStyle name="Normal 76 2 2 4" xfId="2187"/>
    <cellStyle name="Normal 8 3 2 2 4" xfId="2188"/>
    <cellStyle name="Normal 81 2 2 4" xfId="2189"/>
    <cellStyle name="Normal 78 4 3" xfId="2190"/>
    <cellStyle name="Normal 5 3 4 3" xfId="2191"/>
    <cellStyle name="Normal 80 4 3" xfId="2192"/>
    <cellStyle name="Normal 79 4 3" xfId="2193"/>
    <cellStyle name="Normal 6 8 4 3" xfId="2194"/>
    <cellStyle name="Normal 5 2 4 3" xfId="2195"/>
    <cellStyle name="Normal 6 2 9 3" xfId="2196"/>
    <cellStyle name="Comma 2 2 3 4 3" xfId="2197"/>
    <cellStyle name="Comma 2 3 6 4 3" xfId="2198"/>
    <cellStyle name="Normal 18 2 4 3" xfId="2199"/>
    <cellStyle name="Normal 19 2 4 3" xfId="2200"/>
    <cellStyle name="Normal 2 2 3 4 3" xfId="2201"/>
    <cellStyle name="Normal 2 3 6 4 3" xfId="2202"/>
    <cellStyle name="Normal 2 3 2 4 3" xfId="2203"/>
    <cellStyle name="Normal 2 3 4 4 3" xfId="2204"/>
    <cellStyle name="Normal 2 3 5 4 3" xfId="2205"/>
    <cellStyle name="Normal 2 4 2 4 3" xfId="2206"/>
    <cellStyle name="Normal 2 5 4 3" xfId="2207"/>
    <cellStyle name="Normal 28 3 4 3" xfId="2208"/>
    <cellStyle name="Normal 3 2 2 4 3" xfId="2209"/>
    <cellStyle name="Normal 3 3 4 3" xfId="2210"/>
    <cellStyle name="Normal 30 3 4 3" xfId="2211"/>
    <cellStyle name="Normal 4 2 4 3" xfId="2212"/>
    <cellStyle name="Normal 40 2 4 3" xfId="2213"/>
    <cellStyle name="Normal 41 2 4 3" xfId="2214"/>
    <cellStyle name="Normal 42 2 4 3" xfId="2215"/>
    <cellStyle name="Normal 43 2 4 3" xfId="2216"/>
    <cellStyle name="Normal 44 2 4 3" xfId="2217"/>
    <cellStyle name="Normal 45 2 4 3" xfId="2218"/>
    <cellStyle name="Normal 46 2 4 3" xfId="2219"/>
    <cellStyle name="Normal 47 2 4 3" xfId="2220"/>
    <cellStyle name="Normal 51 4 3" xfId="2221"/>
    <cellStyle name="Normal 52 4 3" xfId="2222"/>
    <cellStyle name="Normal 53 4 3" xfId="2223"/>
    <cellStyle name="Normal 55 4 3" xfId="2224"/>
    <cellStyle name="Normal 56 4 3" xfId="2225"/>
    <cellStyle name="Normal 57 4 3" xfId="2226"/>
    <cellStyle name="Normal 6 2 3 4 3" xfId="2227"/>
    <cellStyle name="Normal 6 3 4 3" xfId="2228"/>
    <cellStyle name="Normal 60 4 3" xfId="2229"/>
    <cellStyle name="Normal 64 4 3" xfId="2230"/>
    <cellStyle name="Normal 65 4 3" xfId="2231"/>
    <cellStyle name="Normal 66 4 3" xfId="2232"/>
    <cellStyle name="Normal 67 4 3" xfId="2233"/>
    <cellStyle name="Normal 7 6 4 3" xfId="2234"/>
    <cellStyle name="Normal 71 4 3" xfId="2235"/>
    <cellStyle name="Normal 72 4 3" xfId="2236"/>
    <cellStyle name="Normal 73 4 3" xfId="2237"/>
    <cellStyle name="Normal 74 4 3" xfId="2238"/>
    <cellStyle name="Normal 76 4 3" xfId="2239"/>
    <cellStyle name="Normal 8 3 4 3" xfId="2240"/>
    <cellStyle name="Normal 81 4 3" xfId="2241"/>
    <cellStyle name="Normal 78 2 3 3" xfId="2242"/>
    <cellStyle name="Normal 5 3 2 3 3" xfId="2243"/>
    <cellStyle name="Normal 80 2 3 3" xfId="2244"/>
    <cellStyle name="Normal 79 2 3 3" xfId="2245"/>
    <cellStyle name="Normal 6 8 2 3 3" xfId="2246"/>
    <cellStyle name="Normal 5 2 2 3 3" xfId="2247"/>
    <cellStyle name="Normal 6 2 7 3 3" xfId="2248"/>
    <cellStyle name="Comma 2 2 3 2 3 3" xfId="2249"/>
    <cellStyle name="Comma 2 3 6 2 3 3" xfId="2250"/>
    <cellStyle name="Normal 18 2 2 3 3" xfId="2251"/>
    <cellStyle name="Normal 19 2 2 3 3" xfId="2252"/>
    <cellStyle name="Normal 2 2 3 2 3 3" xfId="2253"/>
    <cellStyle name="Normal 2 3 6 2 3 3" xfId="2254"/>
    <cellStyle name="Normal 2 3 2 2 3 3" xfId="2255"/>
    <cellStyle name="Normal 2 3 4 2 3 3" xfId="2256"/>
    <cellStyle name="Normal 2 3 5 2 3 3" xfId="2257"/>
    <cellStyle name="Normal 2 4 2 2 3 3" xfId="2258"/>
    <cellStyle name="Normal 2 5 2 3 3" xfId="2259"/>
    <cellStyle name="Normal 28 3 2 3 3" xfId="2260"/>
    <cellStyle name="Normal 3 2 2 2 3 3" xfId="2261"/>
    <cellStyle name="Normal 3 3 2 3 3" xfId="2262"/>
    <cellStyle name="Normal 30 3 2 3 3" xfId="2263"/>
    <cellStyle name="Normal 4 2 2 3 3" xfId="2264"/>
    <cellStyle name="Normal 40 2 2 3 3" xfId="2265"/>
    <cellStyle name="Normal 41 2 2 3 3" xfId="2266"/>
    <cellStyle name="Normal 42 2 2 3 3" xfId="2267"/>
    <cellStyle name="Normal 43 2 2 3 3" xfId="2268"/>
    <cellStyle name="Normal 44 2 2 3 3" xfId="2269"/>
    <cellStyle name="Normal 45 2 2 3 3" xfId="2270"/>
    <cellStyle name="Normal 46 2 2 3 3" xfId="2271"/>
    <cellStyle name="Normal 47 2 2 3 3" xfId="2272"/>
    <cellStyle name="Normal 51 2 3 3" xfId="2273"/>
    <cellStyle name="Normal 52 2 3 3" xfId="2274"/>
    <cellStyle name="Normal 53 2 3 3" xfId="2275"/>
    <cellStyle name="Normal 55 2 3 3" xfId="2276"/>
    <cellStyle name="Normal 56 2 3 3" xfId="2277"/>
    <cellStyle name="Normal 57 2 3 3" xfId="2278"/>
    <cellStyle name="Normal 6 2 3 2 3 3" xfId="2279"/>
    <cellStyle name="Normal 6 3 2 3 3" xfId="2280"/>
    <cellStyle name="Normal 60 2 3 3" xfId="2281"/>
    <cellStyle name="Normal 64 2 3 3" xfId="2282"/>
    <cellStyle name="Normal 65 2 3 3" xfId="2283"/>
    <cellStyle name="Normal 66 2 3 3" xfId="2284"/>
    <cellStyle name="Normal 67 2 3 3" xfId="2285"/>
    <cellStyle name="Normal 7 6 2 3 3" xfId="2286"/>
    <cellStyle name="Normal 71 2 3 3" xfId="2287"/>
    <cellStyle name="Normal 72 2 3 3" xfId="2288"/>
    <cellStyle name="Normal 73 2 3 3" xfId="2289"/>
    <cellStyle name="Normal 74 2 3 3" xfId="2290"/>
    <cellStyle name="Normal 76 2 3 3" xfId="2291"/>
    <cellStyle name="Normal 8 3 2 3 3" xfId="2292"/>
    <cellStyle name="Normal 81 2 3 3" xfId="2293"/>
    <cellStyle name="Normal 78 3 2 3" xfId="2294"/>
    <cellStyle name="Normal 5 3 3 2 3" xfId="2295"/>
    <cellStyle name="Normal 80 3 2 3" xfId="2296"/>
    <cellStyle name="Normal 79 3 2 3" xfId="2297"/>
    <cellStyle name="Normal 6 8 3 2 3" xfId="2298"/>
    <cellStyle name="Normal 5 2 3 2 3" xfId="2299"/>
    <cellStyle name="Normal 6 2 8 2 3" xfId="2300"/>
    <cellStyle name="Comma 2 2 3 3 2 3" xfId="2301"/>
    <cellStyle name="Comma 2 3 6 3 2 3" xfId="2302"/>
    <cellStyle name="Normal 18 2 3 2 3" xfId="2303"/>
    <cellStyle name="Normal 19 2 3 2 3" xfId="2304"/>
    <cellStyle name="Normal 2 2 3 3 2 3" xfId="2305"/>
    <cellStyle name="Normal 2 3 6 3 2 3" xfId="2306"/>
    <cellStyle name="Normal 2 3 2 3 2 3" xfId="2307"/>
    <cellStyle name="Normal 2 3 4 3 2 3" xfId="2308"/>
    <cellStyle name="Normal 2 3 5 3 2 3" xfId="2309"/>
    <cellStyle name="Normal 2 4 2 3 2 3" xfId="2310"/>
    <cellStyle name="Normal 2 5 3 2 3" xfId="2311"/>
    <cellStyle name="Normal 28 3 3 2 3" xfId="2312"/>
    <cellStyle name="Normal 3 2 2 3 2 3" xfId="2313"/>
    <cellStyle name="Normal 3 3 3 2 3" xfId="2314"/>
    <cellStyle name="Normal 30 3 3 2 3" xfId="2315"/>
    <cellStyle name="Normal 4 2 3 2 3" xfId="2316"/>
    <cellStyle name="Normal 40 2 3 2 3" xfId="2317"/>
    <cellStyle name="Normal 41 2 3 2 3" xfId="2318"/>
    <cellStyle name="Normal 42 2 3 2 3" xfId="2319"/>
    <cellStyle name="Normal 43 2 3 2 3" xfId="2320"/>
    <cellStyle name="Normal 44 2 3 2 3" xfId="2321"/>
    <cellStyle name="Normal 45 2 3 2 3" xfId="2322"/>
    <cellStyle name="Normal 46 2 3 2 3" xfId="2323"/>
    <cellStyle name="Normal 47 2 3 2 3" xfId="2324"/>
    <cellStyle name="Normal 51 3 2 3" xfId="2325"/>
    <cellStyle name="Normal 52 3 2 3" xfId="2326"/>
    <cellStyle name="Normal 53 3 2 3" xfId="2327"/>
    <cellStyle name="Normal 55 3 2 3" xfId="2328"/>
    <cellStyle name="Normal 56 3 2 3" xfId="2329"/>
    <cellStyle name="Normal 57 3 2 3" xfId="2330"/>
    <cellStyle name="Normal 6 2 3 3 2 3" xfId="2331"/>
    <cellStyle name="Normal 6 3 3 2 3" xfId="2332"/>
    <cellStyle name="Normal 60 3 2 3" xfId="2333"/>
    <cellStyle name="Normal 64 3 2 3" xfId="2334"/>
    <cellStyle name="Normal 65 3 2 3" xfId="2335"/>
    <cellStyle name="Normal 66 3 2 3" xfId="2336"/>
    <cellStyle name="Normal 67 3 2 3" xfId="2337"/>
    <cellStyle name="Normal 7 6 3 2 3" xfId="2338"/>
    <cellStyle name="Normal 71 3 2 3" xfId="2339"/>
    <cellStyle name="Normal 72 3 2 3" xfId="2340"/>
    <cellStyle name="Normal 73 3 2 3" xfId="2341"/>
    <cellStyle name="Normal 74 3 2 3" xfId="2342"/>
    <cellStyle name="Normal 76 3 2 3" xfId="2343"/>
    <cellStyle name="Normal 8 3 3 2 3" xfId="2344"/>
    <cellStyle name="Normal 81 3 2 3" xfId="2345"/>
    <cellStyle name="Normal 78 2 2 2 3" xfId="2346"/>
    <cellStyle name="Normal 5 3 2 2 2 3" xfId="2347"/>
    <cellStyle name="Normal 80 2 2 2 3" xfId="2348"/>
    <cellStyle name="Normal 79 2 2 2 3" xfId="2349"/>
    <cellStyle name="Normal 6 8 2 2 2 3" xfId="2350"/>
    <cellStyle name="Normal 5 2 2 2 2 3" xfId="2351"/>
    <cellStyle name="Normal 6 2 7 2 2 3" xfId="2352"/>
    <cellStyle name="Comma 2 2 3 2 2 2 3" xfId="2353"/>
    <cellStyle name="Comma 2 3 6 2 2 2 3" xfId="2354"/>
    <cellStyle name="Normal 18 2 2 2 2 3" xfId="2355"/>
    <cellStyle name="Normal 19 2 2 2 2 3" xfId="2356"/>
    <cellStyle name="Normal 2 2 3 2 2 2 3" xfId="2357"/>
    <cellStyle name="Normal 2 3 6 2 2 2 3" xfId="2358"/>
    <cellStyle name="Normal 2 3 2 2 2 2 3" xfId="2359"/>
    <cellStyle name="Normal 2 3 4 2 2 2 3" xfId="2360"/>
    <cellStyle name="Normal 2 3 5 2 2 2 3" xfId="2361"/>
    <cellStyle name="Normal 2 4 2 2 2 2 3" xfId="2362"/>
    <cellStyle name="Normal 2 5 2 2 2 3" xfId="2363"/>
    <cellStyle name="Normal 28 3 2 2 2 3" xfId="2364"/>
    <cellStyle name="Normal 3 2 2 2 2 2 3" xfId="2365"/>
    <cellStyle name="Normal 3 3 2 2 2 3" xfId="2366"/>
    <cellStyle name="Normal 30 3 2 2 2 3" xfId="2367"/>
    <cellStyle name="Normal 4 2 2 2 2 3" xfId="2368"/>
    <cellStyle name="Normal 40 2 2 2 2 3" xfId="2369"/>
    <cellStyle name="Normal 41 2 2 2 2 3" xfId="2370"/>
    <cellStyle name="Normal 42 2 2 2 2 3" xfId="2371"/>
    <cellStyle name="Normal 43 2 2 2 2 3" xfId="2372"/>
    <cellStyle name="Normal 44 2 2 2 2 3" xfId="2373"/>
    <cellStyle name="Normal 45 2 2 2 2 3" xfId="2374"/>
    <cellStyle name="Normal 46 2 2 2 2 3" xfId="2375"/>
    <cellStyle name="Normal 47 2 2 2 2 3" xfId="2376"/>
    <cellStyle name="Normal 51 2 2 2 3" xfId="2377"/>
    <cellStyle name="Normal 52 2 2 2 3" xfId="2378"/>
    <cellStyle name="Normal 53 2 2 2 3" xfId="2379"/>
    <cellStyle name="Normal 55 2 2 2 3" xfId="2380"/>
    <cellStyle name="Normal 56 2 2 2 3" xfId="2381"/>
    <cellStyle name="Normal 57 2 2 2 3" xfId="2382"/>
    <cellStyle name="Normal 6 2 3 2 2 2 3" xfId="2383"/>
    <cellStyle name="Normal 6 3 2 2 2 3" xfId="2384"/>
    <cellStyle name="Normal 60 2 2 2 3" xfId="2385"/>
    <cellStyle name="Normal 64 2 2 2 3" xfId="2386"/>
    <cellStyle name="Normal 65 2 2 2 3" xfId="2387"/>
    <cellStyle name="Normal 66 2 2 2 3" xfId="2388"/>
    <cellStyle name="Normal 67 2 2 2 3" xfId="2389"/>
    <cellStyle name="Normal 7 6 2 2 2 3" xfId="2390"/>
    <cellStyle name="Normal 71 2 2 2 3" xfId="2391"/>
    <cellStyle name="Normal 72 2 2 2 3" xfId="2392"/>
    <cellStyle name="Normal 73 2 2 2 3" xfId="2393"/>
    <cellStyle name="Normal 74 2 2 2 3" xfId="2394"/>
    <cellStyle name="Normal 76 2 2 2 3" xfId="2395"/>
    <cellStyle name="Normal 8 3 2 2 2 3" xfId="2396"/>
    <cellStyle name="Normal 81 2 2 2 3" xfId="2397"/>
    <cellStyle name="Normal 90 2" xfId="2398"/>
    <cellStyle name="Normal 78 5 2" xfId="2399"/>
    <cellStyle name="Normal 91 2" xfId="2400"/>
    <cellStyle name="Normal 5 3 5 2" xfId="2401"/>
    <cellStyle name="Normal 80 5 2" xfId="2402"/>
    <cellStyle name="Normal 79 5 2" xfId="2403"/>
    <cellStyle name="Normal 6 8 5 2" xfId="2404"/>
    <cellStyle name="Normal 5 2 5 2" xfId="2405"/>
    <cellStyle name="Normal 6 2 10 2" xfId="2406"/>
    <cellStyle name="Comma 2 2 3 5 2" xfId="2407"/>
    <cellStyle name="Comma 2 3 6 5 2" xfId="2408"/>
    <cellStyle name="Normal 18 2 5 2" xfId="2409"/>
    <cellStyle name="Normal 19 2 5 2" xfId="2410"/>
    <cellStyle name="Normal 2 2 3 5 2" xfId="2411"/>
    <cellStyle name="Normal 2 3 6 5 2" xfId="2412"/>
    <cellStyle name="Normal 2 3 2 5 2" xfId="2413"/>
    <cellStyle name="Normal 2 3 4 5 2" xfId="2414"/>
    <cellStyle name="Normal 2 3 5 5 2" xfId="2415"/>
    <cellStyle name="Normal 2 4 2 5 2" xfId="2416"/>
    <cellStyle name="Normal 2 5 5 2" xfId="2417"/>
    <cellStyle name="Normal 28 3 5 2" xfId="2418"/>
    <cellStyle name="Normal 3 2 2 5 2" xfId="2419"/>
    <cellStyle name="Normal 3 3 5 2" xfId="2420"/>
    <cellStyle name="Normal 30 3 5 2" xfId="2421"/>
    <cellStyle name="Normal 4 2 5 2" xfId="2422"/>
    <cellStyle name="Normal 40 2 5 2" xfId="2423"/>
    <cellStyle name="Normal 41 2 5 2" xfId="2424"/>
    <cellStyle name="Normal 42 2 5 2" xfId="2425"/>
    <cellStyle name="Normal 43 2 5 2" xfId="2426"/>
    <cellStyle name="Normal 44 2 5 2" xfId="2427"/>
    <cellStyle name="Normal 45 2 5 2" xfId="2428"/>
    <cellStyle name="Normal 46 2 5 2" xfId="2429"/>
    <cellStyle name="Normal 47 2 5 2" xfId="2430"/>
    <cellStyle name="Normal 51 5 2" xfId="2431"/>
    <cellStyle name="Normal 52 5 2" xfId="2432"/>
    <cellStyle name="Normal 53 5 2" xfId="2433"/>
    <cellStyle name="Normal 55 5 2" xfId="2434"/>
    <cellStyle name="Normal 56 5 2" xfId="2435"/>
    <cellStyle name="Normal 57 5 2" xfId="2436"/>
    <cellStyle name="Normal 6 2 3 5 2" xfId="2437"/>
    <cellStyle name="Normal 6 3 5 2" xfId="2438"/>
    <cellStyle name="Normal 60 5 2" xfId="2439"/>
    <cellStyle name="Normal 64 5 2" xfId="2440"/>
    <cellStyle name="Normal 65 5 2" xfId="2441"/>
    <cellStyle name="Normal 66 5 2" xfId="2442"/>
    <cellStyle name="Normal 67 5 2" xfId="2443"/>
    <cellStyle name="Normal 7 6 5 2" xfId="2444"/>
    <cellStyle name="Normal 71 5 2" xfId="2445"/>
    <cellStyle name="Normal 72 5 2" xfId="2446"/>
    <cellStyle name="Normal 73 5 2" xfId="2447"/>
    <cellStyle name="Normal 74 5 2" xfId="2448"/>
    <cellStyle name="Normal 76 5 2" xfId="2449"/>
    <cellStyle name="Normal 8 3 5 2" xfId="2450"/>
    <cellStyle name="Normal 81 5 2" xfId="2451"/>
    <cellStyle name="Normal 78 2 4 2" xfId="2452"/>
    <cellStyle name="Normal 5 3 2 4 2" xfId="2453"/>
    <cellStyle name="Normal 80 2 4 2" xfId="2454"/>
    <cellStyle name="Normal 79 2 4 2" xfId="2455"/>
    <cellStyle name="Normal 6 8 2 4 2" xfId="2456"/>
    <cellStyle name="Normal 5 2 2 4 2" xfId="2457"/>
    <cellStyle name="Normal 6 2 7 4 2" xfId="2458"/>
    <cellStyle name="Comma 2 2 3 2 4 2" xfId="2459"/>
    <cellStyle name="Comma 2 3 6 2 4 2" xfId="2460"/>
    <cellStyle name="Normal 18 2 2 4 2" xfId="2461"/>
    <cellStyle name="Normal 19 2 2 4 2" xfId="2462"/>
    <cellStyle name="Normal 2 2 3 2 4 2" xfId="2463"/>
    <cellStyle name="Normal 2 3 6 2 4 2" xfId="2464"/>
    <cellStyle name="Normal 2 3 2 2 4 2" xfId="2465"/>
    <cellStyle name="Normal 2 3 4 2 4 2" xfId="2466"/>
    <cellStyle name="Normal 2 3 5 2 4 2" xfId="2467"/>
    <cellStyle name="Normal 2 4 2 2 4 2" xfId="2468"/>
    <cellStyle name="Normal 2 5 2 4 2" xfId="2469"/>
    <cellStyle name="Normal 28 3 2 4 2" xfId="2470"/>
    <cellStyle name="Normal 3 2 2 2 4 2" xfId="2471"/>
    <cellStyle name="Normal 3 3 2 4 2" xfId="2472"/>
    <cellStyle name="Normal 30 3 2 4 2" xfId="2473"/>
    <cellStyle name="Normal 4 2 2 4 2" xfId="2474"/>
    <cellStyle name="Normal 40 2 2 4 2" xfId="2475"/>
    <cellStyle name="Normal 41 2 2 4 2" xfId="2476"/>
    <cellStyle name="Normal 42 2 2 4 2" xfId="2477"/>
    <cellStyle name="Normal 43 2 2 4 2" xfId="2478"/>
    <cellStyle name="Normal 44 2 2 4 2" xfId="2479"/>
    <cellStyle name="Normal 45 2 2 4 2" xfId="2480"/>
    <cellStyle name="Normal 46 2 2 4 2" xfId="2481"/>
    <cellStyle name="Normal 47 2 2 4 2" xfId="2482"/>
    <cellStyle name="Normal 51 2 4 2" xfId="2483"/>
    <cellStyle name="Normal 52 2 4 2" xfId="2484"/>
    <cellStyle name="Normal 53 2 4 2" xfId="2485"/>
    <cellStyle name="Normal 55 2 4 2" xfId="2486"/>
    <cellStyle name="Normal 56 2 4 2" xfId="2487"/>
    <cellStyle name="Normal 57 2 4 2" xfId="2488"/>
    <cellStyle name="Normal 6 2 3 2 4 2" xfId="2489"/>
    <cellStyle name="Normal 6 3 2 4 2" xfId="2490"/>
    <cellStyle name="Normal 60 2 4 2" xfId="2491"/>
    <cellStyle name="Normal 64 2 4 2" xfId="2492"/>
    <cellStyle name="Normal 65 2 4 2" xfId="2493"/>
    <cellStyle name="Normal 66 2 4 2" xfId="2494"/>
    <cellStyle name="Normal 67 2 4 2" xfId="2495"/>
    <cellStyle name="Normal 7 6 2 4 2" xfId="2496"/>
    <cellStyle name="Normal 71 2 4 2" xfId="2497"/>
    <cellStyle name="Normal 72 2 4 2" xfId="2498"/>
    <cellStyle name="Normal 73 2 4 2" xfId="2499"/>
    <cellStyle name="Normal 74 2 4 2" xfId="2500"/>
    <cellStyle name="Normal 76 2 4 2" xfId="2501"/>
    <cellStyle name="Normal 8 3 2 4 2" xfId="2502"/>
    <cellStyle name="Normal 81 2 4 2" xfId="2503"/>
    <cellStyle name="Normal 78 3 3 2" xfId="2504"/>
    <cellStyle name="Normal 5 3 3 3 2" xfId="2505"/>
    <cellStyle name="Normal 80 3 3 2" xfId="2506"/>
    <cellStyle name="Normal 79 3 3 2" xfId="2507"/>
    <cellStyle name="Normal 6 8 3 3 2" xfId="2508"/>
    <cellStyle name="Normal 5 2 3 3 2" xfId="2509"/>
    <cellStyle name="Normal 6 2 8 3 2" xfId="2510"/>
    <cellStyle name="Comma 2 2 3 3 3 2" xfId="2511"/>
    <cellStyle name="Comma 2 3 6 3 3 2" xfId="2512"/>
    <cellStyle name="Normal 18 2 3 3 2" xfId="2513"/>
    <cellStyle name="Normal 19 2 3 3 2" xfId="2514"/>
    <cellStyle name="Normal 2 2 3 3 3 2" xfId="2515"/>
    <cellStyle name="Normal 2 3 6 3 3 2" xfId="2516"/>
    <cellStyle name="Normal 2 3 2 3 3 2" xfId="2517"/>
    <cellStyle name="Normal 2 3 4 3 3 2" xfId="2518"/>
    <cellStyle name="Normal 2 3 5 3 3 2" xfId="2519"/>
    <cellStyle name="Normal 2 4 2 3 3 2" xfId="2520"/>
    <cellStyle name="Normal 2 5 3 3 2" xfId="2521"/>
    <cellStyle name="Normal 28 3 3 3 2" xfId="2522"/>
    <cellStyle name="Normal 3 2 2 3 3 2" xfId="2523"/>
    <cellStyle name="Normal 3 3 3 3 2" xfId="2524"/>
    <cellStyle name="Normal 30 3 3 3 2" xfId="2525"/>
    <cellStyle name="Normal 4 2 3 3 2" xfId="2526"/>
    <cellStyle name="Normal 40 2 3 3 2" xfId="2527"/>
    <cellStyle name="Normal 41 2 3 3 2" xfId="2528"/>
    <cellStyle name="Normal 42 2 3 3 2" xfId="2529"/>
    <cellStyle name="Normal 43 2 3 3 2" xfId="2530"/>
    <cellStyle name="Normal 44 2 3 3 2" xfId="2531"/>
    <cellStyle name="Normal 45 2 3 3 2" xfId="2532"/>
    <cellStyle name="Normal 46 2 3 3 2" xfId="2533"/>
    <cellStyle name="Normal 47 2 3 3 2" xfId="2534"/>
    <cellStyle name="Normal 51 3 3 2" xfId="2535"/>
    <cellStyle name="Normal 52 3 3 2" xfId="2536"/>
    <cellStyle name="Normal 53 3 3 2" xfId="2537"/>
    <cellStyle name="Normal 55 3 3 2" xfId="2538"/>
    <cellStyle name="Normal 56 3 3 2" xfId="2539"/>
    <cellStyle name="Normal 57 3 3 2" xfId="2540"/>
    <cellStyle name="Normal 6 2 3 3 3 2" xfId="2541"/>
    <cellStyle name="Normal 6 3 3 3 2" xfId="2542"/>
    <cellStyle name="Normal 60 3 3 2" xfId="2543"/>
    <cellStyle name="Normal 64 3 3 2" xfId="2544"/>
    <cellStyle name="Normal 65 3 3 2" xfId="2545"/>
    <cellStyle name="Normal 66 3 3 2" xfId="2546"/>
    <cellStyle name="Normal 67 3 3 2" xfId="2547"/>
    <cellStyle name="Normal 7 6 3 3 2" xfId="2548"/>
    <cellStyle name="Normal 71 3 3 2" xfId="2549"/>
    <cellStyle name="Normal 72 3 3 2" xfId="2550"/>
    <cellStyle name="Normal 73 3 3 2" xfId="2551"/>
    <cellStyle name="Normal 74 3 3 2" xfId="2552"/>
    <cellStyle name="Normal 76 3 3 2" xfId="2553"/>
    <cellStyle name="Normal 8 3 3 3 2" xfId="2554"/>
    <cellStyle name="Normal 81 3 3 2" xfId="2555"/>
    <cellStyle name="Normal 78 2 2 3 2" xfId="2556"/>
    <cellStyle name="Normal 5 3 2 2 3 2" xfId="2557"/>
    <cellStyle name="Normal 80 2 2 3 2" xfId="2558"/>
    <cellStyle name="Normal 79 2 2 3 2" xfId="2559"/>
    <cellStyle name="Normal 6 8 2 2 3 2" xfId="2560"/>
    <cellStyle name="Normal 5 2 2 2 3 2" xfId="2561"/>
    <cellStyle name="Normal 6 2 7 2 3 2" xfId="2562"/>
    <cellStyle name="Comma 2 2 3 2 2 3 2" xfId="2563"/>
    <cellStyle name="Comma 2 3 6 2 2 3 2" xfId="2564"/>
    <cellStyle name="Normal 18 2 2 2 3 2" xfId="2565"/>
    <cellStyle name="Normal 19 2 2 2 3 2" xfId="2566"/>
    <cellStyle name="Normal 2 2 3 2 2 3 2" xfId="2567"/>
    <cellStyle name="Normal 2 3 6 2 2 3 2" xfId="2568"/>
    <cellStyle name="Normal 2 3 2 2 2 3 2" xfId="2569"/>
    <cellStyle name="Normal 2 3 4 2 2 3 2" xfId="2570"/>
    <cellStyle name="Normal 2 3 5 2 2 3 2" xfId="2571"/>
    <cellStyle name="Normal 2 4 2 2 2 3 2" xfId="2572"/>
    <cellStyle name="Normal 2 5 2 2 3 2" xfId="2573"/>
    <cellStyle name="Normal 28 3 2 2 3 2" xfId="2574"/>
    <cellStyle name="Normal 3 2 2 2 2 3 2" xfId="2575"/>
    <cellStyle name="Normal 3 3 2 2 3 2" xfId="2576"/>
    <cellStyle name="Normal 30 3 2 2 3 2" xfId="2577"/>
    <cellStyle name="Normal 4 2 2 2 3 2" xfId="2578"/>
    <cellStyle name="Normal 40 2 2 2 3 2" xfId="2579"/>
    <cellStyle name="Normal 41 2 2 2 3 2" xfId="2580"/>
    <cellStyle name="Normal 42 2 2 2 3 2" xfId="2581"/>
    <cellStyle name="Normal 43 2 2 2 3 2" xfId="2582"/>
    <cellStyle name="Normal 44 2 2 2 3 2" xfId="2583"/>
    <cellStyle name="Normal 45 2 2 2 3 2" xfId="2584"/>
    <cellStyle name="Normal 46 2 2 2 3 2" xfId="2585"/>
    <cellStyle name="Normal 47 2 2 2 3 2" xfId="2586"/>
    <cellStyle name="Normal 51 2 2 3 2" xfId="2587"/>
    <cellStyle name="Normal 52 2 2 3 2" xfId="2588"/>
    <cellStyle name="Normal 53 2 2 3 2" xfId="2589"/>
    <cellStyle name="Normal 55 2 2 3 2" xfId="2590"/>
    <cellStyle name="Normal 56 2 2 3 2" xfId="2591"/>
    <cellStyle name="Normal 57 2 2 3 2" xfId="2592"/>
    <cellStyle name="Normal 6 2 3 2 2 3 2" xfId="2593"/>
    <cellStyle name="Normal 6 3 2 2 3 2" xfId="2594"/>
    <cellStyle name="Normal 60 2 2 3 2" xfId="2595"/>
    <cellStyle name="Normal 64 2 2 3 2" xfId="2596"/>
    <cellStyle name="Normal 65 2 2 3 2" xfId="2597"/>
    <cellStyle name="Normal 66 2 2 3 2" xfId="2598"/>
    <cellStyle name="Normal 67 2 2 3 2" xfId="2599"/>
    <cellStyle name="Normal 7 6 2 2 3 2" xfId="2600"/>
    <cellStyle name="Normal 71 2 2 3 2" xfId="2601"/>
    <cellStyle name="Normal 72 2 2 3 2" xfId="2602"/>
    <cellStyle name="Normal 73 2 2 3 2" xfId="2603"/>
    <cellStyle name="Normal 74 2 2 3 2" xfId="2604"/>
    <cellStyle name="Normal 76 2 2 3 2" xfId="2605"/>
    <cellStyle name="Normal 8 3 2 2 3 2" xfId="2606"/>
    <cellStyle name="Normal 81 2 2 3 2" xfId="2607"/>
    <cellStyle name="Normal 78 4 2 2" xfId="2608"/>
    <cellStyle name="Normal 5 3 4 2 2" xfId="2609"/>
    <cellStyle name="Normal 80 4 2 2" xfId="2610"/>
    <cellStyle name="Normal 79 4 2 2" xfId="2611"/>
    <cellStyle name="Normal 6 8 4 2 2" xfId="2612"/>
    <cellStyle name="Normal 5 2 4 2 2" xfId="2613"/>
    <cellStyle name="Normal 6 2 9 2 2" xfId="2614"/>
    <cellStyle name="Comma 2 2 3 4 2 2" xfId="2615"/>
    <cellStyle name="Comma 2 3 6 4 2 2" xfId="2616"/>
    <cellStyle name="Normal 18 2 4 2 2" xfId="2617"/>
    <cellStyle name="Normal 19 2 4 2 2" xfId="2618"/>
    <cellStyle name="Normal 2 2 3 4 2 2" xfId="2619"/>
    <cellStyle name="Normal 2 3 6 4 2 2" xfId="2620"/>
    <cellStyle name="Normal 2 3 2 4 2 2" xfId="2621"/>
    <cellStyle name="Normal 2 3 4 4 2 2" xfId="2622"/>
    <cellStyle name="Normal 2 3 5 4 2 2" xfId="2623"/>
    <cellStyle name="Normal 2 4 2 4 2 2" xfId="2624"/>
    <cellStyle name="Normal 2 5 4 2 2" xfId="2625"/>
    <cellStyle name="Normal 28 3 4 2 2" xfId="2626"/>
    <cellStyle name="Normal 3 2 2 4 2 2" xfId="2627"/>
    <cellStyle name="Normal 3 3 4 2 2" xfId="2628"/>
    <cellStyle name="Normal 30 3 4 2 2" xfId="2629"/>
    <cellStyle name="Normal 4 2 4 2 2" xfId="2630"/>
    <cellStyle name="Normal 40 2 4 2 2" xfId="2631"/>
    <cellStyle name="Normal 41 2 4 2 2" xfId="2632"/>
    <cellStyle name="Normal 42 2 4 2 2" xfId="2633"/>
    <cellStyle name="Normal 43 2 4 2 2" xfId="2634"/>
    <cellStyle name="Normal 44 2 4 2 2" xfId="2635"/>
    <cellStyle name="Normal 45 2 4 2 2" xfId="2636"/>
    <cellStyle name="Normal 46 2 4 2 2" xfId="2637"/>
    <cellStyle name="Normal 47 2 4 2 2" xfId="2638"/>
    <cellStyle name="Normal 51 4 2 2" xfId="2639"/>
    <cellStyle name="Normal 52 4 2 2" xfId="2640"/>
    <cellStyle name="Normal 53 4 2 2" xfId="2641"/>
    <cellStyle name="Normal 55 4 2 2" xfId="2642"/>
    <cellStyle name="Normal 56 4 2 2" xfId="2643"/>
    <cellStyle name="Normal 57 4 2 2" xfId="2644"/>
    <cellStyle name="Normal 6 2 3 4 2 2" xfId="2645"/>
    <cellStyle name="Normal 6 3 4 2 2" xfId="2646"/>
    <cellStyle name="Normal 60 4 2 2" xfId="2647"/>
    <cellStyle name="Normal 64 4 2 2" xfId="2648"/>
    <cellStyle name="Normal 65 4 2 2" xfId="2649"/>
    <cellStyle name="Normal 66 4 2 2" xfId="2650"/>
    <cellStyle name="Normal 67 4 2 2" xfId="2651"/>
    <cellStyle name="Normal 7 6 4 2 2" xfId="2652"/>
    <cellStyle name="Normal 71 4 2 2" xfId="2653"/>
    <cellStyle name="Normal 72 4 2 2" xfId="2654"/>
    <cellStyle name="Normal 73 4 2 2" xfId="2655"/>
    <cellStyle name="Normal 74 4 2 2" xfId="2656"/>
    <cellStyle name="Normal 76 4 2 2" xfId="2657"/>
    <cellStyle name="Normal 8 3 4 2 2" xfId="2658"/>
    <cellStyle name="Normal 81 4 2 2" xfId="2659"/>
    <cellStyle name="Normal 78 2 3 2 2" xfId="2660"/>
    <cellStyle name="Normal 5 3 2 3 2 2" xfId="2661"/>
    <cellStyle name="Normal 80 2 3 2 2" xfId="2662"/>
    <cellStyle name="Normal 79 2 3 2 2" xfId="2663"/>
    <cellStyle name="Normal 6 8 2 3 2 2" xfId="2664"/>
    <cellStyle name="Normal 5 2 2 3 2 2" xfId="2665"/>
    <cellStyle name="Normal 6 2 7 3 2 2" xfId="2666"/>
    <cellStyle name="Comma 2 2 3 2 3 2 2" xfId="2667"/>
    <cellStyle name="Comma 2 3 6 2 3 2 2" xfId="2668"/>
    <cellStyle name="Normal 18 2 2 3 2 2" xfId="2669"/>
    <cellStyle name="Normal 19 2 2 3 2 2" xfId="2670"/>
    <cellStyle name="Normal 2 2 3 2 3 2 2" xfId="2671"/>
    <cellStyle name="Normal 2 3 6 2 3 2 2" xfId="2672"/>
    <cellStyle name="Normal 2 3 2 2 3 2 2" xfId="2673"/>
    <cellStyle name="Normal 2 3 4 2 3 2 2" xfId="2674"/>
    <cellStyle name="Normal 2 3 5 2 3 2 2" xfId="2675"/>
    <cellStyle name="Normal 2 4 2 2 3 2 2" xfId="2676"/>
    <cellStyle name="Normal 2 5 2 3 2 2" xfId="2677"/>
    <cellStyle name="Normal 28 3 2 3 2 2" xfId="2678"/>
    <cellStyle name="Normal 3 2 2 2 3 2 2" xfId="2679"/>
    <cellStyle name="Normal 3 3 2 3 2 2" xfId="2680"/>
    <cellStyle name="Normal 30 3 2 3 2 2" xfId="2681"/>
    <cellStyle name="Normal 4 2 2 3 2 2" xfId="2682"/>
    <cellStyle name="Normal 40 2 2 3 2 2" xfId="2683"/>
    <cellStyle name="Normal 41 2 2 3 2 2" xfId="2684"/>
    <cellStyle name="Normal 42 2 2 3 2 2" xfId="2685"/>
    <cellStyle name="Normal 43 2 2 3 2 2" xfId="2686"/>
    <cellStyle name="Normal 44 2 2 3 2 2" xfId="2687"/>
    <cellStyle name="Normal 45 2 2 3 2 2" xfId="2688"/>
    <cellStyle name="Normal 46 2 2 3 2 2" xfId="2689"/>
    <cellStyle name="Normal 47 2 2 3 2 2" xfId="2690"/>
    <cellStyle name="Normal 51 2 3 2 2" xfId="2691"/>
    <cellStyle name="Normal 52 2 3 2 2" xfId="2692"/>
    <cellStyle name="Normal 53 2 3 2 2" xfId="2693"/>
    <cellStyle name="Normal 55 2 3 2 2" xfId="2694"/>
    <cellStyle name="Normal 56 2 3 2 2" xfId="2695"/>
    <cellStyle name="Normal 57 2 3 2 2" xfId="2696"/>
    <cellStyle name="Normal 6 2 3 2 3 2 2" xfId="2697"/>
    <cellStyle name="Normal 6 3 2 3 2 2" xfId="2698"/>
    <cellStyle name="Normal 60 2 3 2 2" xfId="2699"/>
    <cellStyle name="Normal 64 2 3 2 2" xfId="2700"/>
    <cellStyle name="Normal 65 2 3 2 2" xfId="2701"/>
    <cellStyle name="Normal 66 2 3 2 2" xfId="2702"/>
    <cellStyle name="Normal 67 2 3 2 2" xfId="2703"/>
    <cellStyle name="Normal 7 6 2 3 2 2" xfId="2704"/>
    <cellStyle name="Normal 71 2 3 2 2" xfId="2705"/>
    <cellStyle name="Normal 72 2 3 2 2" xfId="2706"/>
    <cellStyle name="Normal 73 2 3 2 2" xfId="2707"/>
    <cellStyle name="Normal 74 2 3 2 2" xfId="2708"/>
    <cellStyle name="Normal 76 2 3 2 2" xfId="2709"/>
    <cellStyle name="Normal 8 3 2 3 2 2" xfId="2710"/>
    <cellStyle name="Normal 81 2 3 2 2" xfId="2711"/>
    <cellStyle name="Normal 78 3 2 2 2" xfId="2712"/>
    <cellStyle name="Normal 5 3 3 2 2 2" xfId="2713"/>
    <cellStyle name="Normal 80 3 2 2 2" xfId="2714"/>
    <cellStyle name="Normal 79 3 2 2 2" xfId="2715"/>
    <cellStyle name="Normal 6 8 3 2 2 2" xfId="2716"/>
    <cellStyle name="Normal 5 2 3 2 2 2" xfId="2717"/>
    <cellStyle name="Normal 6 2 8 2 2 2" xfId="2718"/>
    <cellStyle name="Comma 2 2 3 3 2 2 2" xfId="2719"/>
    <cellStyle name="Comma 2 3 6 3 2 2 2" xfId="2720"/>
    <cellStyle name="Normal 18 2 3 2 2 2" xfId="2721"/>
    <cellStyle name="Normal 19 2 3 2 2 2" xfId="2722"/>
    <cellStyle name="Normal 2 2 3 3 2 2 2" xfId="2723"/>
    <cellStyle name="Normal 2 3 6 3 2 2 2" xfId="2724"/>
    <cellStyle name="Normal 2 3 2 3 2 2 2" xfId="2725"/>
    <cellStyle name="Normal 2 3 4 3 2 2 2" xfId="2726"/>
    <cellStyle name="Normal 2 3 5 3 2 2 2" xfId="2727"/>
    <cellStyle name="Normal 2 4 2 3 2 2 2" xfId="2728"/>
    <cellStyle name="Normal 2 5 3 2 2 2" xfId="2729"/>
    <cellStyle name="Normal 28 3 3 2 2 2" xfId="2730"/>
    <cellStyle name="Normal 3 2 2 3 2 2 2" xfId="2731"/>
    <cellStyle name="Normal 3 3 3 2 2 2" xfId="2732"/>
    <cellStyle name="Normal 30 3 3 2 2 2" xfId="2733"/>
    <cellStyle name="Normal 4 2 3 2 2 2" xfId="2734"/>
    <cellStyle name="Normal 40 2 3 2 2 2" xfId="2735"/>
    <cellStyle name="Normal 41 2 3 2 2 2" xfId="2736"/>
    <cellStyle name="Normal 42 2 3 2 2 2" xfId="2737"/>
    <cellStyle name="Normal 43 2 3 2 2 2" xfId="2738"/>
    <cellStyle name="Normal 44 2 3 2 2 2" xfId="2739"/>
    <cellStyle name="Normal 45 2 3 2 2 2" xfId="2740"/>
    <cellStyle name="Normal 46 2 3 2 2 2" xfId="2741"/>
    <cellStyle name="Normal 47 2 3 2 2 2" xfId="2742"/>
    <cellStyle name="Normal 51 3 2 2 2" xfId="2743"/>
    <cellStyle name="Normal 52 3 2 2 2" xfId="2744"/>
    <cellStyle name="Normal 53 3 2 2 2" xfId="2745"/>
    <cellStyle name="Normal 55 3 2 2 2" xfId="2746"/>
    <cellStyle name="Normal 56 3 2 2 2" xfId="2747"/>
    <cellStyle name="Normal 57 3 2 2 2" xfId="2748"/>
    <cellStyle name="Normal 6 2 3 3 2 2 2" xfId="2749"/>
    <cellStyle name="Normal 6 3 3 2 2 2" xfId="2750"/>
    <cellStyle name="Normal 60 3 2 2 2" xfId="2751"/>
    <cellStyle name="Normal 64 3 2 2 2" xfId="2752"/>
    <cellStyle name="Normal 65 3 2 2 2" xfId="2753"/>
    <cellStyle name="Normal 66 3 2 2 2" xfId="2754"/>
    <cellStyle name="Normal 67 3 2 2 2" xfId="2755"/>
    <cellStyle name="Normal 7 6 3 2 2 2" xfId="2756"/>
    <cellStyle name="Normal 71 3 2 2 2" xfId="2757"/>
    <cellStyle name="Normal 72 3 2 2 2" xfId="2758"/>
    <cellStyle name="Normal 73 3 2 2 2" xfId="2759"/>
    <cellStyle name="Normal 74 3 2 2 2" xfId="2760"/>
    <cellStyle name="Normal 76 3 2 2 2" xfId="2761"/>
    <cellStyle name="Normal 8 3 3 2 2 2" xfId="2762"/>
    <cellStyle name="Normal 81 3 2 2 2" xfId="2763"/>
    <cellStyle name="Normal 78 2 2 2 2 2" xfId="2764"/>
    <cellStyle name="Normal 5 3 2 2 2 2 2" xfId="2765"/>
    <cellStyle name="Normal 80 2 2 2 2 2" xfId="2766"/>
    <cellStyle name="Normal 79 2 2 2 2 2" xfId="2767"/>
    <cellStyle name="Normal 6 8 2 2 2 2 2" xfId="2768"/>
    <cellStyle name="Normal 5 2 2 2 2 2 2" xfId="2769"/>
    <cellStyle name="Normal 6 2 7 2 2 2 2" xfId="2770"/>
    <cellStyle name="Comma 2 2 3 2 2 2 2 2" xfId="2771"/>
    <cellStyle name="Comma 2 3 6 2 2 2 2 2" xfId="2772"/>
    <cellStyle name="Normal 18 2 2 2 2 2 2" xfId="2773"/>
    <cellStyle name="Normal 19 2 2 2 2 2 2" xfId="2774"/>
    <cellStyle name="Normal 2 2 3 2 2 2 2 2" xfId="2775"/>
    <cellStyle name="Normal 2 3 6 2 2 2 2 2" xfId="2776"/>
    <cellStyle name="Normal 2 3 2 2 2 2 2 2" xfId="2777"/>
    <cellStyle name="Normal 2 3 4 2 2 2 2 2" xfId="2778"/>
    <cellStyle name="Normal 2 3 5 2 2 2 2 2" xfId="2779"/>
    <cellStyle name="Normal 2 4 2 2 2 2 2 2" xfId="2780"/>
    <cellStyle name="Normal 2 5 2 2 2 2 2" xfId="2781"/>
    <cellStyle name="Normal 28 3 2 2 2 2 2" xfId="2782"/>
    <cellStyle name="Normal 3 2 2 2 2 2 2 2" xfId="2783"/>
    <cellStyle name="Normal 3 3 2 2 2 2 2" xfId="2784"/>
    <cellStyle name="Normal 30 3 2 2 2 2 2" xfId="2785"/>
    <cellStyle name="Normal 4 2 2 2 2 2 2" xfId="2786"/>
    <cellStyle name="Normal 40 2 2 2 2 2 2" xfId="2787"/>
    <cellStyle name="Normal 41 2 2 2 2 2 2" xfId="2788"/>
    <cellStyle name="Normal 42 2 2 2 2 2 2" xfId="2789"/>
    <cellStyle name="Normal 43 2 2 2 2 2 2" xfId="2790"/>
    <cellStyle name="Normal 44 2 2 2 2 2 2" xfId="2791"/>
    <cellStyle name="Normal 45 2 2 2 2 2 2" xfId="2792"/>
    <cellStyle name="Normal 46 2 2 2 2 2 2" xfId="2793"/>
    <cellStyle name="Normal 47 2 2 2 2 2 2" xfId="2794"/>
    <cellStyle name="Normal 51 2 2 2 2 2" xfId="2795"/>
    <cellStyle name="Normal 52 2 2 2 2 2" xfId="2796"/>
    <cellStyle name="Normal 53 2 2 2 2 2" xfId="2797"/>
    <cellStyle name="Normal 55 2 2 2 2 2" xfId="2798"/>
    <cellStyle name="Normal 56 2 2 2 2 2" xfId="2799"/>
    <cellStyle name="Normal 57 2 2 2 2 2" xfId="2800"/>
    <cellStyle name="Normal 6 2 3 2 2 2 2 2" xfId="2801"/>
    <cellStyle name="Normal 6 3 2 2 2 2 2" xfId="2802"/>
    <cellStyle name="Normal 60 2 2 2 2 2" xfId="2803"/>
    <cellStyle name="Normal 64 2 2 2 2 2" xfId="2804"/>
    <cellStyle name="Normal 65 2 2 2 2 2" xfId="2805"/>
    <cellStyle name="Normal 66 2 2 2 2 2" xfId="2806"/>
    <cellStyle name="Normal 67 2 2 2 2 2" xfId="2807"/>
    <cellStyle name="Normal 7 6 2 2 2 2 2" xfId="2808"/>
    <cellStyle name="Normal 71 2 2 2 2 2" xfId="2809"/>
    <cellStyle name="Normal 72 2 2 2 2 2" xfId="2810"/>
    <cellStyle name="Normal 73 2 2 2 2 2" xfId="2811"/>
    <cellStyle name="Normal 74 2 2 2 2 2" xfId="2812"/>
    <cellStyle name="Normal 76 2 2 2 2 2" xfId="2813"/>
    <cellStyle name="Normal 8 3 2 2 2 2 2" xfId="2814"/>
    <cellStyle name="Normal 81 2 2 2 2 2" xfId="2815"/>
    <cellStyle name="Normal 93" xfId="2816"/>
    <cellStyle name="Normal 6 2 2 2" xfId="2817"/>
    <cellStyle name="Percent 69" xfId="2818"/>
    <cellStyle name="Input 8" xfId="2819"/>
    <cellStyle name="Comma 27" xfId="2820"/>
    <cellStyle name="Normal 94" xfId="2821"/>
    <cellStyle name="Comma 26" xfId="2822"/>
    <cellStyle name="Percent 68" xfId="2823"/>
    <cellStyle name="Normal 99" xfId="2824"/>
    <cellStyle name="Percent 80" xfId="2825"/>
    <cellStyle name="Normal 78 7" xfId="2826"/>
    <cellStyle name="Normal 5 3 7" xfId="2827"/>
    <cellStyle name="Normal 80 7" xfId="2828"/>
    <cellStyle name="Normal 79 7" xfId="2829"/>
    <cellStyle name="Percent 78" xfId="2830"/>
    <cellStyle name="Percent 81" xfId="2831"/>
    <cellStyle name="Normal 6 8 7" xfId="2832"/>
    <cellStyle name="Normal 5 2 7" xfId="2833"/>
    <cellStyle name="Percent 79" xfId="2834"/>
    <cellStyle name="Normal 6 2 12" xfId="2835"/>
    <cellStyle name="Comma 2 2 3 7" xfId="2836"/>
    <cellStyle name="Comma 2 3 6 7" xfId="2837"/>
    <cellStyle name="Percent 74" xfId="2838"/>
    <cellStyle name="Comma 39" xfId="2839"/>
    <cellStyle name="Normal 18 2 7" xfId="2840"/>
    <cellStyle name="Normal 19 2 7" xfId="2841"/>
    <cellStyle name="Normal 2 2 3 7" xfId="2842"/>
    <cellStyle name="Normal 2 3 6 7" xfId="2843"/>
    <cellStyle name="Normal 2 3 2 7" xfId="2844"/>
    <cellStyle name="Normal 2 3 4 7" xfId="2845"/>
    <cellStyle name="Normal 2 3 5 7" xfId="2846"/>
    <cellStyle name="Normal 2 4 2 7" xfId="2847"/>
    <cellStyle name="Normal 2 5 7" xfId="2848"/>
    <cellStyle name="Normal 28 3 7" xfId="2849"/>
    <cellStyle name="Normal 3 2 2 7" xfId="2850"/>
    <cellStyle name="Normal 3 3 7" xfId="2851"/>
    <cellStyle name="Normal 30 3 7" xfId="2852"/>
    <cellStyle name="Normal 4 2 7" xfId="2853"/>
    <cellStyle name="Normal 40 2 7" xfId="2854"/>
    <cellStyle name="Normal 41 2 7" xfId="2855"/>
    <cellStyle name="Normal 42 2 7" xfId="2856"/>
    <cellStyle name="Normal 43 2 7" xfId="2857"/>
    <cellStyle name="Normal 44 2 7" xfId="2858"/>
    <cellStyle name="Normal 45 2 7" xfId="2859"/>
    <cellStyle name="Normal 46 2 7" xfId="2860"/>
    <cellStyle name="Normal 47 2 7" xfId="2861"/>
    <cellStyle name="Normal 51 7" xfId="2862"/>
    <cellStyle name="Normal 52 7" xfId="2863"/>
    <cellStyle name="Normal 53 7" xfId="2864"/>
    <cellStyle name="Normal 55 7" xfId="2865"/>
    <cellStyle name="Normal 56 7" xfId="2866"/>
    <cellStyle name="Normal 57 7" xfId="2867"/>
    <cellStyle name="Normal 6 2 3 7" xfId="2868"/>
    <cellStyle name="Normal 6 3 7" xfId="2869"/>
    <cellStyle name="Normal 60 7" xfId="2870"/>
    <cellStyle name="Percent 76" xfId="2871"/>
    <cellStyle name="Normal 64 7" xfId="2872"/>
    <cellStyle name="Normal 65 7" xfId="2873"/>
    <cellStyle name="Normal 66 7" xfId="2874"/>
    <cellStyle name="Normal 67 7" xfId="2875"/>
    <cellStyle name="Normal 7 6 7" xfId="2876"/>
    <cellStyle name="Normal 71 7" xfId="2877"/>
    <cellStyle name="Normal 72 7" xfId="2878"/>
    <cellStyle name="Normal 73 7" xfId="2879"/>
    <cellStyle name="Normal 74 7" xfId="2880"/>
    <cellStyle name="Normal 76 7" xfId="2881"/>
    <cellStyle name="Normal 8 3 7" xfId="2882"/>
    <cellStyle name="Percent 82" xfId="2883"/>
    <cellStyle name="Normal 81 7" xfId="2884"/>
    <cellStyle name="Comma 28" xfId="2885"/>
    <cellStyle name="Percent 70" xfId="2886"/>
    <cellStyle name="Normal 78 2 6" xfId="2887"/>
    <cellStyle name="Normal 5 3 2 6" xfId="2888"/>
    <cellStyle name="Normal 80 2 6" xfId="2889"/>
    <cellStyle name="Normal 79 2 6" xfId="2890"/>
    <cellStyle name="Normal 6 8 2 6" xfId="2891"/>
    <cellStyle name="Normal 5 2 2 6" xfId="2892"/>
    <cellStyle name="Normal 6 2 7 6" xfId="2893"/>
    <cellStyle name="Comma 2 2 3 2 6" xfId="2894"/>
    <cellStyle name="Comma 2 3 6 2 6" xfId="2895"/>
    <cellStyle name="Normal 18 2 2 6" xfId="2896"/>
    <cellStyle name="Normal 19 2 2 6" xfId="2897"/>
    <cellStyle name="Normal 2 2 3 2 6" xfId="2898"/>
    <cellStyle name="Normal 2 3 6 2 6" xfId="2899"/>
    <cellStyle name="Normal 2 3 2 2 6" xfId="2900"/>
    <cellStyle name="Normal 2 3 4 2 6" xfId="2901"/>
    <cellStyle name="Normal 2 3 5 2 6" xfId="2902"/>
    <cellStyle name="Normal 2 4 2 2 6" xfId="2903"/>
    <cellStyle name="Normal 2 5 2 6" xfId="2904"/>
    <cellStyle name="Normal 28 3 2 6" xfId="2905"/>
    <cellStyle name="Normal 3 2 2 2 6" xfId="2906"/>
    <cellStyle name="Normal 3 3 2 6" xfId="2907"/>
    <cellStyle name="Normal 30 3 2 6" xfId="2908"/>
    <cellStyle name="Normal 4 2 2 6" xfId="2909"/>
    <cellStyle name="Normal 40 2 2 6" xfId="2910"/>
    <cellStyle name="Normal 41 2 2 6" xfId="2911"/>
    <cellStyle name="Normal 42 2 2 6" xfId="2912"/>
    <cellStyle name="Normal 43 2 2 6" xfId="2913"/>
    <cellStyle name="Normal 44 2 2 6" xfId="2914"/>
    <cellStyle name="Normal 45 2 2 6" xfId="2915"/>
    <cellStyle name="Normal 46 2 2 6" xfId="2916"/>
    <cellStyle name="Normal 47 2 2 6" xfId="2917"/>
    <cellStyle name="Normal 51 2 6" xfId="2918"/>
    <cellStyle name="Normal 52 2 6" xfId="2919"/>
    <cellStyle name="Normal 53 2 6" xfId="2920"/>
    <cellStyle name="Normal 55 2 6" xfId="2921"/>
    <cellStyle name="Normal 56 2 6" xfId="2922"/>
    <cellStyle name="Normal 57 2 6" xfId="2923"/>
    <cellStyle name="Normal 6 2 3 2 6" xfId="2924"/>
    <cellStyle name="Normal 6 3 2 6" xfId="2925"/>
    <cellStyle name="Normal 60 2 6" xfId="2926"/>
    <cellStyle name="Normal 64 2 6" xfId="2927"/>
    <cellStyle name="Normal 65 2 6" xfId="2928"/>
    <cellStyle name="Normal 66 2 6" xfId="2929"/>
    <cellStyle name="Normal 67 2 6" xfId="2930"/>
    <cellStyle name="Normal 7 6 2 6" xfId="2931"/>
    <cellStyle name="Normal 71 2 6" xfId="2932"/>
    <cellStyle name="Normal 72 2 6" xfId="2933"/>
    <cellStyle name="Normal 73 2 6" xfId="2934"/>
    <cellStyle name="Normal 74 2 6" xfId="2935"/>
    <cellStyle name="Normal 76 2 6" xfId="2936"/>
    <cellStyle name="Normal 8 3 2 6" xfId="2937"/>
    <cellStyle name="Normal 81 2 6" xfId="2938"/>
    <cellStyle name="Normal 78 3 5" xfId="2939"/>
    <cellStyle name="Normal 5 3 3 5" xfId="2940"/>
    <cellStyle name="Normal 80 3 5" xfId="2941"/>
    <cellStyle name="Normal 79 3 5" xfId="2942"/>
    <cellStyle name="Normal 6 8 3 5" xfId="2943"/>
    <cellStyle name="Normal 5 2 3 5" xfId="2944"/>
    <cellStyle name="Normal 6 2 8 5" xfId="2945"/>
    <cellStyle name="Comma 2 2 3 3 5" xfId="2946"/>
    <cellStyle name="Comma 2 3 6 3 5" xfId="2947"/>
    <cellStyle name="Normal 18 2 3 5" xfId="2948"/>
    <cellStyle name="Normal 19 2 3 5" xfId="2949"/>
    <cellStyle name="Normal 2 2 3 3 5" xfId="2950"/>
    <cellStyle name="Normal 2 3 6 3 5" xfId="2951"/>
    <cellStyle name="Normal 2 3 2 3 5" xfId="2952"/>
    <cellStyle name="Normal 2 3 4 3 5" xfId="2953"/>
    <cellStyle name="Normal 2 3 5 3 5" xfId="2954"/>
    <cellStyle name="Normal 2 4 2 3 5" xfId="2955"/>
    <cellStyle name="Normal 2 5 3 5" xfId="2956"/>
    <cellStyle name="Normal 28 3 3 5" xfId="2957"/>
    <cellStyle name="Normal 3 2 2 3 5" xfId="2958"/>
    <cellStyle name="Normal 3 3 3 5" xfId="2959"/>
    <cellStyle name="Normal 30 3 3 5" xfId="2960"/>
    <cellStyle name="Normal 4 2 3 5" xfId="2961"/>
    <cellStyle name="Normal 40 2 3 5" xfId="2962"/>
    <cellStyle name="Normal 41 2 3 5" xfId="2963"/>
    <cellStyle name="Normal 42 2 3 5" xfId="2964"/>
    <cellStyle name="Normal 43 2 3 5" xfId="2965"/>
    <cellStyle name="Normal 44 2 3 5" xfId="2966"/>
    <cellStyle name="Normal 45 2 3 5" xfId="2967"/>
    <cellStyle name="Normal 46 2 3 5" xfId="2968"/>
    <cellStyle name="Normal 47 2 3 5" xfId="2969"/>
    <cellStyle name="Normal 51 3 5" xfId="2970"/>
    <cellStyle name="Normal 52 3 5" xfId="2971"/>
    <cellStyle name="Normal 53 3 5" xfId="2972"/>
    <cellStyle name="Normal 55 3 5" xfId="2973"/>
    <cellStyle name="Normal 56 3 5" xfId="2974"/>
    <cellStyle name="Normal 57 3 5" xfId="2975"/>
    <cellStyle name="Normal 6 2 3 3 5" xfId="2976"/>
    <cellStyle name="Normal 6 3 3 5" xfId="2977"/>
    <cellStyle name="Normal 60 3 5" xfId="2978"/>
    <cellStyle name="Normal 64 3 5" xfId="2979"/>
    <cellStyle name="Normal 65 3 5" xfId="2980"/>
    <cellStyle name="Normal 66 3 5" xfId="2981"/>
    <cellStyle name="Normal 67 3 5" xfId="2982"/>
    <cellStyle name="Normal 7 6 3 5" xfId="2983"/>
    <cellStyle name="Normal 71 3 5" xfId="2984"/>
    <cellStyle name="Normal 72 3 5" xfId="2985"/>
    <cellStyle name="Normal 73 3 5" xfId="2986"/>
    <cellStyle name="Normal 74 3 5" xfId="2987"/>
    <cellStyle name="Normal 76 3 5" xfId="2988"/>
    <cellStyle name="Normal 8 3 3 5" xfId="2989"/>
    <cellStyle name="Normal 81 3 5" xfId="2990"/>
    <cellStyle name="Normal 78 2 2 5" xfId="2991"/>
    <cellStyle name="Normal 5 3 2 2 5" xfId="2992"/>
    <cellStyle name="Normal 80 2 2 5" xfId="2993"/>
    <cellStyle name="Normal 79 2 2 5" xfId="2994"/>
    <cellStyle name="Normal 6 8 2 2 5" xfId="2995"/>
    <cellStyle name="Normal 5 2 2 2 5" xfId="2996"/>
    <cellStyle name="Normal 6 2 7 2 5" xfId="2997"/>
    <cellStyle name="Comma 2 2 3 2 2 5" xfId="2998"/>
    <cellStyle name="Comma 2 3 6 2 2 5" xfId="2999"/>
    <cellStyle name="Normal 18 2 2 2 5" xfId="3000"/>
    <cellStyle name="Normal 19 2 2 2 5" xfId="3001"/>
    <cellStyle name="Normal 2 2 3 2 2 5" xfId="3002"/>
    <cellStyle name="Normal 2 3 6 2 2 5" xfId="3003"/>
    <cellStyle name="Normal 2 3 2 2 2 5" xfId="3004"/>
    <cellStyle name="Normal 2 3 4 2 2 5" xfId="3005"/>
    <cellStyle name="Normal 2 3 5 2 2 5" xfId="3006"/>
    <cellStyle name="Normal 2 4 2 2 2 5" xfId="3007"/>
    <cellStyle name="Normal 2 5 2 2 5" xfId="3008"/>
    <cellStyle name="Normal 28 3 2 2 5" xfId="3009"/>
    <cellStyle name="Normal 3 2 2 2 2 5" xfId="3010"/>
    <cellStyle name="Normal 3 3 2 2 5" xfId="3011"/>
    <cellStyle name="Normal 30 3 2 2 5" xfId="3012"/>
    <cellStyle name="Normal 4 2 2 2 5" xfId="3013"/>
    <cellStyle name="Normal 40 2 2 2 5" xfId="3014"/>
    <cellStyle name="Normal 41 2 2 2 5" xfId="3015"/>
    <cellStyle name="Normal 42 2 2 2 5" xfId="3016"/>
    <cellStyle name="Normal 43 2 2 2 5" xfId="3017"/>
    <cellStyle name="Normal 44 2 2 2 5" xfId="3018"/>
    <cellStyle name="Normal 45 2 2 2 5" xfId="3019"/>
    <cellStyle name="Normal 46 2 2 2 5" xfId="3020"/>
    <cellStyle name="Normal 47 2 2 2 5" xfId="3021"/>
    <cellStyle name="Normal 51 2 2 5" xfId="3022"/>
    <cellStyle name="Normal 52 2 2 5" xfId="3023"/>
    <cellStyle name="Normal 53 2 2 5" xfId="3024"/>
    <cellStyle name="Normal 55 2 2 5" xfId="3025"/>
    <cellStyle name="Normal 56 2 2 5" xfId="3026"/>
    <cellStyle name="Normal 57 2 2 5" xfId="3027"/>
    <cellStyle name="Normal 6 2 3 2 2 5" xfId="3028"/>
    <cellStyle name="Normal 6 3 2 2 5" xfId="3029"/>
    <cellStyle name="Normal 60 2 2 5" xfId="3030"/>
    <cellStyle name="Normal 64 2 2 5" xfId="3031"/>
    <cellStyle name="Normal 65 2 2 5" xfId="3032"/>
    <cellStyle name="Normal 66 2 2 5" xfId="3033"/>
    <cellStyle name="Normal 67 2 2 5" xfId="3034"/>
    <cellStyle name="Normal 7 6 2 2 5" xfId="3035"/>
    <cellStyle name="Normal 71 2 2 5" xfId="3036"/>
    <cellStyle name="Normal 72 2 2 5" xfId="3037"/>
    <cellStyle name="Normal 73 2 2 5" xfId="3038"/>
    <cellStyle name="Normal 74 2 2 5" xfId="3039"/>
    <cellStyle name="Normal 76 2 2 5" xfId="3040"/>
    <cellStyle name="Normal 8 3 2 2 5" xfId="3041"/>
    <cellStyle name="Normal 81 2 2 5" xfId="3042"/>
    <cellStyle name="Normal 78 4 4" xfId="3043"/>
    <cellStyle name="Normal 5 3 4 4" xfId="3044"/>
    <cellStyle name="Normal 80 4 4" xfId="3045"/>
    <cellStyle name="Normal 79 4 4" xfId="3046"/>
    <cellStyle name="Normal 6 8 4 4" xfId="3047"/>
    <cellStyle name="Normal 5 2 4 4" xfId="3048"/>
    <cellStyle name="Normal 6 2 9 4" xfId="3049"/>
    <cellStyle name="Comma 2 2 3 4 4" xfId="3050"/>
    <cellStyle name="Comma 2 3 6 4 4" xfId="3051"/>
    <cellStyle name="Normal 18 2 4 4" xfId="3052"/>
    <cellStyle name="Normal 19 2 4 4" xfId="3053"/>
    <cellStyle name="Normal 2 2 3 4 4" xfId="3054"/>
    <cellStyle name="Normal 2 3 6 4 4" xfId="3055"/>
    <cellStyle name="Normal 2 3 2 4 4" xfId="3056"/>
    <cellStyle name="Normal 2 3 4 4 4" xfId="3057"/>
    <cellStyle name="Normal 2 3 5 4 4" xfId="3058"/>
    <cellStyle name="Normal 2 4 2 4 4" xfId="3059"/>
    <cellStyle name="Normal 2 5 4 4" xfId="3060"/>
    <cellStyle name="Normal 28 3 4 4" xfId="3061"/>
    <cellStyle name="Normal 3 2 2 4 4" xfId="3062"/>
    <cellStyle name="Normal 3 3 4 4" xfId="3063"/>
    <cellStyle name="Normal 30 3 4 4" xfId="3064"/>
    <cellStyle name="Normal 4 2 4 4" xfId="3065"/>
    <cellStyle name="Normal 40 2 4 4" xfId="3066"/>
    <cellStyle name="Normal 41 2 4 4" xfId="3067"/>
    <cellStyle name="Normal 42 2 4 4" xfId="3068"/>
    <cellStyle name="Normal 43 2 4 4" xfId="3069"/>
    <cellStyle name="Normal 44 2 4 4" xfId="3070"/>
    <cellStyle name="Normal 45 2 4 4" xfId="3071"/>
    <cellStyle name="Normal 46 2 4 4" xfId="3072"/>
    <cellStyle name="Normal 47 2 4 4" xfId="3073"/>
    <cellStyle name="Normal 51 4 4" xfId="3074"/>
    <cellStyle name="Normal 52 4 4" xfId="3075"/>
    <cellStyle name="Normal 53 4 4" xfId="3076"/>
    <cellStyle name="Normal 55 4 4" xfId="3077"/>
    <cellStyle name="Normal 56 4 4" xfId="3078"/>
    <cellStyle name="Normal 57 4 4" xfId="3079"/>
    <cellStyle name="Normal 6 2 3 4 4" xfId="3080"/>
    <cellStyle name="Normal 6 3 4 4" xfId="3081"/>
    <cellStyle name="Normal 60 4 4" xfId="3082"/>
    <cellStyle name="Normal 64 4 4" xfId="3083"/>
    <cellStyle name="Normal 65 4 4" xfId="3084"/>
    <cellStyle name="Normal 66 4 4" xfId="3085"/>
    <cellStyle name="Normal 67 4 4" xfId="3086"/>
    <cellStyle name="Normal 7 6 4 4" xfId="3087"/>
    <cellStyle name="Normal 71 4 4" xfId="3088"/>
    <cellStyle name="Normal 72 4 4" xfId="3089"/>
    <cellStyle name="Normal 73 4 4" xfId="3090"/>
    <cellStyle name="Normal 74 4 4" xfId="3091"/>
    <cellStyle name="Normal 76 4 4" xfId="3092"/>
    <cellStyle name="Normal 8 3 4 4" xfId="3093"/>
    <cellStyle name="Normal 81 4 4" xfId="3094"/>
    <cellStyle name="Normal 78 2 3 4" xfId="3095"/>
    <cellStyle name="Normal 5 3 2 3 4" xfId="3096"/>
    <cellStyle name="Normal 80 2 3 4" xfId="3097"/>
    <cellStyle name="Normal 79 2 3 4" xfId="3098"/>
    <cellStyle name="Normal 6 8 2 3 4" xfId="3099"/>
    <cellStyle name="Normal 5 2 2 3 4" xfId="3100"/>
    <cellStyle name="Normal 6 2 7 3 4" xfId="3101"/>
    <cellStyle name="Comma 2 2 3 2 3 4" xfId="3102"/>
    <cellStyle name="Comma 2 3 6 2 3 4" xfId="3103"/>
    <cellStyle name="Normal 18 2 2 3 4" xfId="3104"/>
    <cellStyle name="Normal 19 2 2 3 4" xfId="3105"/>
    <cellStyle name="Normal 2 2 3 2 3 4" xfId="3106"/>
    <cellStyle name="Normal 2 3 6 2 3 4" xfId="3107"/>
    <cellStyle name="Normal 2 3 2 2 3 4" xfId="3108"/>
    <cellStyle name="Normal 2 3 4 2 3 4" xfId="3109"/>
    <cellStyle name="Normal 2 3 5 2 3 4" xfId="3110"/>
    <cellStyle name="Normal 2 4 2 2 3 4" xfId="3111"/>
    <cellStyle name="Normal 2 5 2 3 4" xfId="3112"/>
    <cellStyle name="Normal 28 3 2 3 4" xfId="3113"/>
    <cellStyle name="Normal 3 2 2 2 3 4" xfId="3114"/>
    <cellStyle name="Normal 3 3 2 3 4" xfId="3115"/>
    <cellStyle name="Normal 30 3 2 3 4" xfId="3116"/>
    <cellStyle name="Normal 4 2 2 3 4" xfId="3117"/>
    <cellStyle name="Normal 40 2 2 3 4" xfId="3118"/>
    <cellStyle name="Normal 41 2 2 3 4" xfId="3119"/>
    <cellStyle name="Normal 42 2 2 3 4" xfId="3120"/>
    <cellStyle name="Normal 43 2 2 3 4" xfId="3121"/>
    <cellStyle name="Normal 44 2 2 3 4" xfId="3122"/>
    <cellStyle name="Normal 45 2 2 3 4" xfId="3123"/>
    <cellStyle name="Normal 46 2 2 3 4" xfId="3124"/>
    <cellStyle name="Normal 47 2 2 3 4" xfId="3125"/>
    <cellStyle name="Normal 51 2 3 4" xfId="3126"/>
    <cellStyle name="Normal 52 2 3 4" xfId="3127"/>
    <cellStyle name="Normal 53 2 3 4" xfId="3128"/>
    <cellStyle name="Normal 55 2 3 4" xfId="3129"/>
    <cellStyle name="Normal 56 2 3 4" xfId="3130"/>
    <cellStyle name="Normal 57 2 3 4" xfId="3131"/>
    <cellStyle name="Normal 6 2 3 2 3 4" xfId="3132"/>
    <cellStyle name="Normal 6 3 2 3 4" xfId="3133"/>
    <cellStyle name="Normal 60 2 3 4" xfId="3134"/>
    <cellStyle name="Normal 64 2 3 4" xfId="3135"/>
    <cellStyle name="Normal 65 2 3 4" xfId="3136"/>
    <cellStyle name="Normal 66 2 3 4" xfId="3137"/>
    <cellStyle name="Normal 67 2 3 4" xfId="3138"/>
    <cellStyle name="Normal 7 6 2 3 4" xfId="3139"/>
    <cellStyle name="Normal 71 2 3 4" xfId="3140"/>
    <cellStyle name="Normal 72 2 3 4" xfId="3141"/>
    <cellStyle name="Normal 73 2 3 4" xfId="3142"/>
    <cellStyle name="Normal 74 2 3 4" xfId="3143"/>
    <cellStyle name="Normal 76 2 3 4" xfId="3144"/>
    <cellStyle name="Normal 8 3 2 3 4" xfId="3145"/>
    <cellStyle name="Normal 81 2 3 4" xfId="3146"/>
    <cellStyle name="Normal 78 3 2 4" xfId="3147"/>
    <cellStyle name="Normal 5 3 3 2 4" xfId="3148"/>
    <cellStyle name="Normal 80 3 2 4" xfId="3149"/>
    <cellStyle name="Normal 79 3 2 4" xfId="3150"/>
    <cellStyle name="Normal 6 8 3 2 4" xfId="3151"/>
    <cellStyle name="Normal 5 2 3 2 4" xfId="3152"/>
    <cellStyle name="Normal 6 2 8 2 4" xfId="3153"/>
    <cellStyle name="Comma 2 2 3 3 2 4" xfId="3154"/>
    <cellStyle name="Comma 2 3 6 3 2 4" xfId="3155"/>
    <cellStyle name="Normal 18 2 3 2 4" xfId="3156"/>
    <cellStyle name="Normal 19 2 3 2 4" xfId="3157"/>
    <cellStyle name="Normal 2 2 3 3 2 4" xfId="3158"/>
    <cellStyle name="Normal 2 3 6 3 2 4" xfId="3159"/>
    <cellStyle name="Normal 2 3 2 3 2 4" xfId="3160"/>
    <cellStyle name="Normal 2 3 4 3 2 4" xfId="3161"/>
    <cellStyle name="Normal 2 3 5 3 2 4" xfId="3162"/>
    <cellStyle name="Normal 2 4 2 3 2 4" xfId="3163"/>
    <cellStyle name="Normal 2 5 3 2 4" xfId="3164"/>
    <cellStyle name="Normal 28 3 3 2 4" xfId="3165"/>
    <cellStyle name="Normal 3 2 2 3 2 4" xfId="3166"/>
    <cellStyle name="Normal 3 3 3 2 4" xfId="3167"/>
    <cellStyle name="Normal 30 3 3 2 4" xfId="3168"/>
    <cellStyle name="Normal 4 2 3 2 4" xfId="3169"/>
    <cellStyle name="Normal 40 2 3 2 4" xfId="3170"/>
    <cellStyle name="Normal 41 2 3 2 4" xfId="3171"/>
    <cellStyle name="Normal 42 2 3 2 4" xfId="3172"/>
    <cellStyle name="Normal 43 2 3 2 4" xfId="3173"/>
    <cellStyle name="Normal 44 2 3 2 4" xfId="3174"/>
    <cellStyle name="Normal 45 2 3 2 4" xfId="3175"/>
    <cellStyle name="Normal 46 2 3 2 4" xfId="3176"/>
    <cellStyle name="Normal 47 2 3 2 4" xfId="3177"/>
    <cellStyle name="Normal 51 3 2 4" xfId="3178"/>
    <cellStyle name="Normal 52 3 2 4" xfId="3179"/>
    <cellStyle name="Normal 53 3 2 4" xfId="3180"/>
    <cellStyle name="Normal 55 3 2 4" xfId="3181"/>
    <cellStyle name="Normal 56 3 2 4" xfId="3182"/>
    <cellStyle name="Normal 57 3 2 4" xfId="3183"/>
    <cellStyle name="Normal 6 2 3 3 2 4" xfId="3184"/>
    <cellStyle name="Normal 6 3 3 2 4" xfId="3185"/>
    <cellStyle name="Normal 60 3 2 4" xfId="3186"/>
    <cellStyle name="Normal 64 3 2 4" xfId="3187"/>
    <cellStyle name="Normal 65 3 2 4" xfId="3188"/>
    <cellStyle name="Normal 66 3 2 4" xfId="3189"/>
    <cellStyle name="Normal 67 3 2 4" xfId="3190"/>
    <cellStyle name="Normal 7 6 3 2 4" xfId="3191"/>
    <cellStyle name="Normal 71 3 2 4" xfId="3192"/>
    <cellStyle name="Normal 72 3 2 4" xfId="3193"/>
    <cellStyle name="Normal 73 3 2 4" xfId="3194"/>
    <cellStyle name="Normal 74 3 2 4" xfId="3195"/>
    <cellStyle name="Normal 76 3 2 4" xfId="3196"/>
    <cellStyle name="Normal 8 3 3 2 4" xfId="3197"/>
    <cellStyle name="Normal 81 3 2 4" xfId="3198"/>
    <cellStyle name="Normal 78 2 2 2 4" xfId="3199"/>
    <cellStyle name="Normal 5 3 2 2 2 4" xfId="3200"/>
    <cellStyle name="Normal 80 2 2 2 4" xfId="3201"/>
    <cellStyle name="Normal 79 2 2 2 4" xfId="3202"/>
    <cellStyle name="Normal 6 8 2 2 2 4" xfId="3203"/>
    <cellStyle name="Normal 5 2 2 2 2 4" xfId="3204"/>
    <cellStyle name="Normal 6 2 7 2 2 4" xfId="3205"/>
    <cellStyle name="Comma 2 2 3 2 2 2 4" xfId="3206"/>
    <cellStyle name="Comma 2 3 6 2 2 2 4" xfId="3207"/>
    <cellStyle name="Normal 18 2 2 2 2 4" xfId="3208"/>
    <cellStyle name="Normal 19 2 2 2 2 4" xfId="3209"/>
    <cellStyle name="Normal 2 2 3 2 2 2 4" xfId="3210"/>
    <cellStyle name="Normal 2 3 6 2 2 2 4" xfId="3211"/>
    <cellStyle name="Normal 2 3 2 2 2 2 4" xfId="3212"/>
    <cellStyle name="Normal 2 3 4 2 2 2 4" xfId="3213"/>
    <cellStyle name="Normal 2 3 5 2 2 2 4" xfId="3214"/>
    <cellStyle name="Normal 2 4 2 2 2 2 4" xfId="3215"/>
    <cellStyle name="Normal 2 5 2 2 2 4" xfId="3216"/>
    <cellStyle name="Normal 28 3 2 2 2 4" xfId="3217"/>
    <cellStyle name="Normal 3 2 2 2 2 2 4" xfId="3218"/>
    <cellStyle name="Normal 3 3 2 2 2 4" xfId="3219"/>
    <cellStyle name="Normal 30 3 2 2 2 4" xfId="3220"/>
    <cellStyle name="Normal 4 2 2 2 2 4" xfId="3221"/>
    <cellStyle name="Normal 40 2 2 2 2 4" xfId="3222"/>
    <cellStyle name="Normal 41 2 2 2 2 4" xfId="3223"/>
    <cellStyle name="Normal 42 2 2 2 2 4" xfId="3224"/>
    <cellStyle name="Normal 43 2 2 2 2 4" xfId="3225"/>
    <cellStyle name="Normal 44 2 2 2 2 4" xfId="3226"/>
    <cellStyle name="Normal 45 2 2 2 2 4" xfId="3227"/>
    <cellStyle name="Normal 46 2 2 2 2 4" xfId="3228"/>
    <cellStyle name="Normal 47 2 2 2 2 4" xfId="3229"/>
    <cellStyle name="Normal 51 2 2 2 4" xfId="3230"/>
    <cellStyle name="Normal 52 2 2 2 4" xfId="3231"/>
    <cellStyle name="Normal 53 2 2 2 4" xfId="3232"/>
    <cellStyle name="Normal 55 2 2 2 4" xfId="3233"/>
    <cellStyle name="Normal 56 2 2 2 4" xfId="3234"/>
    <cellStyle name="Normal 57 2 2 2 4" xfId="3235"/>
    <cellStyle name="Normal 6 2 3 2 2 2 4" xfId="3236"/>
    <cellStyle name="Normal 6 3 2 2 2 4" xfId="3237"/>
    <cellStyle name="Normal 60 2 2 2 4" xfId="3238"/>
    <cellStyle name="Normal 64 2 2 2 4" xfId="3239"/>
    <cellStyle name="Normal 65 2 2 2 4" xfId="3240"/>
    <cellStyle name="Normal 66 2 2 2 4" xfId="3241"/>
    <cellStyle name="Normal 67 2 2 2 4" xfId="3242"/>
    <cellStyle name="Normal 7 6 2 2 2 4" xfId="3243"/>
    <cellStyle name="Normal 71 2 2 2 4" xfId="3244"/>
    <cellStyle name="Normal 72 2 2 2 4" xfId="3245"/>
    <cellStyle name="Normal 73 2 2 2 4" xfId="3246"/>
    <cellStyle name="Normal 74 2 2 2 4" xfId="3247"/>
    <cellStyle name="Normal 76 2 2 2 4" xfId="3248"/>
    <cellStyle name="Normal 8 3 2 2 2 4" xfId="3249"/>
    <cellStyle name="Normal 81 2 2 2 4" xfId="3250"/>
    <cellStyle name="Normal 90 3" xfId="3251"/>
    <cellStyle name="Normal 78 5 3" xfId="3252"/>
    <cellStyle name="Normal 91 3" xfId="3253"/>
    <cellStyle name="Normal 5 3 5 3" xfId="3254"/>
    <cellStyle name="Normal 80 5 3" xfId="3255"/>
    <cellStyle name="Normal 79 5 3" xfId="3256"/>
    <cellStyle name="Normal 6 8 5 3" xfId="3257"/>
    <cellStyle name="Normal 5 2 5 3" xfId="3258"/>
    <cellStyle name="Normal 6 2 10 3" xfId="3259"/>
    <cellStyle name="Comma 2 2 3 5 3" xfId="3260"/>
    <cellStyle name="Comma 2 3 6 5 3" xfId="3261"/>
    <cellStyle name="Normal 18 2 5 3" xfId="3262"/>
    <cellStyle name="Normal 19 2 5 3" xfId="3263"/>
    <cellStyle name="Normal 2 2 3 5 3" xfId="3264"/>
    <cellStyle name="Normal 2 3 6 5 3" xfId="3265"/>
    <cellStyle name="Normal 2 3 2 5 3" xfId="3266"/>
    <cellStyle name="Normal 2 3 4 5 3" xfId="3267"/>
    <cellStyle name="Normal 2 3 5 5 3" xfId="3268"/>
    <cellStyle name="Normal 2 4 2 5 3" xfId="3269"/>
    <cellStyle name="Normal 2 5 5 3" xfId="3270"/>
    <cellStyle name="Normal 28 3 5 3" xfId="3271"/>
    <cellStyle name="Normal 3 2 2 5 3" xfId="3272"/>
    <cellStyle name="Normal 3 3 5 3" xfId="3273"/>
    <cellStyle name="Normal 30 3 5 3" xfId="3274"/>
    <cellStyle name="Normal 4 2 5 3" xfId="3275"/>
    <cellStyle name="Normal 40 2 5 3" xfId="3276"/>
    <cellStyle name="Normal 41 2 5 3" xfId="3277"/>
    <cellStyle name="Normal 42 2 5 3" xfId="3278"/>
    <cellStyle name="Normal 43 2 5 3" xfId="3279"/>
    <cellStyle name="Normal 44 2 5 3" xfId="3280"/>
    <cellStyle name="Normal 45 2 5 3" xfId="3281"/>
    <cellStyle name="Normal 46 2 5 3" xfId="3282"/>
    <cellStyle name="Normal 47 2 5 3" xfId="3283"/>
    <cellStyle name="Normal 51 5 3" xfId="3284"/>
    <cellStyle name="Normal 52 5 3" xfId="3285"/>
    <cellStyle name="Normal 53 5 3" xfId="3286"/>
    <cellStyle name="Normal 55 5 3" xfId="3287"/>
    <cellStyle name="Normal 56 5 3" xfId="3288"/>
    <cellStyle name="Normal 57 5 3" xfId="3289"/>
    <cellStyle name="Normal 6 2 3 5 3" xfId="3290"/>
    <cellStyle name="Normal 6 3 5 3" xfId="3291"/>
    <cellStyle name="Normal 60 5 3" xfId="3292"/>
    <cellStyle name="Normal 64 5 3" xfId="3293"/>
    <cellStyle name="Normal 65 5 3" xfId="3294"/>
    <cellStyle name="Normal 66 5 3" xfId="3295"/>
    <cellStyle name="Normal 67 5 3" xfId="3296"/>
    <cellStyle name="Normal 7 6 5 3" xfId="3297"/>
    <cellStyle name="Normal 71 5 3" xfId="3298"/>
    <cellStyle name="Normal 72 5 3" xfId="3299"/>
    <cellStyle name="Normal 73 5 3" xfId="3300"/>
    <cellStyle name="Normal 74 5 3" xfId="3301"/>
    <cellStyle name="Normal 76 5 3" xfId="3302"/>
    <cellStyle name="Normal 8 3 5 3" xfId="3303"/>
    <cellStyle name="Normal 81 5 3" xfId="3304"/>
    <cellStyle name="Normal 78 2 4 3" xfId="3305"/>
    <cellStyle name="Normal 5 3 2 4 3" xfId="3306"/>
    <cellStyle name="Normal 80 2 4 3" xfId="3307"/>
    <cellStyle name="Normal 79 2 4 3" xfId="3308"/>
    <cellStyle name="Normal 6 8 2 4 3" xfId="3309"/>
    <cellStyle name="Normal 5 2 2 4 3" xfId="3310"/>
    <cellStyle name="Normal 6 2 7 4 3" xfId="3311"/>
    <cellStyle name="Comma 2 2 3 2 4 3" xfId="3312"/>
    <cellStyle name="Comma 2 3 6 2 4 3" xfId="3313"/>
    <cellStyle name="Normal 18 2 2 4 3" xfId="3314"/>
    <cellStyle name="Normal 19 2 2 4 3" xfId="3315"/>
    <cellStyle name="Normal 2 2 3 2 4 3" xfId="3316"/>
    <cellStyle name="Normal 2 3 6 2 4 3" xfId="3317"/>
    <cellStyle name="Normal 2 3 2 2 4 3" xfId="3318"/>
    <cellStyle name="Normal 2 3 4 2 4 3" xfId="3319"/>
    <cellStyle name="Normal 2 3 5 2 4 3" xfId="3320"/>
    <cellStyle name="Normal 2 4 2 2 4 3" xfId="3321"/>
    <cellStyle name="Normal 2 5 2 4 3" xfId="3322"/>
    <cellStyle name="Normal 28 3 2 4 3" xfId="3323"/>
    <cellStyle name="Normal 3 2 2 2 4 3" xfId="3324"/>
    <cellStyle name="Normal 3 3 2 4 3" xfId="3325"/>
    <cellStyle name="Normal 30 3 2 4 3" xfId="3326"/>
    <cellStyle name="Normal 4 2 2 4 3" xfId="3327"/>
    <cellStyle name="Normal 40 2 2 4 3" xfId="3328"/>
    <cellStyle name="Normal 41 2 2 4 3" xfId="3329"/>
    <cellStyle name="Normal 42 2 2 4 3" xfId="3330"/>
    <cellStyle name="Normal 43 2 2 4 3" xfId="3331"/>
    <cellStyle name="Normal 44 2 2 4 3" xfId="3332"/>
    <cellStyle name="Normal 45 2 2 4 3" xfId="3333"/>
    <cellStyle name="Normal 46 2 2 4 3" xfId="3334"/>
    <cellStyle name="Normal 47 2 2 4 3" xfId="3335"/>
    <cellStyle name="Normal 51 2 4 3" xfId="3336"/>
    <cellStyle name="Normal 52 2 4 3" xfId="3337"/>
    <cellStyle name="Normal 53 2 4 3" xfId="3338"/>
    <cellStyle name="Normal 55 2 4 3" xfId="3339"/>
    <cellStyle name="Normal 56 2 4 3" xfId="3340"/>
    <cellStyle name="Normal 57 2 4 3" xfId="3341"/>
    <cellStyle name="Normal 6 2 3 2 4 3" xfId="3342"/>
    <cellStyle name="Normal 6 3 2 4 3" xfId="3343"/>
    <cellStyle name="Normal 60 2 4 3" xfId="3344"/>
    <cellStyle name="Normal 64 2 4 3" xfId="3345"/>
    <cellStyle name="Normal 65 2 4 3" xfId="3346"/>
    <cellStyle name="Normal 66 2 4 3" xfId="3347"/>
    <cellStyle name="Normal 67 2 4 3" xfId="3348"/>
    <cellStyle name="Normal 7 6 2 4 3" xfId="3349"/>
    <cellStyle name="Normal 71 2 4 3" xfId="3350"/>
    <cellStyle name="Normal 72 2 4 3" xfId="3351"/>
    <cellStyle name="Normal 73 2 4 3" xfId="3352"/>
    <cellStyle name="Normal 74 2 4 3" xfId="3353"/>
    <cellStyle name="Normal 76 2 4 3" xfId="3354"/>
    <cellStyle name="Normal 8 3 2 4 3" xfId="3355"/>
    <cellStyle name="Normal 81 2 4 3" xfId="3356"/>
    <cellStyle name="Normal 78 3 3 3" xfId="3357"/>
    <cellStyle name="Normal 5 3 3 3 3" xfId="3358"/>
    <cellStyle name="Normal 80 3 3 3" xfId="3359"/>
    <cellStyle name="Normal 79 3 3 3" xfId="3360"/>
    <cellStyle name="Normal 6 8 3 3 3" xfId="3361"/>
    <cellStyle name="Normal 5 2 3 3 3" xfId="3362"/>
    <cellStyle name="Normal 6 2 8 3 3" xfId="3363"/>
    <cellStyle name="Comma 2 2 3 3 3 3" xfId="3364"/>
    <cellStyle name="Comma 2 3 6 3 3 3" xfId="3365"/>
    <cellStyle name="Normal 18 2 3 3 3" xfId="3366"/>
    <cellStyle name="Normal 19 2 3 3 3" xfId="3367"/>
    <cellStyle name="Normal 2 2 3 3 3 3" xfId="3368"/>
    <cellStyle name="Normal 2 3 6 3 3 3" xfId="3369"/>
    <cellStyle name="Normal 2 3 2 3 3 3" xfId="3370"/>
    <cellStyle name="Normal 2 3 4 3 3 3" xfId="3371"/>
    <cellStyle name="Normal 2 3 5 3 3 3" xfId="3372"/>
    <cellStyle name="Normal 2 4 2 3 3 3" xfId="3373"/>
    <cellStyle name="Normal 2 5 3 3 3" xfId="3374"/>
    <cellStyle name="Normal 28 3 3 3 3" xfId="3375"/>
    <cellStyle name="Normal 3 2 2 3 3 3" xfId="3376"/>
    <cellStyle name="Normal 3 3 3 3 3" xfId="3377"/>
    <cellStyle name="Normal 30 3 3 3 3" xfId="3378"/>
    <cellStyle name="Normal 4 2 3 3 3" xfId="3379"/>
    <cellStyle name="Normal 40 2 3 3 3" xfId="3380"/>
    <cellStyle name="Normal 41 2 3 3 3" xfId="3381"/>
    <cellStyle name="Normal 42 2 3 3 3" xfId="3382"/>
    <cellStyle name="Normal 43 2 3 3 3" xfId="3383"/>
    <cellStyle name="Normal 44 2 3 3 3" xfId="3384"/>
    <cellStyle name="Normal 45 2 3 3 3" xfId="3385"/>
    <cellStyle name="Normal 46 2 3 3 3" xfId="3386"/>
    <cellStyle name="Normal 47 2 3 3 3" xfId="3387"/>
    <cellStyle name="Normal 51 3 3 3" xfId="3388"/>
    <cellStyle name="Normal 52 3 3 3" xfId="3389"/>
    <cellStyle name="Normal 53 3 3 3" xfId="3390"/>
    <cellStyle name="Normal 55 3 3 3" xfId="3391"/>
    <cellStyle name="Normal 56 3 3 3" xfId="3392"/>
    <cellStyle name="Normal 57 3 3 3" xfId="3393"/>
    <cellStyle name="Normal 6 2 3 3 3 3" xfId="3394"/>
    <cellStyle name="Normal 6 3 3 3 3" xfId="3395"/>
    <cellStyle name="Normal 60 3 3 3" xfId="3396"/>
    <cellStyle name="Normal 64 3 3 3" xfId="3397"/>
    <cellStyle name="Normal 65 3 3 3" xfId="3398"/>
    <cellStyle name="Normal 66 3 3 3" xfId="3399"/>
    <cellStyle name="Normal 67 3 3 3" xfId="3400"/>
    <cellStyle name="Normal 7 6 3 3 3" xfId="3401"/>
    <cellStyle name="Normal 71 3 3 3" xfId="3402"/>
    <cellStyle name="Normal 72 3 3 3" xfId="3403"/>
    <cellStyle name="Normal 73 3 3 3" xfId="3404"/>
    <cellStyle name="Normal 74 3 3 3" xfId="3405"/>
    <cellStyle name="Normal 76 3 3 3" xfId="3406"/>
    <cellStyle name="Normal 8 3 3 3 3" xfId="3407"/>
    <cellStyle name="Normal 81 3 3 3" xfId="3408"/>
    <cellStyle name="Normal 78 2 2 3 3" xfId="3409"/>
    <cellStyle name="Normal 5 3 2 2 3 3" xfId="3410"/>
    <cellStyle name="Normal 80 2 2 3 3" xfId="3411"/>
    <cellStyle name="Normal 79 2 2 3 3" xfId="3412"/>
    <cellStyle name="Normal 6 8 2 2 3 3" xfId="3413"/>
    <cellStyle name="Normal 5 2 2 2 3 3" xfId="3414"/>
    <cellStyle name="Normal 6 2 7 2 3 3" xfId="3415"/>
    <cellStyle name="Comma 2 2 3 2 2 3 3" xfId="3416"/>
    <cellStyle name="Comma 2 3 6 2 2 3 3" xfId="3417"/>
    <cellStyle name="Normal 18 2 2 2 3 3" xfId="3418"/>
    <cellStyle name="Normal 19 2 2 2 3 3" xfId="3419"/>
    <cellStyle name="Normal 2 2 3 2 2 3 3" xfId="3420"/>
    <cellStyle name="Normal 2 3 6 2 2 3 3" xfId="3421"/>
    <cellStyle name="Normal 2 3 2 2 2 3 3" xfId="3422"/>
    <cellStyle name="Normal 2 3 4 2 2 3 3" xfId="3423"/>
    <cellStyle name="Normal 2 3 5 2 2 3 3" xfId="3424"/>
    <cellStyle name="Normal 2 4 2 2 2 3 3" xfId="3425"/>
    <cellStyle name="Normal 2 5 2 2 3 3" xfId="3426"/>
    <cellStyle name="Normal 28 3 2 2 3 3" xfId="3427"/>
    <cellStyle name="Normal 3 2 2 2 2 3 3" xfId="3428"/>
    <cellStyle name="Normal 3 3 2 2 3 3" xfId="3429"/>
    <cellStyle name="Normal 30 3 2 2 3 3" xfId="3430"/>
    <cellStyle name="Normal 4 2 2 2 3 3" xfId="3431"/>
    <cellStyle name="Normal 40 2 2 2 3 3" xfId="3432"/>
    <cellStyle name="Normal 41 2 2 2 3 3" xfId="3433"/>
    <cellStyle name="Normal 42 2 2 2 3 3" xfId="3434"/>
    <cellStyle name="Normal 43 2 2 2 3 3" xfId="3435"/>
    <cellStyle name="Normal 44 2 2 2 3 3" xfId="3436"/>
    <cellStyle name="Normal 45 2 2 2 3 3" xfId="3437"/>
    <cellStyle name="Normal 46 2 2 2 3 3" xfId="3438"/>
    <cellStyle name="Normal 47 2 2 2 3 3" xfId="3439"/>
    <cellStyle name="Normal 51 2 2 3 3" xfId="3440"/>
    <cellStyle name="Normal 52 2 2 3 3" xfId="3441"/>
    <cellStyle name="Normal 53 2 2 3 3" xfId="3442"/>
    <cellStyle name="Normal 55 2 2 3 3" xfId="3443"/>
    <cellStyle name="Normal 56 2 2 3 3" xfId="3444"/>
    <cellStyle name="Normal 57 2 2 3 3" xfId="3445"/>
    <cellStyle name="Normal 6 2 3 2 2 3 3" xfId="3446"/>
    <cellStyle name="Normal 6 3 2 2 3 3" xfId="3447"/>
    <cellStyle name="Normal 60 2 2 3 3" xfId="3448"/>
    <cellStyle name="Normal 64 2 2 3 3" xfId="3449"/>
    <cellStyle name="Normal 65 2 2 3 3" xfId="3450"/>
    <cellStyle name="Normal 66 2 2 3 3" xfId="3451"/>
    <cellStyle name="Normal 67 2 2 3 3" xfId="3452"/>
    <cellStyle name="Normal 7 6 2 2 3 3" xfId="3453"/>
    <cellStyle name="Normal 71 2 2 3 3" xfId="3454"/>
    <cellStyle name="Normal 72 2 2 3 3" xfId="3455"/>
    <cellStyle name="Normal 73 2 2 3 3" xfId="3456"/>
    <cellStyle name="Normal 74 2 2 3 3" xfId="3457"/>
    <cellStyle name="Normal 76 2 2 3 3" xfId="3458"/>
    <cellStyle name="Normal 8 3 2 2 3 3" xfId="3459"/>
    <cellStyle name="Normal 81 2 2 3 3" xfId="3460"/>
    <cellStyle name="Normal 78 4 2 3" xfId="3461"/>
    <cellStyle name="Normal 5 3 4 2 3" xfId="3462"/>
    <cellStyle name="Normal 80 4 2 3" xfId="3463"/>
    <cellStyle name="Normal 79 4 2 3" xfId="3464"/>
    <cellStyle name="Normal 6 8 4 2 3" xfId="3465"/>
    <cellStyle name="Normal 5 2 4 2 3" xfId="3466"/>
    <cellStyle name="Normal 6 2 9 2 3" xfId="3467"/>
    <cellStyle name="Comma 2 2 3 4 2 3" xfId="3468"/>
    <cellStyle name="Comma 2 3 6 4 2 3" xfId="3469"/>
    <cellStyle name="Normal 18 2 4 2 3" xfId="3470"/>
    <cellStyle name="Normal 19 2 4 2 3" xfId="3471"/>
    <cellStyle name="Normal 2 2 3 4 2 3" xfId="3472"/>
    <cellStyle name="Normal 2 3 6 4 2 3" xfId="3473"/>
    <cellStyle name="Normal 2 3 2 4 2 3" xfId="3474"/>
    <cellStyle name="Normal 2 3 4 4 2 3" xfId="3475"/>
    <cellStyle name="Normal 2 3 5 4 2 3" xfId="3476"/>
    <cellStyle name="Normal 2 4 2 4 2 3" xfId="3477"/>
    <cellStyle name="Normal 2 5 4 2 3" xfId="3478"/>
    <cellStyle name="Normal 28 3 4 2 3" xfId="3479"/>
    <cellStyle name="Normal 3 2 2 4 2 3" xfId="3480"/>
    <cellStyle name="Normal 3 3 4 2 3" xfId="3481"/>
    <cellStyle name="Normal 30 3 4 2 3" xfId="3482"/>
    <cellStyle name="Normal 4 2 4 2 3" xfId="3483"/>
    <cellStyle name="Normal 40 2 4 2 3" xfId="3484"/>
    <cellStyle name="Normal 41 2 4 2 3" xfId="3485"/>
    <cellStyle name="Normal 42 2 4 2 3" xfId="3486"/>
    <cellStyle name="Normal 43 2 4 2 3" xfId="3487"/>
    <cellStyle name="Normal 44 2 4 2 3" xfId="3488"/>
    <cellStyle name="Normal 45 2 4 2 3" xfId="3489"/>
    <cellStyle name="Normal 46 2 4 2 3" xfId="3490"/>
    <cellStyle name="Normal 47 2 4 2 3" xfId="3491"/>
    <cellStyle name="Normal 51 4 2 3" xfId="3492"/>
    <cellStyle name="Normal 52 4 2 3" xfId="3493"/>
    <cellStyle name="Normal 53 4 2 3" xfId="3494"/>
    <cellStyle name="Normal 55 4 2 3" xfId="3495"/>
    <cellStyle name="Normal 56 4 2 3" xfId="3496"/>
    <cellStyle name="Normal 57 4 2 3" xfId="3497"/>
    <cellStyle name="Normal 6 2 3 4 2 3" xfId="3498"/>
    <cellStyle name="Normal 6 3 4 2 3" xfId="3499"/>
    <cellStyle name="Normal 60 4 2 3" xfId="3500"/>
    <cellStyle name="Normal 64 4 2 3" xfId="3501"/>
    <cellStyle name="Normal 65 4 2 3" xfId="3502"/>
    <cellStyle name="Normal 66 4 2 3" xfId="3503"/>
    <cellStyle name="Normal 67 4 2 3" xfId="3504"/>
    <cellStyle name="Normal 7 6 4 2 3" xfId="3505"/>
    <cellStyle name="Normal 71 4 2 3" xfId="3506"/>
    <cellStyle name="Normal 72 4 2 3" xfId="3507"/>
    <cellStyle name="Normal 73 4 2 3" xfId="3508"/>
    <cellStyle name="Normal 74 4 2 3" xfId="3509"/>
    <cellStyle name="Normal 76 4 2 3" xfId="3510"/>
    <cellStyle name="Normal 8 3 4 2 3" xfId="3511"/>
    <cellStyle name="Normal 81 4 2 3" xfId="3512"/>
    <cellStyle name="Normal 78 2 3 2 3" xfId="3513"/>
    <cellStyle name="Normal 5 3 2 3 2 3" xfId="3514"/>
    <cellStyle name="Normal 80 2 3 2 3" xfId="3515"/>
    <cellStyle name="Normal 79 2 3 2 3" xfId="3516"/>
    <cellStyle name="Normal 6 8 2 3 2 3" xfId="3517"/>
    <cellStyle name="Normal 5 2 2 3 2 3" xfId="3518"/>
    <cellStyle name="Normal 6 2 7 3 2 3" xfId="3519"/>
    <cellStyle name="Comma 2 2 3 2 3 2 3" xfId="3520"/>
    <cellStyle name="Comma 2 3 6 2 3 2 3" xfId="3521"/>
    <cellStyle name="Normal 18 2 2 3 2 3" xfId="3522"/>
    <cellStyle name="Normal 19 2 2 3 2 3" xfId="3523"/>
    <cellStyle name="Normal 2 2 3 2 3 2 3" xfId="3524"/>
    <cellStyle name="Normal 2 3 6 2 3 2 3" xfId="3525"/>
    <cellStyle name="Normal 2 3 2 2 3 2 3" xfId="3526"/>
    <cellStyle name="Normal 2 3 4 2 3 2 3" xfId="3527"/>
    <cellStyle name="Normal 2 3 5 2 3 2 3" xfId="3528"/>
    <cellStyle name="Normal 2 4 2 2 3 2 3" xfId="3529"/>
    <cellStyle name="Normal 2 5 2 3 2 3" xfId="3530"/>
    <cellStyle name="Normal 28 3 2 3 2 3" xfId="3531"/>
    <cellStyle name="Normal 3 2 2 2 3 2 3" xfId="3532"/>
    <cellStyle name="Normal 3 3 2 3 2 3" xfId="3533"/>
    <cellStyle name="Normal 30 3 2 3 2 3" xfId="3534"/>
    <cellStyle name="Normal 4 2 2 3 2 3" xfId="3535"/>
    <cellStyle name="Normal 40 2 2 3 2 3" xfId="3536"/>
    <cellStyle name="Normal 41 2 2 3 2 3" xfId="3537"/>
    <cellStyle name="Normal 42 2 2 3 2 3" xfId="3538"/>
    <cellStyle name="Normal 43 2 2 3 2 3" xfId="3539"/>
    <cellStyle name="Normal 44 2 2 3 2 3" xfId="3540"/>
    <cellStyle name="Normal 45 2 2 3 2 3" xfId="3541"/>
    <cellStyle name="Normal 46 2 2 3 2 3" xfId="3542"/>
    <cellStyle name="Normal 47 2 2 3 2 3" xfId="3543"/>
    <cellStyle name="Normal 51 2 3 2 3" xfId="3544"/>
    <cellStyle name="Normal 52 2 3 2 3" xfId="3545"/>
    <cellStyle name="Normal 53 2 3 2 3" xfId="3546"/>
    <cellStyle name="Normal 55 2 3 2 3" xfId="3547"/>
    <cellStyle name="Normal 56 2 3 2 3" xfId="3548"/>
    <cellStyle name="Normal 57 2 3 2 3" xfId="3549"/>
    <cellStyle name="Normal 6 2 3 2 3 2 3" xfId="3550"/>
    <cellStyle name="Normal 6 3 2 3 2 3" xfId="3551"/>
    <cellStyle name="Normal 60 2 3 2 3" xfId="3552"/>
    <cellStyle name="Normal 64 2 3 2 3" xfId="3553"/>
    <cellStyle name="Normal 65 2 3 2 3" xfId="3554"/>
    <cellStyle name="Normal 66 2 3 2 3" xfId="3555"/>
    <cellStyle name="Normal 67 2 3 2 3" xfId="3556"/>
    <cellStyle name="Normal 7 6 2 3 2 3" xfId="3557"/>
    <cellStyle name="Normal 71 2 3 2 3" xfId="3558"/>
    <cellStyle name="Normal 72 2 3 2 3" xfId="3559"/>
    <cellStyle name="Normal 73 2 3 2 3" xfId="3560"/>
    <cellStyle name="Normal 74 2 3 2 3" xfId="3561"/>
    <cellStyle name="Normal 76 2 3 2 3" xfId="3562"/>
    <cellStyle name="Normal 8 3 2 3 2 3" xfId="3563"/>
    <cellStyle name="Normal 81 2 3 2 3" xfId="3564"/>
    <cellStyle name="Normal 78 3 2 2 3" xfId="3565"/>
    <cellStyle name="Normal 5 3 3 2 2 3" xfId="3566"/>
    <cellStyle name="Normal 80 3 2 2 3" xfId="3567"/>
    <cellStyle name="Normal 79 3 2 2 3" xfId="3568"/>
    <cellStyle name="Normal 6 8 3 2 2 3" xfId="3569"/>
    <cellStyle name="Normal 5 2 3 2 2 3" xfId="3570"/>
    <cellStyle name="Normal 6 2 8 2 2 3" xfId="3571"/>
    <cellStyle name="Comma 2 2 3 3 2 2 3" xfId="3572"/>
    <cellStyle name="Comma 2 3 6 3 2 2 3" xfId="3573"/>
    <cellStyle name="Normal 18 2 3 2 2 3" xfId="3574"/>
    <cellStyle name="Normal 19 2 3 2 2 3" xfId="3575"/>
    <cellStyle name="Normal 2 2 3 3 2 2 3" xfId="3576"/>
    <cellStyle name="Normal 2 3 6 3 2 2 3" xfId="3577"/>
    <cellStyle name="Normal 2 3 2 3 2 2 3" xfId="3578"/>
    <cellStyle name="Normal 2 3 4 3 2 2 3" xfId="3579"/>
    <cellStyle name="Normal 2 3 5 3 2 2 3" xfId="3580"/>
    <cellStyle name="Normal 2 4 2 3 2 2 3" xfId="3581"/>
    <cellStyle name="Normal 2 5 3 2 2 3" xfId="3582"/>
    <cellStyle name="Normal 28 3 3 2 2 3" xfId="3583"/>
    <cellStyle name="Normal 3 2 2 3 2 2 3" xfId="3584"/>
    <cellStyle name="Normal 3 3 3 2 2 3" xfId="3585"/>
    <cellStyle name="Normal 30 3 3 2 2 3" xfId="3586"/>
    <cellStyle name="Normal 4 2 3 2 2 3" xfId="3587"/>
    <cellStyle name="Normal 40 2 3 2 2 3" xfId="3588"/>
    <cellStyle name="Normal 41 2 3 2 2 3" xfId="3589"/>
    <cellStyle name="Normal 42 2 3 2 2 3" xfId="3590"/>
    <cellStyle name="Normal 43 2 3 2 2 3" xfId="3591"/>
    <cellStyle name="Normal 44 2 3 2 2 3" xfId="3592"/>
    <cellStyle name="Normal 45 2 3 2 2 3" xfId="3593"/>
    <cellStyle name="Normal 46 2 3 2 2 3" xfId="3594"/>
    <cellStyle name="Normal 47 2 3 2 2 3" xfId="3595"/>
    <cellStyle name="Normal 51 3 2 2 3" xfId="3596"/>
    <cellStyle name="Normal 52 3 2 2 3" xfId="3597"/>
    <cellStyle name="Normal 53 3 2 2 3" xfId="3598"/>
    <cellStyle name="Normal 55 3 2 2 3" xfId="3599"/>
    <cellStyle name="Normal 56 3 2 2 3" xfId="3600"/>
    <cellStyle name="Normal 57 3 2 2 3" xfId="3601"/>
    <cellStyle name="Normal 6 2 3 3 2 2 3" xfId="3602"/>
    <cellStyle name="Normal 6 3 3 2 2 3" xfId="3603"/>
    <cellStyle name="Normal 60 3 2 2 3" xfId="3604"/>
    <cellStyle name="Normal 64 3 2 2 3" xfId="3605"/>
    <cellStyle name="Normal 65 3 2 2 3" xfId="3606"/>
    <cellStyle name="Normal 66 3 2 2 3" xfId="3607"/>
    <cellStyle name="Normal 67 3 2 2 3" xfId="3608"/>
    <cellStyle name="Normal 7 6 3 2 2 3" xfId="3609"/>
    <cellStyle name="Normal 71 3 2 2 3" xfId="3610"/>
    <cellStyle name="Normal 72 3 2 2 3" xfId="3611"/>
    <cellStyle name="Normal 73 3 2 2 3" xfId="3612"/>
    <cellStyle name="Normal 74 3 2 2 3" xfId="3613"/>
    <cellStyle name="Normal 76 3 2 2 3" xfId="3614"/>
    <cellStyle name="Normal 8 3 3 2 2 3" xfId="3615"/>
    <cellStyle name="Normal 81 3 2 2 3" xfId="3616"/>
    <cellStyle name="Normal 78 2 2 2 2 3" xfId="3617"/>
    <cellStyle name="Normal 5 3 2 2 2 2 3" xfId="3618"/>
    <cellStyle name="Normal 80 2 2 2 2 3" xfId="3619"/>
    <cellStyle name="Normal 79 2 2 2 2 3" xfId="3620"/>
    <cellStyle name="Normal 6 8 2 2 2 2 3" xfId="3621"/>
    <cellStyle name="Normal 5 2 2 2 2 2 3" xfId="3622"/>
    <cellStyle name="Normal 6 2 7 2 2 2 3" xfId="3623"/>
    <cellStyle name="Comma 2 2 3 2 2 2 2 3" xfId="3624"/>
    <cellStyle name="Comma 2 3 6 2 2 2 2 3" xfId="3625"/>
    <cellStyle name="Normal 18 2 2 2 2 2 3" xfId="3626"/>
    <cellStyle name="Normal 19 2 2 2 2 2 3" xfId="3627"/>
    <cellStyle name="Normal 2 2 3 2 2 2 2 3" xfId="3628"/>
    <cellStyle name="Normal 2 3 6 2 2 2 2 3" xfId="3629"/>
    <cellStyle name="Normal 2 3 2 2 2 2 2 3" xfId="3630"/>
    <cellStyle name="Normal 2 3 4 2 2 2 2 3" xfId="3631"/>
    <cellStyle name="Normal 2 3 5 2 2 2 2 3" xfId="3632"/>
    <cellStyle name="Normal 2 4 2 2 2 2 2 3" xfId="3633"/>
    <cellStyle name="Normal 2 5 2 2 2 2 3" xfId="3634"/>
    <cellStyle name="Normal 28 3 2 2 2 2 3" xfId="3635"/>
    <cellStyle name="Normal 3 2 2 2 2 2 2 3" xfId="3636"/>
    <cellStyle name="Normal 3 3 2 2 2 2 3" xfId="3637"/>
    <cellStyle name="Normal 30 3 2 2 2 2 3" xfId="3638"/>
    <cellStyle name="Normal 4 2 2 2 2 2 3" xfId="3639"/>
    <cellStyle name="Normal 40 2 2 2 2 2 3" xfId="3640"/>
    <cellStyle name="Normal 41 2 2 2 2 2 3" xfId="3641"/>
    <cellStyle name="Normal 42 2 2 2 2 2 3" xfId="3642"/>
    <cellStyle name="Normal 43 2 2 2 2 2 3" xfId="3643"/>
    <cellStyle name="Normal 44 2 2 2 2 2 3" xfId="3644"/>
    <cellStyle name="Normal 45 2 2 2 2 2 3" xfId="3645"/>
    <cellStyle name="Normal 46 2 2 2 2 2 3" xfId="3646"/>
    <cellStyle name="Normal 47 2 2 2 2 2 3" xfId="3647"/>
    <cellStyle name="Normal 51 2 2 2 2 3" xfId="3648"/>
    <cellStyle name="Normal 52 2 2 2 2 3" xfId="3649"/>
    <cellStyle name="Normal 53 2 2 2 2 3" xfId="3650"/>
    <cellStyle name="Normal 55 2 2 2 2 3" xfId="3651"/>
    <cellStyle name="Normal 56 2 2 2 2 3" xfId="3652"/>
    <cellStyle name="Normal 57 2 2 2 2 3" xfId="3653"/>
    <cellStyle name="Normal 6 2 3 2 2 2 2 3" xfId="3654"/>
    <cellStyle name="Normal 6 3 2 2 2 2 3" xfId="3655"/>
    <cellStyle name="Normal 60 2 2 2 2 3" xfId="3656"/>
    <cellStyle name="Normal 64 2 2 2 2 3" xfId="3657"/>
    <cellStyle name="Normal 65 2 2 2 2 3" xfId="3658"/>
    <cellStyle name="Normal 66 2 2 2 2 3" xfId="3659"/>
    <cellStyle name="Normal 67 2 2 2 2 3" xfId="3660"/>
    <cellStyle name="Normal 7 6 2 2 2 2 3" xfId="3661"/>
    <cellStyle name="Normal 71 2 2 2 2 3" xfId="3662"/>
    <cellStyle name="Normal 72 2 2 2 2 3" xfId="3663"/>
    <cellStyle name="Normal 73 2 2 2 2 3" xfId="3664"/>
    <cellStyle name="Normal 74 2 2 2 2 3" xfId="3665"/>
    <cellStyle name="Normal 76 2 2 2 2 3" xfId="3666"/>
    <cellStyle name="Normal 8 3 2 2 2 2 3" xfId="3667"/>
    <cellStyle name="Normal 81 2 2 2 2 3" xfId="3668"/>
    <cellStyle name="Normal 95 2" xfId="3669"/>
    <cellStyle name="Normal 92 2" xfId="3670"/>
    <cellStyle name="Normal 78 6 2" xfId="3671"/>
    <cellStyle name="Normal 96 2" xfId="3672"/>
    <cellStyle name="Normal 5 3 6 2" xfId="3673"/>
    <cellStyle name="Normal 80 6 2" xfId="3674"/>
    <cellStyle name="Normal 79 6 2" xfId="3675"/>
    <cellStyle name="Normal 6 8 6 2" xfId="3676"/>
    <cellStyle name="Normal 5 2 6 2" xfId="3677"/>
    <cellStyle name="Normal 6 2 11 2" xfId="3678"/>
    <cellStyle name="Comma 2 2 3 6 2" xfId="3679"/>
    <cellStyle name="Comma 2 3 6 6 2" xfId="3680"/>
    <cellStyle name="Normal 18 2 6 2" xfId="3681"/>
    <cellStyle name="Normal 19 2 6 2" xfId="3682"/>
    <cellStyle name="Normal 2 2 3 6 2" xfId="3683"/>
    <cellStyle name="Normal 2 3 6 6 2" xfId="3684"/>
    <cellStyle name="Normal 2 3 2 6 2" xfId="3685"/>
    <cellStyle name="Normal 2 3 4 6 2" xfId="3686"/>
    <cellStyle name="Normal 2 3 5 6 2" xfId="3687"/>
    <cellStyle name="Normal 2 4 2 6 2" xfId="3688"/>
    <cellStyle name="Normal 2 5 6 2" xfId="3689"/>
    <cellStyle name="Normal 28 3 6 2" xfId="3690"/>
    <cellStyle name="Normal 3 2 2 6 2" xfId="3691"/>
    <cellStyle name="Normal 3 3 6 2" xfId="3692"/>
    <cellStyle name="Normal 30 3 6 2" xfId="3693"/>
    <cellStyle name="Normal 4 2 6 2" xfId="3694"/>
    <cellStyle name="Normal 40 2 6 2" xfId="3695"/>
    <cellStyle name="Normal 41 2 6 2" xfId="3696"/>
    <cellStyle name="Normal 42 2 6 2" xfId="3697"/>
    <cellStyle name="Normal 43 2 6 2" xfId="3698"/>
    <cellStyle name="Normal 44 2 6 2" xfId="3699"/>
    <cellStyle name="Normal 45 2 6 2" xfId="3700"/>
    <cellStyle name="Normal 46 2 6 2" xfId="3701"/>
    <cellStyle name="Normal 47 2 6 2" xfId="3702"/>
    <cellStyle name="Normal 51 6 2" xfId="3703"/>
    <cellStyle name="Normal 52 6 2" xfId="3704"/>
    <cellStyle name="Normal 53 6 2" xfId="3705"/>
    <cellStyle name="Normal 55 6 2" xfId="3706"/>
    <cellStyle name="Normal 56 6 2" xfId="3707"/>
    <cellStyle name="Normal 57 6 2" xfId="3708"/>
    <cellStyle name="Normal 6 2 3 6 2" xfId="3709"/>
    <cellStyle name="Normal 6 3 6 2" xfId="3710"/>
    <cellStyle name="Normal 60 6 2" xfId="3711"/>
    <cellStyle name="Normal 64 6 2" xfId="3712"/>
    <cellStyle name="Normal 65 6 2" xfId="3713"/>
    <cellStyle name="Normal 66 6 2" xfId="3714"/>
    <cellStyle name="Normal 67 6 2" xfId="3715"/>
    <cellStyle name="Normal 7 6 6 2" xfId="3716"/>
    <cellStyle name="Normal 71 6 2" xfId="3717"/>
    <cellStyle name="Normal 72 6 2" xfId="3718"/>
    <cellStyle name="Normal 73 6 2" xfId="3719"/>
    <cellStyle name="Normal 74 6 2" xfId="3720"/>
    <cellStyle name="Normal 76 6 2" xfId="3721"/>
    <cellStyle name="Normal 8 3 6 2" xfId="3722"/>
    <cellStyle name="Normal 81 6 2" xfId="3723"/>
    <cellStyle name="Normal 78 2 5 2" xfId="3724"/>
    <cellStyle name="Normal 5 3 2 5 2" xfId="3725"/>
    <cellStyle name="Normal 80 2 5 2" xfId="3726"/>
    <cellStyle name="Normal 79 2 5 2" xfId="3727"/>
    <cellStyle name="Normal 6 8 2 5 2" xfId="3728"/>
    <cellStyle name="Normal 5 2 2 5 2" xfId="3729"/>
    <cellStyle name="Normal 6 2 7 5 2" xfId="3730"/>
    <cellStyle name="Comma 2 2 3 2 5 2" xfId="3731"/>
    <cellStyle name="Comma 2 3 6 2 5 2" xfId="3732"/>
    <cellStyle name="Normal 18 2 2 5 2" xfId="3733"/>
    <cellStyle name="Normal 19 2 2 5 2" xfId="3734"/>
    <cellStyle name="Normal 2 2 3 2 5 2" xfId="3735"/>
    <cellStyle name="Normal 2 3 6 2 5 2" xfId="3736"/>
    <cellStyle name="Normal 2 3 2 2 5 2" xfId="3737"/>
    <cellStyle name="Normal 2 3 4 2 5 2" xfId="3738"/>
    <cellStyle name="Normal 2 3 5 2 5 2" xfId="3739"/>
    <cellStyle name="Normal 2 4 2 2 5 2" xfId="3740"/>
    <cellStyle name="Normal 2 5 2 5 2" xfId="3741"/>
    <cellStyle name="Normal 28 3 2 5 2" xfId="3742"/>
    <cellStyle name="Normal 3 2 2 2 5 2" xfId="3743"/>
    <cellStyle name="Normal 3 3 2 5 2" xfId="3744"/>
    <cellStyle name="Normal 30 3 2 5 2" xfId="3745"/>
    <cellStyle name="Normal 4 2 2 5 2" xfId="3746"/>
    <cellStyle name="Normal 40 2 2 5 2" xfId="3747"/>
    <cellStyle name="Normal 41 2 2 5 2" xfId="3748"/>
    <cellStyle name="Normal 42 2 2 5 2" xfId="3749"/>
    <cellStyle name="Normal 43 2 2 5 2" xfId="3750"/>
    <cellStyle name="Normal 44 2 2 5 2" xfId="3751"/>
    <cellStyle name="Normal 45 2 2 5 2" xfId="3752"/>
    <cellStyle name="Normal 46 2 2 5 2" xfId="3753"/>
    <cellStyle name="Normal 47 2 2 5 2" xfId="3754"/>
    <cellStyle name="Normal 51 2 5 2" xfId="3755"/>
    <cellStyle name="Normal 52 2 5 2" xfId="3756"/>
    <cellStyle name="Normal 53 2 5 2" xfId="3757"/>
    <cellStyle name="Normal 55 2 5 2" xfId="3758"/>
    <cellStyle name="Normal 56 2 5 2" xfId="3759"/>
    <cellStyle name="Normal 57 2 5 2" xfId="3760"/>
    <cellStyle name="Normal 6 2 3 2 5 2" xfId="3761"/>
    <cellStyle name="Normal 6 3 2 5 2" xfId="3762"/>
    <cellStyle name="Normal 60 2 5 2" xfId="3763"/>
    <cellStyle name="Normal 64 2 5 2" xfId="3764"/>
    <cellStyle name="Normal 65 2 5 2" xfId="3765"/>
    <cellStyle name="Normal 66 2 5 2" xfId="3766"/>
    <cellStyle name="Normal 67 2 5 2" xfId="3767"/>
    <cellStyle name="Normal 7 6 2 5 2" xfId="3768"/>
    <cellStyle name="Normal 71 2 5 2" xfId="3769"/>
    <cellStyle name="Normal 72 2 5 2" xfId="3770"/>
    <cellStyle name="Normal 73 2 5 2" xfId="3771"/>
    <cellStyle name="Normal 74 2 5 2" xfId="3772"/>
    <cellStyle name="Normal 76 2 5 2" xfId="3773"/>
    <cellStyle name="Normal 8 3 2 5 2" xfId="3774"/>
    <cellStyle name="Normal 81 2 5 2" xfId="3775"/>
    <cellStyle name="Normal 78 3 4 2" xfId="3776"/>
    <cellStyle name="Normal 5 3 3 4 2" xfId="3777"/>
    <cellStyle name="Normal 80 3 4 2" xfId="3778"/>
    <cellStyle name="Normal 79 3 4 2" xfId="3779"/>
    <cellStyle name="Normal 6 8 3 4 2" xfId="3780"/>
    <cellStyle name="Normal 5 2 3 4 2" xfId="3781"/>
    <cellStyle name="Normal 6 2 8 4 2" xfId="3782"/>
    <cellStyle name="Comma 2 2 3 3 4 2" xfId="3783"/>
    <cellStyle name="Comma 2 3 6 3 4 2" xfId="3784"/>
    <cellStyle name="Normal 18 2 3 4 2" xfId="3785"/>
    <cellStyle name="Normal 19 2 3 4 2" xfId="3786"/>
    <cellStyle name="Normal 2 2 3 3 4 2" xfId="3787"/>
    <cellStyle name="Normal 2 3 6 3 4 2" xfId="3788"/>
    <cellStyle name="Normal 2 3 2 3 4 2" xfId="3789"/>
    <cellStyle name="Normal 2 3 4 3 4 2" xfId="3790"/>
    <cellStyle name="Normal 2 3 5 3 4 2" xfId="3791"/>
    <cellStyle name="Normal 2 4 2 3 4 2" xfId="3792"/>
    <cellStyle name="Normal 2 5 3 4 2" xfId="3793"/>
    <cellStyle name="Normal 28 3 3 4 2" xfId="3794"/>
    <cellStyle name="Normal 3 2 2 3 4 2" xfId="3795"/>
    <cellStyle name="Normal 3 3 3 4 2" xfId="3796"/>
    <cellStyle name="Normal 30 3 3 4 2" xfId="3797"/>
    <cellStyle name="Normal 4 2 3 4 2" xfId="3798"/>
    <cellStyle name="Normal 40 2 3 4 2" xfId="3799"/>
    <cellStyle name="Normal 41 2 3 4 2" xfId="3800"/>
    <cellStyle name="Normal 42 2 3 4 2" xfId="3801"/>
    <cellStyle name="Normal 43 2 3 4 2" xfId="3802"/>
    <cellStyle name="Normal 44 2 3 4 2" xfId="3803"/>
    <cellStyle name="Normal 45 2 3 4 2" xfId="3804"/>
    <cellStyle name="Normal 46 2 3 4 2" xfId="3805"/>
    <cellStyle name="Normal 47 2 3 4 2" xfId="3806"/>
    <cellStyle name="Normal 51 3 4 2" xfId="3807"/>
    <cellStyle name="Normal 52 3 4 2" xfId="3808"/>
    <cellStyle name="Normal 53 3 4 2" xfId="3809"/>
    <cellStyle name="Normal 55 3 4 2" xfId="3810"/>
    <cellStyle name="Normal 56 3 4 2" xfId="3811"/>
    <cellStyle name="Normal 57 3 4 2" xfId="3812"/>
    <cellStyle name="Normal 6 2 3 3 4 2" xfId="3813"/>
    <cellStyle name="Normal 6 3 3 4 2" xfId="3814"/>
    <cellStyle name="Normal 60 3 4 2" xfId="3815"/>
    <cellStyle name="Normal 64 3 4 2" xfId="3816"/>
    <cellStyle name="Normal 65 3 4 2" xfId="3817"/>
    <cellStyle name="Normal 66 3 4 2" xfId="3818"/>
    <cellStyle name="Normal 67 3 4 2" xfId="3819"/>
    <cellStyle name="Normal 7 6 3 4 2" xfId="3820"/>
    <cellStyle name="Normal 71 3 4 2" xfId="3821"/>
    <cellStyle name="Normal 72 3 4 2" xfId="3822"/>
    <cellStyle name="Normal 73 3 4 2" xfId="3823"/>
    <cellStyle name="Normal 74 3 4 2" xfId="3824"/>
    <cellStyle name="Normal 76 3 4 2" xfId="3825"/>
    <cellStyle name="Normal 8 3 3 4 2" xfId="3826"/>
    <cellStyle name="Normal 81 3 4 2" xfId="3827"/>
    <cellStyle name="Normal 78 2 2 4 2" xfId="3828"/>
    <cellStyle name="Normal 5 3 2 2 4 2" xfId="3829"/>
    <cellStyle name="Normal 80 2 2 4 2" xfId="3830"/>
    <cellStyle name="Normal 79 2 2 4 2" xfId="3831"/>
    <cellStyle name="Normal 6 8 2 2 4 2" xfId="3832"/>
    <cellStyle name="Normal 5 2 2 2 4 2" xfId="3833"/>
    <cellStyle name="Normal 6 2 7 2 4 2" xfId="3834"/>
    <cellStyle name="Comma 2 2 3 2 2 4 2" xfId="3835"/>
    <cellStyle name="Comma 2 3 6 2 2 4 2" xfId="3836"/>
    <cellStyle name="Normal 18 2 2 2 4 2" xfId="3837"/>
    <cellStyle name="Normal 19 2 2 2 4 2" xfId="3838"/>
    <cellStyle name="Normal 2 2 3 2 2 4 2" xfId="3839"/>
    <cellStyle name="Normal 2 3 6 2 2 4 2" xfId="3840"/>
    <cellStyle name="Normal 2 3 2 2 2 4 2" xfId="3841"/>
    <cellStyle name="Normal 2 3 4 2 2 4 2" xfId="3842"/>
    <cellStyle name="Normal 2 3 5 2 2 4 2" xfId="3843"/>
    <cellStyle name="Normal 2 4 2 2 2 4 2" xfId="3844"/>
    <cellStyle name="Normal 2 5 2 2 4 2" xfId="3845"/>
    <cellStyle name="Normal 28 3 2 2 4 2" xfId="3846"/>
    <cellStyle name="Normal 3 2 2 2 2 4 2" xfId="3847"/>
    <cellStyle name="Normal 3 3 2 2 4 2" xfId="3848"/>
    <cellStyle name="Normal 30 3 2 2 4 2" xfId="3849"/>
    <cellStyle name="Normal 4 2 2 2 4 2" xfId="3850"/>
    <cellStyle name="Normal 40 2 2 2 4 2" xfId="3851"/>
    <cellStyle name="Normal 41 2 2 2 4 2" xfId="3852"/>
    <cellStyle name="Normal 42 2 2 2 4 2" xfId="3853"/>
    <cellStyle name="Normal 43 2 2 2 4 2" xfId="3854"/>
    <cellStyle name="Normal 44 2 2 2 4 2" xfId="3855"/>
    <cellStyle name="Normal 45 2 2 2 4 2" xfId="3856"/>
    <cellStyle name="Normal 46 2 2 2 4 2" xfId="3857"/>
    <cellStyle name="Normal 47 2 2 2 4 2" xfId="3858"/>
    <cellStyle name="Normal 51 2 2 4 2" xfId="3859"/>
    <cellStyle name="Normal 52 2 2 4 2" xfId="3860"/>
    <cellStyle name="Normal 53 2 2 4 2" xfId="3861"/>
    <cellStyle name="Normal 55 2 2 4 2" xfId="3862"/>
    <cellStyle name="Normal 56 2 2 4 2" xfId="3863"/>
    <cellStyle name="Normal 57 2 2 4 2" xfId="3864"/>
    <cellStyle name="Normal 6 2 3 2 2 4 2" xfId="3865"/>
    <cellStyle name="Normal 6 3 2 2 4 2" xfId="3866"/>
    <cellStyle name="Normal 60 2 2 4 2" xfId="3867"/>
    <cellStyle name="Normal 64 2 2 4 2" xfId="3868"/>
    <cellStyle name="Normal 65 2 2 4 2" xfId="3869"/>
    <cellStyle name="Normal 66 2 2 4 2" xfId="3870"/>
    <cellStyle name="Normal 67 2 2 4 2" xfId="3871"/>
    <cellStyle name="Normal 7 6 2 2 4 2" xfId="3872"/>
    <cellStyle name="Normal 71 2 2 4 2" xfId="3873"/>
    <cellStyle name="Normal 72 2 2 4 2" xfId="3874"/>
    <cellStyle name="Normal 73 2 2 4 2" xfId="3875"/>
    <cellStyle name="Normal 74 2 2 4 2" xfId="3876"/>
    <cellStyle name="Normal 76 2 2 4 2" xfId="3877"/>
    <cellStyle name="Normal 8 3 2 2 4 2" xfId="3878"/>
    <cellStyle name="Normal 81 2 2 4 2" xfId="3879"/>
    <cellStyle name="Normal 78 4 3 2" xfId="3880"/>
    <cellStyle name="Normal 5 3 4 3 2" xfId="3881"/>
    <cellStyle name="Normal 80 4 3 2" xfId="3882"/>
    <cellStyle name="Normal 79 4 3 2" xfId="3883"/>
    <cellStyle name="Normal 6 8 4 3 2" xfId="3884"/>
    <cellStyle name="Normal 5 2 4 3 2" xfId="3885"/>
    <cellStyle name="Normal 6 2 9 3 2" xfId="3886"/>
    <cellStyle name="Comma 2 2 3 4 3 2" xfId="3887"/>
    <cellStyle name="Comma 2 3 6 4 3 2" xfId="3888"/>
    <cellStyle name="Normal 18 2 4 3 2" xfId="3889"/>
    <cellStyle name="Normal 19 2 4 3 2" xfId="3890"/>
    <cellStyle name="Normal 2 2 3 4 3 2" xfId="3891"/>
    <cellStyle name="Normal 2 3 6 4 3 2" xfId="3892"/>
    <cellStyle name="Normal 2 3 2 4 3 2" xfId="3893"/>
    <cellStyle name="Normal 2 3 4 4 3 2" xfId="3894"/>
    <cellStyle name="Normal 2 3 5 4 3 2" xfId="3895"/>
    <cellStyle name="Normal 2 4 2 4 3 2" xfId="3896"/>
    <cellStyle name="Normal 2 5 4 3 2" xfId="3897"/>
    <cellStyle name="Normal 28 3 4 3 2" xfId="3898"/>
    <cellStyle name="Normal 3 2 2 4 3 2" xfId="3899"/>
    <cellStyle name="Normal 3 3 4 3 2" xfId="3900"/>
    <cellStyle name="Normal 30 3 4 3 2" xfId="3901"/>
    <cellStyle name="Normal 4 2 4 3 2" xfId="3902"/>
    <cellStyle name="Normal 40 2 4 3 2" xfId="3903"/>
    <cellStyle name="Normal 41 2 4 3 2" xfId="3904"/>
    <cellStyle name="Normal 42 2 4 3 2" xfId="3905"/>
    <cellStyle name="Normal 43 2 4 3 2" xfId="3906"/>
    <cellStyle name="Normal 44 2 4 3 2" xfId="3907"/>
    <cellStyle name="Normal 45 2 4 3 2" xfId="3908"/>
    <cellStyle name="Normal 46 2 4 3 2" xfId="3909"/>
    <cellStyle name="Normal 47 2 4 3 2" xfId="3910"/>
    <cellStyle name="Normal 51 4 3 2" xfId="3911"/>
    <cellStyle name="Normal 52 4 3 2" xfId="3912"/>
    <cellStyle name="Normal 53 4 3 2" xfId="3913"/>
    <cellStyle name="Normal 55 4 3 2" xfId="3914"/>
    <cellStyle name="Normal 56 4 3 2" xfId="3915"/>
    <cellStyle name="Normal 57 4 3 2" xfId="3916"/>
    <cellStyle name="Normal 6 2 3 4 3 2" xfId="3917"/>
    <cellStyle name="Normal 6 3 4 3 2" xfId="3918"/>
    <cellStyle name="Normal 60 4 3 2" xfId="3919"/>
    <cellStyle name="Normal 64 4 3 2" xfId="3920"/>
    <cellStyle name="Normal 65 4 3 2" xfId="3921"/>
    <cellStyle name="Normal 66 4 3 2" xfId="3922"/>
    <cellStyle name="Normal 67 4 3 2" xfId="3923"/>
    <cellStyle name="Normal 7 6 4 3 2" xfId="3924"/>
    <cellStyle name="Normal 71 4 3 2" xfId="3925"/>
    <cellStyle name="Normal 72 4 3 2" xfId="3926"/>
    <cellStyle name="Normal 73 4 3 2" xfId="3927"/>
    <cellStyle name="Normal 74 4 3 2" xfId="3928"/>
    <cellStyle name="Normal 76 4 3 2" xfId="3929"/>
    <cellStyle name="Normal 8 3 4 3 2" xfId="3930"/>
    <cellStyle name="Normal 81 4 3 2" xfId="3931"/>
    <cellStyle name="Normal 78 2 3 3 2" xfId="3932"/>
    <cellStyle name="Normal 5 3 2 3 3 2" xfId="3933"/>
    <cellStyle name="Normal 80 2 3 3 2" xfId="3934"/>
    <cellStyle name="Normal 79 2 3 3 2" xfId="3935"/>
    <cellStyle name="Normal 6 8 2 3 3 2" xfId="3936"/>
    <cellStyle name="Normal 5 2 2 3 3 2" xfId="3937"/>
    <cellStyle name="Normal 6 2 7 3 3 2" xfId="3938"/>
    <cellStyle name="Comma 2 2 3 2 3 3 2" xfId="3939"/>
    <cellStyle name="Comma 2 3 6 2 3 3 2" xfId="3940"/>
    <cellStyle name="Normal 18 2 2 3 3 2" xfId="3941"/>
    <cellStyle name="Normal 19 2 2 3 3 2" xfId="3942"/>
    <cellStyle name="Normal 2 2 3 2 3 3 2" xfId="3943"/>
    <cellStyle name="Normal 2 3 6 2 3 3 2" xfId="3944"/>
    <cellStyle name="Normal 2 3 2 2 3 3 2" xfId="3945"/>
    <cellStyle name="Normal 2 3 4 2 3 3 2" xfId="3946"/>
    <cellStyle name="Normal 2 3 5 2 3 3 2" xfId="3947"/>
    <cellStyle name="Normal 2 4 2 2 3 3 2" xfId="3948"/>
    <cellStyle name="Normal 2 5 2 3 3 2" xfId="3949"/>
    <cellStyle name="Normal 28 3 2 3 3 2" xfId="3950"/>
    <cellStyle name="Normal 3 2 2 2 3 3 2" xfId="3951"/>
    <cellStyle name="Normal 3 3 2 3 3 2" xfId="3952"/>
    <cellStyle name="Normal 30 3 2 3 3 2" xfId="3953"/>
    <cellStyle name="Normal 4 2 2 3 3 2" xfId="3954"/>
    <cellStyle name="Normal 40 2 2 3 3 2" xfId="3955"/>
    <cellStyle name="Normal 41 2 2 3 3 2" xfId="3956"/>
    <cellStyle name="Normal 42 2 2 3 3 2" xfId="3957"/>
    <cellStyle name="Normal 43 2 2 3 3 2" xfId="3958"/>
    <cellStyle name="Normal 44 2 2 3 3 2" xfId="3959"/>
    <cellStyle name="Normal 45 2 2 3 3 2" xfId="3960"/>
    <cellStyle name="Normal 46 2 2 3 3 2" xfId="3961"/>
    <cellStyle name="Normal 47 2 2 3 3 2" xfId="3962"/>
    <cellStyle name="Normal 51 2 3 3 2" xfId="3963"/>
    <cellStyle name="Normal 52 2 3 3 2" xfId="3964"/>
    <cellStyle name="Normal 53 2 3 3 2" xfId="3965"/>
    <cellStyle name="Normal 55 2 3 3 2" xfId="3966"/>
    <cellStyle name="Normal 56 2 3 3 2" xfId="3967"/>
    <cellStyle name="Normal 57 2 3 3 2" xfId="3968"/>
    <cellStyle name="Normal 6 2 3 2 3 3 2" xfId="3969"/>
    <cellStyle name="Normal 6 3 2 3 3 2" xfId="3970"/>
    <cellStyle name="Normal 60 2 3 3 2" xfId="3971"/>
    <cellStyle name="Normal 64 2 3 3 2" xfId="3972"/>
    <cellStyle name="Normal 65 2 3 3 2" xfId="3973"/>
    <cellStyle name="Normal 66 2 3 3 2" xfId="3974"/>
    <cellStyle name="Normal 67 2 3 3 2" xfId="3975"/>
    <cellStyle name="Normal 7 6 2 3 3 2" xfId="3976"/>
    <cellStyle name="Normal 71 2 3 3 2" xfId="3977"/>
    <cellStyle name="Normal 72 2 3 3 2" xfId="3978"/>
    <cellStyle name="Normal 73 2 3 3 2" xfId="3979"/>
    <cellStyle name="Normal 74 2 3 3 2" xfId="3980"/>
    <cellStyle name="Normal 76 2 3 3 2" xfId="3981"/>
    <cellStyle name="Normal 8 3 2 3 3 2" xfId="3982"/>
    <cellStyle name="Normal 81 2 3 3 2" xfId="3983"/>
    <cellStyle name="Normal 78 3 2 3 2" xfId="3984"/>
    <cellStyle name="Normal 5 3 3 2 3 2" xfId="3985"/>
    <cellStyle name="Normal 80 3 2 3 2" xfId="3986"/>
    <cellStyle name="Normal 79 3 2 3 2" xfId="3987"/>
    <cellStyle name="Normal 6 8 3 2 3 2" xfId="3988"/>
    <cellStyle name="Normal 5 2 3 2 3 2" xfId="3989"/>
    <cellStyle name="Normal 6 2 8 2 3 2" xfId="3990"/>
    <cellStyle name="Comma 2 2 3 3 2 3 2" xfId="3991"/>
    <cellStyle name="Comma 2 3 6 3 2 3 2" xfId="3992"/>
    <cellStyle name="Normal 18 2 3 2 3 2" xfId="3993"/>
    <cellStyle name="Normal 19 2 3 2 3 2" xfId="3994"/>
    <cellStyle name="Normal 2 2 3 3 2 3 2" xfId="3995"/>
    <cellStyle name="Normal 2 3 6 3 2 3 2" xfId="3996"/>
    <cellStyle name="Normal 2 3 2 3 2 3 2" xfId="3997"/>
    <cellStyle name="Normal 2 3 4 3 2 3 2" xfId="3998"/>
    <cellStyle name="Normal 2 3 5 3 2 3 2" xfId="3999"/>
    <cellStyle name="Normal 2 4 2 3 2 3 2" xfId="4000"/>
    <cellStyle name="Normal 2 5 3 2 3 2" xfId="4001"/>
    <cellStyle name="Normal 28 3 3 2 3 2" xfId="4002"/>
    <cellStyle name="Normal 3 2 2 3 2 3 2" xfId="4003"/>
    <cellStyle name="Normal 3 3 3 2 3 2" xfId="4004"/>
    <cellStyle name="Normal 30 3 3 2 3 2" xfId="4005"/>
    <cellStyle name="Normal 4 2 3 2 3 2" xfId="4006"/>
    <cellStyle name="Normal 40 2 3 2 3 2" xfId="4007"/>
    <cellStyle name="Normal 41 2 3 2 3 2" xfId="4008"/>
    <cellStyle name="Normal 42 2 3 2 3 2" xfId="4009"/>
    <cellStyle name="Normal 43 2 3 2 3 2" xfId="4010"/>
    <cellStyle name="Normal 44 2 3 2 3 2" xfId="4011"/>
    <cellStyle name="Normal 45 2 3 2 3 2" xfId="4012"/>
    <cellStyle name="Normal 46 2 3 2 3 2" xfId="4013"/>
    <cellStyle name="Normal 47 2 3 2 3 2" xfId="4014"/>
    <cellStyle name="Normal 51 3 2 3 2" xfId="4015"/>
    <cellStyle name="Normal 52 3 2 3 2" xfId="4016"/>
    <cellStyle name="Normal 53 3 2 3 2" xfId="4017"/>
    <cellStyle name="Normal 55 3 2 3 2" xfId="4018"/>
    <cellStyle name="Normal 56 3 2 3 2" xfId="4019"/>
    <cellStyle name="Normal 57 3 2 3 2" xfId="4020"/>
    <cellStyle name="Normal 6 2 3 3 2 3 2" xfId="4021"/>
    <cellStyle name="Normal 6 3 3 2 3 2" xfId="4022"/>
    <cellStyle name="Normal 60 3 2 3 2" xfId="4023"/>
    <cellStyle name="Normal 64 3 2 3 2" xfId="4024"/>
    <cellStyle name="Normal 65 3 2 3 2" xfId="4025"/>
    <cellStyle name="Normal 66 3 2 3 2" xfId="4026"/>
    <cellStyle name="Normal 67 3 2 3 2" xfId="4027"/>
    <cellStyle name="Normal 7 6 3 2 3 2" xfId="4028"/>
    <cellStyle name="Normal 71 3 2 3 2" xfId="4029"/>
    <cellStyle name="Normal 72 3 2 3 2" xfId="4030"/>
    <cellStyle name="Normal 73 3 2 3 2" xfId="4031"/>
    <cellStyle name="Normal 74 3 2 3 2" xfId="4032"/>
    <cellStyle name="Normal 76 3 2 3 2" xfId="4033"/>
    <cellStyle name="Normal 8 3 3 2 3 2" xfId="4034"/>
    <cellStyle name="Normal 81 3 2 3 2" xfId="4035"/>
    <cellStyle name="Normal 78 2 2 2 3 2" xfId="4036"/>
    <cellStyle name="Normal 5 3 2 2 2 3 2" xfId="4037"/>
    <cellStyle name="Normal 80 2 2 2 3 2" xfId="4038"/>
    <cellStyle name="Normal 79 2 2 2 3 2" xfId="4039"/>
    <cellStyle name="Normal 6 8 2 2 2 3 2" xfId="4040"/>
    <cellStyle name="Normal 5 2 2 2 2 3 2" xfId="4041"/>
    <cellStyle name="Normal 6 2 7 2 2 3 2" xfId="4042"/>
    <cellStyle name="Comma 2 2 3 2 2 2 3 2" xfId="4043"/>
    <cellStyle name="Comma 2 3 6 2 2 2 3 2" xfId="4044"/>
    <cellStyle name="Normal 18 2 2 2 2 3 2" xfId="4045"/>
    <cellStyle name="Normal 19 2 2 2 2 3 2" xfId="4046"/>
    <cellStyle name="Normal 2 2 3 2 2 2 3 2" xfId="4047"/>
    <cellStyle name="Normal 2 3 6 2 2 2 3 2" xfId="4048"/>
    <cellStyle name="Normal 2 3 2 2 2 2 3 2" xfId="4049"/>
    <cellStyle name="Normal 2 3 4 2 2 2 3 2" xfId="4050"/>
    <cellStyle name="Normal 2 3 5 2 2 2 3 2" xfId="4051"/>
    <cellStyle name="Normal 2 4 2 2 2 2 3 2" xfId="4052"/>
    <cellStyle name="Normal 2 5 2 2 2 3 2" xfId="4053"/>
    <cellStyle name="Normal 28 3 2 2 2 3 2" xfId="4054"/>
    <cellStyle name="Normal 3 2 2 2 2 2 3 2" xfId="4055"/>
    <cellStyle name="Normal 3 3 2 2 2 3 2" xfId="4056"/>
    <cellStyle name="Normal 30 3 2 2 2 3 2" xfId="4057"/>
    <cellStyle name="Normal 4 2 2 2 2 3 2" xfId="4058"/>
    <cellStyle name="Normal 40 2 2 2 2 3 2" xfId="4059"/>
    <cellStyle name="Normal 41 2 2 2 2 3 2" xfId="4060"/>
    <cellStyle name="Normal 42 2 2 2 2 3 2" xfId="4061"/>
    <cellStyle name="Normal 43 2 2 2 2 3 2" xfId="4062"/>
    <cellStyle name="Normal 44 2 2 2 2 3 2" xfId="4063"/>
    <cellStyle name="Normal 45 2 2 2 2 3 2" xfId="4064"/>
    <cellStyle name="Normal 46 2 2 2 2 3 2" xfId="4065"/>
    <cellStyle name="Normal 47 2 2 2 2 3 2" xfId="4066"/>
    <cellStyle name="Normal 51 2 2 2 3 2" xfId="4067"/>
    <cellStyle name="Normal 52 2 2 2 3 2" xfId="4068"/>
    <cellStyle name="Normal 53 2 2 2 3 2" xfId="4069"/>
    <cellStyle name="Normal 55 2 2 2 3 2" xfId="4070"/>
    <cellStyle name="Normal 56 2 2 2 3 2" xfId="4071"/>
    <cellStyle name="Normal 57 2 2 2 3 2" xfId="4072"/>
    <cellStyle name="Normal 6 2 3 2 2 2 3 2" xfId="4073"/>
    <cellStyle name="Normal 6 3 2 2 2 3 2" xfId="4074"/>
    <cellStyle name="Normal 60 2 2 2 3 2" xfId="4075"/>
    <cellStyle name="Normal 64 2 2 2 3 2" xfId="4076"/>
    <cellStyle name="Normal 65 2 2 2 3 2" xfId="4077"/>
    <cellStyle name="Normal 66 2 2 2 3 2" xfId="4078"/>
    <cellStyle name="Normal 67 2 2 2 3 2" xfId="4079"/>
    <cellStyle name="Normal 7 6 2 2 2 3 2" xfId="4080"/>
    <cellStyle name="Normal 71 2 2 2 3 2" xfId="4081"/>
    <cellStyle name="Normal 72 2 2 2 3 2" xfId="4082"/>
    <cellStyle name="Normal 73 2 2 2 3 2" xfId="4083"/>
    <cellStyle name="Normal 74 2 2 2 3 2" xfId="4084"/>
    <cellStyle name="Normal 76 2 2 2 3 2" xfId="4085"/>
    <cellStyle name="Normal 8 3 2 2 2 3 2" xfId="4086"/>
    <cellStyle name="Normal 81 2 2 2 3 2" xfId="4087"/>
    <cellStyle name="Normal 90 2 2" xfId="4088"/>
    <cellStyle name="Normal 78 5 2 2" xfId="4089"/>
    <cellStyle name="Normal 91 2 2" xfId="4090"/>
    <cellStyle name="Normal 5 3 5 2 2" xfId="4091"/>
    <cellStyle name="Normal 80 5 2 2" xfId="4092"/>
    <cellStyle name="Normal 79 5 2 2" xfId="4093"/>
    <cellStyle name="Normal 6 8 5 2 2" xfId="4094"/>
    <cellStyle name="Normal 5 2 5 2 2" xfId="4095"/>
    <cellStyle name="Normal 6 2 10 2 2" xfId="4096"/>
    <cellStyle name="Comma 2 2 3 5 2 2" xfId="4097"/>
    <cellStyle name="Comma 2 3 6 5 2 2" xfId="4098"/>
    <cellStyle name="Normal 18 2 5 2 2" xfId="4099"/>
    <cellStyle name="Normal 19 2 5 2 2" xfId="4100"/>
    <cellStyle name="Normal 2 2 3 5 2 2" xfId="4101"/>
    <cellStyle name="Normal 2 3 6 5 2 2" xfId="4102"/>
    <cellStyle name="Normal 2 3 2 5 2 2" xfId="4103"/>
    <cellStyle name="Normal 2 3 4 5 2 2" xfId="4104"/>
    <cellStyle name="Normal 2 3 5 5 2 2" xfId="4105"/>
    <cellStyle name="Normal 2 4 2 5 2 2" xfId="4106"/>
    <cellStyle name="Normal 2 5 5 2 2" xfId="4107"/>
    <cellStyle name="Normal 28 3 5 2 2" xfId="4108"/>
    <cellStyle name="Normal 3 2 2 5 2 2" xfId="4109"/>
    <cellStyle name="Normal 3 3 5 2 2" xfId="4110"/>
    <cellStyle name="Normal 30 3 5 2 2" xfId="4111"/>
    <cellStyle name="Normal 4 2 5 2 2" xfId="4112"/>
    <cellStyle name="Normal 40 2 5 2 2" xfId="4113"/>
    <cellStyle name="Normal 41 2 5 2 2" xfId="4114"/>
    <cellStyle name="Normal 42 2 5 2 2" xfId="4115"/>
    <cellStyle name="Normal 43 2 5 2 2" xfId="4116"/>
    <cellStyle name="Normal 44 2 5 2 2" xfId="4117"/>
    <cellStyle name="Normal 45 2 5 2 2" xfId="4118"/>
    <cellStyle name="Normal 46 2 5 2 2" xfId="4119"/>
    <cellStyle name="Normal 47 2 5 2 2" xfId="4120"/>
    <cellStyle name="Normal 51 5 2 2" xfId="4121"/>
    <cellStyle name="Normal 52 5 2 2" xfId="4122"/>
    <cellStyle name="Normal 53 5 2 2" xfId="4123"/>
    <cellStyle name="Normal 55 5 2 2" xfId="4124"/>
    <cellStyle name="Normal 56 5 2 2" xfId="4125"/>
    <cellStyle name="Normal 57 5 2 2" xfId="4126"/>
    <cellStyle name="Normal 6 2 3 5 2 2" xfId="4127"/>
    <cellStyle name="Normal 6 3 5 2 2" xfId="4128"/>
    <cellStyle name="Normal 60 5 2 2" xfId="4129"/>
    <cellStyle name="Normal 64 5 2 2" xfId="4130"/>
    <cellStyle name="Normal 65 5 2 2" xfId="4131"/>
    <cellStyle name="Normal 66 5 2 2" xfId="4132"/>
    <cellStyle name="Normal 67 5 2 2" xfId="4133"/>
    <cellStyle name="Normal 7 6 5 2 2" xfId="4134"/>
    <cellStyle name="Normal 71 5 2 2" xfId="4135"/>
    <cellStyle name="Normal 72 5 2 2" xfId="4136"/>
    <cellStyle name="Normal 73 5 2 2" xfId="4137"/>
    <cellStyle name="Normal 74 5 2 2" xfId="4138"/>
    <cellStyle name="Normal 76 5 2 2" xfId="4139"/>
    <cellStyle name="Normal 8 3 5 2 2" xfId="4140"/>
    <cellStyle name="Normal 81 5 2 2" xfId="4141"/>
    <cellStyle name="Normal 78 2 4 2 2" xfId="4142"/>
    <cellStyle name="Normal 5 3 2 4 2 2" xfId="4143"/>
    <cellStyle name="Normal 80 2 4 2 2" xfId="4144"/>
    <cellStyle name="Normal 79 2 4 2 2" xfId="4145"/>
    <cellStyle name="Normal 6 8 2 4 2 2" xfId="4146"/>
    <cellStyle name="Normal 5 2 2 4 2 2" xfId="4147"/>
    <cellStyle name="Normal 6 2 7 4 2 2" xfId="4148"/>
    <cellStyle name="Comma 2 2 3 2 4 2 2" xfId="4149"/>
    <cellStyle name="Comma 2 3 6 2 4 2 2" xfId="4150"/>
    <cellStyle name="Normal 18 2 2 4 2 2" xfId="4151"/>
    <cellStyle name="Normal 19 2 2 4 2 2" xfId="4152"/>
    <cellStyle name="Normal 2 2 3 2 4 2 2" xfId="4153"/>
    <cellStyle name="Normal 2 3 6 2 4 2 2" xfId="4154"/>
    <cellStyle name="Normal 2 3 2 2 4 2 2" xfId="4155"/>
    <cellStyle name="Normal 2 3 4 2 4 2 2" xfId="4156"/>
    <cellStyle name="Normal 2 3 5 2 4 2 2" xfId="4157"/>
    <cellStyle name="Normal 2 4 2 2 4 2 2" xfId="4158"/>
    <cellStyle name="Normal 2 5 2 4 2 2" xfId="4159"/>
    <cellStyle name="Normal 28 3 2 4 2 2" xfId="4160"/>
    <cellStyle name="Normal 3 2 2 2 4 2 2" xfId="4161"/>
    <cellStyle name="Normal 3 3 2 4 2 2" xfId="4162"/>
    <cellStyle name="Normal 30 3 2 4 2 2" xfId="4163"/>
    <cellStyle name="Normal 4 2 2 4 2 2" xfId="4164"/>
    <cellStyle name="Normal 40 2 2 4 2 2" xfId="4165"/>
    <cellStyle name="Normal 41 2 2 4 2 2" xfId="4166"/>
    <cellStyle name="Normal 42 2 2 4 2 2" xfId="4167"/>
    <cellStyle name="Normal 43 2 2 4 2 2" xfId="4168"/>
    <cellStyle name="Normal 44 2 2 4 2 2" xfId="4169"/>
    <cellStyle name="Normal 45 2 2 4 2 2" xfId="4170"/>
    <cellStyle name="Normal 46 2 2 4 2 2" xfId="4171"/>
    <cellStyle name="Normal 47 2 2 4 2 2" xfId="4172"/>
    <cellStyle name="Normal 51 2 4 2 2" xfId="4173"/>
    <cellStyle name="Normal 52 2 4 2 2" xfId="4174"/>
    <cellStyle name="Normal 53 2 4 2 2" xfId="4175"/>
    <cellStyle name="Normal 55 2 4 2 2" xfId="4176"/>
    <cellStyle name="Normal 56 2 4 2 2" xfId="4177"/>
    <cellStyle name="Normal 57 2 4 2 2" xfId="4178"/>
    <cellStyle name="Normal 6 2 3 2 4 2 2" xfId="4179"/>
    <cellStyle name="Normal 6 3 2 4 2 2" xfId="4180"/>
    <cellStyle name="Normal 60 2 4 2 2" xfId="4181"/>
    <cellStyle name="Normal 64 2 4 2 2" xfId="4182"/>
    <cellStyle name="Normal 65 2 4 2 2" xfId="4183"/>
    <cellStyle name="Normal 66 2 4 2 2" xfId="4184"/>
    <cellStyle name="Normal 67 2 4 2 2" xfId="4185"/>
    <cellStyle name="Normal 7 6 2 4 2 2" xfId="4186"/>
    <cellStyle name="Normal 71 2 4 2 2" xfId="4187"/>
    <cellStyle name="Normal 72 2 4 2 2" xfId="4188"/>
    <cellStyle name="Normal 73 2 4 2 2" xfId="4189"/>
    <cellStyle name="Normal 74 2 4 2 2" xfId="4190"/>
    <cellStyle name="Normal 76 2 4 2 2" xfId="4191"/>
    <cellStyle name="Normal 8 3 2 4 2 2" xfId="4192"/>
    <cellStyle name="Normal 81 2 4 2 2" xfId="4193"/>
    <cellStyle name="Normal 78 3 3 2 2" xfId="4194"/>
    <cellStyle name="Normal 5 3 3 3 2 2" xfId="4195"/>
    <cellStyle name="Normal 80 3 3 2 2" xfId="4196"/>
    <cellStyle name="Normal 79 3 3 2 2" xfId="4197"/>
    <cellStyle name="Normal 6 8 3 3 2 2" xfId="4198"/>
    <cellStyle name="Normal 5 2 3 3 2 2" xfId="4199"/>
    <cellStyle name="Normal 6 2 8 3 2 2" xfId="4200"/>
    <cellStyle name="Comma 2 2 3 3 3 2 2" xfId="4201"/>
    <cellStyle name="Comma 2 3 6 3 3 2 2" xfId="4202"/>
    <cellStyle name="Normal 18 2 3 3 2 2" xfId="4203"/>
    <cellStyle name="Normal 19 2 3 3 2 2" xfId="4204"/>
    <cellStyle name="Normal 2 2 3 3 3 2 2" xfId="4205"/>
    <cellStyle name="Normal 2 3 6 3 3 2 2" xfId="4206"/>
    <cellStyle name="Normal 2 3 2 3 3 2 2" xfId="4207"/>
    <cellStyle name="Normal 2 3 4 3 3 2 2" xfId="4208"/>
    <cellStyle name="Normal 2 3 5 3 3 2 2" xfId="4209"/>
    <cellStyle name="Normal 2 4 2 3 3 2 2" xfId="4210"/>
    <cellStyle name="Normal 2 5 3 3 2 2" xfId="4211"/>
    <cellStyle name="Normal 28 3 3 3 2 2" xfId="4212"/>
    <cellStyle name="Normal 3 2 2 3 3 2 2" xfId="4213"/>
    <cellStyle name="Normal 3 3 3 3 2 2" xfId="4214"/>
    <cellStyle name="Normal 30 3 3 3 2 2" xfId="4215"/>
    <cellStyle name="Normal 4 2 3 3 2 2" xfId="4216"/>
    <cellStyle name="Normal 40 2 3 3 2 2" xfId="4217"/>
    <cellStyle name="Normal 41 2 3 3 2 2" xfId="4218"/>
    <cellStyle name="Normal 42 2 3 3 2 2" xfId="4219"/>
    <cellStyle name="Normal 43 2 3 3 2 2" xfId="4220"/>
    <cellStyle name="Normal 44 2 3 3 2 2" xfId="4221"/>
    <cellStyle name="Normal 45 2 3 3 2 2" xfId="4222"/>
    <cellStyle name="Normal 46 2 3 3 2 2" xfId="4223"/>
    <cellStyle name="Normal 47 2 3 3 2 2" xfId="4224"/>
    <cellStyle name="Normal 51 3 3 2 2" xfId="4225"/>
    <cellStyle name="Normal 52 3 3 2 2" xfId="4226"/>
    <cellStyle name="Normal 53 3 3 2 2" xfId="4227"/>
    <cellStyle name="Normal 55 3 3 2 2" xfId="4228"/>
    <cellStyle name="Normal 56 3 3 2 2" xfId="4229"/>
    <cellStyle name="Normal 57 3 3 2 2" xfId="4230"/>
    <cellStyle name="Normal 6 2 3 3 3 2 2" xfId="4231"/>
    <cellStyle name="Normal 6 3 3 3 2 2" xfId="4232"/>
    <cellStyle name="Normal 60 3 3 2 2" xfId="4233"/>
    <cellStyle name="Normal 64 3 3 2 2" xfId="4234"/>
    <cellStyle name="Normal 65 3 3 2 2" xfId="4235"/>
    <cellStyle name="Normal 66 3 3 2 2" xfId="4236"/>
    <cellStyle name="Normal 67 3 3 2 2" xfId="4237"/>
    <cellStyle name="Normal 7 6 3 3 2 2" xfId="4238"/>
    <cellStyle name="Normal 71 3 3 2 2" xfId="4239"/>
    <cellStyle name="Normal 72 3 3 2 2" xfId="4240"/>
    <cellStyle name="Normal 73 3 3 2 2" xfId="4241"/>
    <cellStyle name="Normal 74 3 3 2 2" xfId="4242"/>
    <cellStyle name="Normal 76 3 3 2 2" xfId="4243"/>
    <cellStyle name="Normal 8 3 3 3 2 2" xfId="4244"/>
    <cellStyle name="Normal 81 3 3 2 2" xfId="4245"/>
    <cellStyle name="Normal 78 2 2 3 2 2" xfId="4246"/>
    <cellStyle name="Normal 5 3 2 2 3 2 2" xfId="4247"/>
    <cellStyle name="Normal 80 2 2 3 2 2" xfId="4248"/>
    <cellStyle name="Normal 79 2 2 3 2 2" xfId="4249"/>
    <cellStyle name="Normal 6 8 2 2 3 2 2" xfId="4250"/>
    <cellStyle name="Normal 5 2 2 2 3 2 2" xfId="4251"/>
    <cellStyle name="Normal 6 2 7 2 3 2 2" xfId="4252"/>
    <cellStyle name="Comma 2 2 3 2 2 3 2 2" xfId="4253"/>
    <cellStyle name="Comma 2 3 6 2 2 3 2 2" xfId="4254"/>
    <cellStyle name="Normal 18 2 2 2 3 2 2" xfId="4255"/>
    <cellStyle name="Normal 19 2 2 2 3 2 2" xfId="4256"/>
    <cellStyle name="Normal 2 2 3 2 2 3 2 2" xfId="4257"/>
    <cellStyle name="Normal 2 3 6 2 2 3 2 2" xfId="4258"/>
    <cellStyle name="Normal 2 3 2 2 2 3 2 2" xfId="4259"/>
    <cellStyle name="Normal 2 3 4 2 2 3 2 2" xfId="4260"/>
    <cellStyle name="Normal 2 3 5 2 2 3 2 2" xfId="4261"/>
    <cellStyle name="Normal 2 4 2 2 2 3 2 2" xfId="4262"/>
    <cellStyle name="Normal 2 5 2 2 3 2 2" xfId="4263"/>
    <cellStyle name="Normal 28 3 2 2 3 2 2" xfId="4264"/>
    <cellStyle name="Normal 3 2 2 2 2 3 2 2" xfId="4265"/>
    <cellStyle name="Normal 3 3 2 2 3 2 2" xfId="4266"/>
    <cellStyle name="Normal 30 3 2 2 3 2 2" xfId="4267"/>
    <cellStyle name="Normal 4 2 2 2 3 2 2" xfId="4268"/>
    <cellStyle name="Normal 40 2 2 2 3 2 2" xfId="4269"/>
    <cellStyle name="Normal 41 2 2 2 3 2 2" xfId="4270"/>
    <cellStyle name="Normal 42 2 2 2 3 2 2" xfId="4271"/>
    <cellStyle name="Normal 43 2 2 2 3 2 2" xfId="4272"/>
    <cellStyle name="Normal 44 2 2 2 3 2 2" xfId="4273"/>
    <cellStyle name="Normal 45 2 2 2 3 2 2" xfId="4274"/>
    <cellStyle name="Normal 46 2 2 2 3 2 2" xfId="4275"/>
    <cellStyle name="Normal 47 2 2 2 3 2 2" xfId="4276"/>
    <cellStyle name="Normal 51 2 2 3 2 2" xfId="4277"/>
    <cellStyle name="Normal 52 2 2 3 2 2" xfId="4278"/>
    <cellStyle name="Normal 53 2 2 3 2 2" xfId="4279"/>
    <cellStyle name="Normal 55 2 2 3 2 2" xfId="4280"/>
    <cellStyle name="Normal 56 2 2 3 2 2" xfId="4281"/>
    <cellStyle name="Normal 57 2 2 3 2 2" xfId="4282"/>
    <cellStyle name="Normal 6 2 3 2 2 3 2 2" xfId="4283"/>
    <cellStyle name="Normal 6 3 2 2 3 2 2" xfId="4284"/>
    <cellStyle name="Normal 60 2 2 3 2 2" xfId="4285"/>
    <cellStyle name="Normal 64 2 2 3 2 2" xfId="4286"/>
    <cellStyle name="Normal 65 2 2 3 2 2" xfId="4287"/>
    <cellStyle name="Normal 66 2 2 3 2 2" xfId="4288"/>
    <cellStyle name="Normal 67 2 2 3 2 2" xfId="4289"/>
    <cellStyle name="Normal 7 6 2 2 3 2 2" xfId="4290"/>
    <cellStyle name="Normal 71 2 2 3 2 2" xfId="4291"/>
    <cellStyle name="Normal 72 2 2 3 2 2" xfId="4292"/>
    <cellStyle name="Normal 73 2 2 3 2 2" xfId="4293"/>
    <cellStyle name="Normal 74 2 2 3 2 2" xfId="4294"/>
    <cellStyle name="Normal 76 2 2 3 2 2" xfId="4295"/>
    <cellStyle name="Normal 8 3 2 2 3 2 2" xfId="4296"/>
    <cellStyle name="Normal 81 2 2 3 2 2" xfId="4297"/>
    <cellStyle name="Normal 78 4 2 2 2" xfId="4298"/>
    <cellStyle name="Normal 5 3 4 2 2 2" xfId="4299"/>
    <cellStyle name="Normal 80 4 2 2 2" xfId="4300"/>
    <cellStyle name="Normal 79 4 2 2 2" xfId="4301"/>
    <cellStyle name="Normal 6 8 4 2 2 2" xfId="4302"/>
    <cellStyle name="Normal 5 2 4 2 2 2" xfId="4303"/>
    <cellStyle name="Normal 6 2 9 2 2 2" xfId="4304"/>
    <cellStyle name="Comma 2 2 3 4 2 2 2" xfId="4305"/>
    <cellStyle name="Comma 2 3 6 4 2 2 2" xfId="4306"/>
    <cellStyle name="Normal 18 2 4 2 2 2" xfId="4307"/>
    <cellStyle name="Normal 19 2 4 2 2 2" xfId="4308"/>
    <cellStyle name="Normal 2 2 3 4 2 2 2" xfId="4309"/>
    <cellStyle name="Normal 2 3 6 4 2 2 2" xfId="4310"/>
    <cellStyle name="Normal 2 3 2 4 2 2 2" xfId="4311"/>
    <cellStyle name="Normal 2 3 4 4 2 2 2" xfId="4312"/>
    <cellStyle name="Normal 2 3 5 4 2 2 2" xfId="4313"/>
    <cellStyle name="Normal 2 4 2 4 2 2 2" xfId="4314"/>
    <cellStyle name="Normal 2 5 4 2 2 2" xfId="4315"/>
    <cellStyle name="Normal 28 3 4 2 2 2" xfId="4316"/>
    <cellStyle name="Normal 3 2 2 4 2 2 2" xfId="4317"/>
    <cellStyle name="Normal 3 3 4 2 2 2" xfId="4318"/>
    <cellStyle name="Normal 30 3 4 2 2 2" xfId="4319"/>
    <cellStyle name="Normal 4 2 4 2 2 2" xfId="4320"/>
    <cellStyle name="Normal 40 2 4 2 2 2" xfId="4321"/>
    <cellStyle name="Normal 41 2 4 2 2 2" xfId="4322"/>
    <cellStyle name="Normal 42 2 4 2 2 2" xfId="4323"/>
    <cellStyle name="Normal 43 2 4 2 2 2" xfId="4324"/>
    <cellStyle name="Normal 44 2 4 2 2 2" xfId="4325"/>
    <cellStyle name="Normal 45 2 4 2 2 2" xfId="4326"/>
    <cellStyle name="Normal 46 2 4 2 2 2" xfId="4327"/>
    <cellStyle name="Normal 47 2 4 2 2 2" xfId="4328"/>
    <cellStyle name="Normal 51 4 2 2 2" xfId="4329"/>
    <cellStyle name="Normal 52 4 2 2 2" xfId="4330"/>
    <cellStyle name="Normal 53 4 2 2 2" xfId="4331"/>
    <cellStyle name="Normal 55 4 2 2 2" xfId="4332"/>
    <cellStyle name="Normal 56 4 2 2 2" xfId="4333"/>
    <cellStyle name="Normal 57 4 2 2 2" xfId="4334"/>
    <cellStyle name="Normal 6 2 3 4 2 2 2" xfId="4335"/>
    <cellStyle name="Normal 6 3 4 2 2 2" xfId="4336"/>
    <cellStyle name="Normal 60 4 2 2 2" xfId="4337"/>
    <cellStyle name="Normal 64 4 2 2 2" xfId="4338"/>
    <cellStyle name="Normal 65 4 2 2 2" xfId="4339"/>
    <cellStyle name="Normal 66 4 2 2 2" xfId="4340"/>
    <cellStyle name="Normal 67 4 2 2 2" xfId="4341"/>
    <cellStyle name="Normal 7 6 4 2 2 2" xfId="4342"/>
    <cellStyle name="Normal 71 4 2 2 2" xfId="4343"/>
    <cellStyle name="Normal 72 4 2 2 2" xfId="4344"/>
    <cellStyle name="Normal 73 4 2 2 2" xfId="4345"/>
    <cellStyle name="Normal 74 4 2 2 2" xfId="4346"/>
    <cellStyle name="Normal 76 4 2 2 2" xfId="4347"/>
    <cellStyle name="Normal 8 3 4 2 2 2" xfId="4348"/>
    <cellStyle name="Normal 81 4 2 2 2" xfId="4349"/>
    <cellStyle name="Normal 78 2 3 2 2 2" xfId="4350"/>
    <cellStyle name="Normal 5 3 2 3 2 2 2" xfId="4351"/>
    <cellStyle name="Normal 80 2 3 2 2 2" xfId="4352"/>
    <cellStyle name="Normal 79 2 3 2 2 2" xfId="4353"/>
    <cellStyle name="Normal 6 8 2 3 2 2 2" xfId="4354"/>
    <cellStyle name="Normal 5 2 2 3 2 2 2" xfId="4355"/>
    <cellStyle name="Normal 6 2 7 3 2 2 2" xfId="4356"/>
    <cellStyle name="Comma 2 2 3 2 3 2 2 2" xfId="4357"/>
    <cellStyle name="Comma 2 3 6 2 3 2 2 2" xfId="4358"/>
    <cellStyle name="Normal 18 2 2 3 2 2 2" xfId="4359"/>
    <cellStyle name="Normal 19 2 2 3 2 2 2" xfId="4360"/>
    <cellStyle name="Normal 2 2 3 2 3 2 2 2" xfId="4361"/>
    <cellStyle name="Normal 2 3 6 2 3 2 2 2" xfId="4362"/>
    <cellStyle name="Normal 2 3 2 2 3 2 2 2" xfId="4363"/>
    <cellStyle name="Normal 2 3 4 2 3 2 2 2" xfId="4364"/>
    <cellStyle name="Normal 2 3 5 2 3 2 2 2" xfId="4365"/>
    <cellStyle name="Normal 2 4 2 2 3 2 2 2" xfId="4366"/>
    <cellStyle name="Normal 2 5 2 3 2 2 2" xfId="4367"/>
    <cellStyle name="Normal 28 3 2 3 2 2 2" xfId="4368"/>
    <cellStyle name="Normal 3 2 2 2 3 2 2 2" xfId="4369"/>
    <cellStyle name="Normal 3 3 2 3 2 2 2" xfId="4370"/>
    <cellStyle name="Normal 30 3 2 3 2 2 2" xfId="4371"/>
    <cellStyle name="Normal 4 2 2 3 2 2 2" xfId="4372"/>
    <cellStyle name="Normal 40 2 2 3 2 2 2" xfId="4373"/>
    <cellStyle name="Normal 41 2 2 3 2 2 2" xfId="4374"/>
    <cellStyle name="Normal 42 2 2 3 2 2 2" xfId="4375"/>
    <cellStyle name="Normal 43 2 2 3 2 2 2" xfId="4376"/>
    <cellStyle name="Normal 44 2 2 3 2 2 2" xfId="4377"/>
    <cellStyle name="Normal 45 2 2 3 2 2 2" xfId="4378"/>
    <cellStyle name="Normal 46 2 2 3 2 2 2" xfId="4379"/>
    <cellStyle name="Normal 47 2 2 3 2 2 2" xfId="4380"/>
    <cellStyle name="Normal 51 2 3 2 2 2" xfId="4381"/>
    <cellStyle name="Normal 52 2 3 2 2 2" xfId="4382"/>
    <cellStyle name="Normal 53 2 3 2 2 2" xfId="4383"/>
    <cellStyle name="Normal 55 2 3 2 2 2" xfId="4384"/>
    <cellStyle name="Normal 56 2 3 2 2 2" xfId="4385"/>
    <cellStyle name="Normal 57 2 3 2 2 2" xfId="4386"/>
    <cellStyle name="Normal 6 2 3 2 3 2 2 2" xfId="4387"/>
    <cellStyle name="Normal 6 3 2 3 2 2 2" xfId="4388"/>
    <cellStyle name="Normal 60 2 3 2 2 2" xfId="4389"/>
    <cellStyle name="Normal 64 2 3 2 2 2" xfId="4390"/>
    <cellStyle name="Normal 65 2 3 2 2 2" xfId="4391"/>
    <cellStyle name="Normal 66 2 3 2 2 2" xfId="4392"/>
    <cellStyle name="Normal 67 2 3 2 2 2" xfId="4393"/>
    <cellStyle name="Normal 7 6 2 3 2 2 2" xfId="4394"/>
    <cellStyle name="Normal 71 2 3 2 2 2" xfId="4395"/>
    <cellStyle name="Normal 72 2 3 2 2 2" xfId="4396"/>
    <cellStyle name="Normal 73 2 3 2 2 2" xfId="4397"/>
    <cellStyle name="Normal 74 2 3 2 2 2" xfId="4398"/>
    <cellStyle name="Normal 76 2 3 2 2 2" xfId="4399"/>
    <cellStyle name="Normal 8 3 2 3 2 2 2" xfId="4400"/>
    <cellStyle name="Normal 81 2 3 2 2 2" xfId="4401"/>
    <cellStyle name="Normal 78 3 2 2 2 2" xfId="4402"/>
    <cellStyle name="Normal 5 3 3 2 2 2 2" xfId="4403"/>
    <cellStyle name="Normal 80 3 2 2 2 2" xfId="4404"/>
    <cellStyle name="Normal 79 3 2 2 2 2" xfId="4405"/>
    <cellStyle name="Normal 6 8 3 2 2 2 2" xfId="4406"/>
    <cellStyle name="Normal 5 2 3 2 2 2 2" xfId="4407"/>
    <cellStyle name="Normal 6 2 8 2 2 2 2" xfId="4408"/>
    <cellStyle name="Comma 2 2 3 3 2 2 2 2" xfId="4409"/>
    <cellStyle name="Comma 2 3 6 3 2 2 2 2" xfId="4410"/>
    <cellStyle name="Normal 18 2 3 2 2 2 2" xfId="4411"/>
    <cellStyle name="Normal 19 2 3 2 2 2 2" xfId="4412"/>
    <cellStyle name="Normal 2 2 3 3 2 2 2 2" xfId="4413"/>
    <cellStyle name="Normal 2 3 6 3 2 2 2 2" xfId="4414"/>
    <cellStyle name="Normal 2 3 2 3 2 2 2 2" xfId="4415"/>
    <cellStyle name="Normal 2 3 4 3 2 2 2 2" xfId="4416"/>
    <cellStyle name="Normal 2 3 5 3 2 2 2 2" xfId="4417"/>
    <cellStyle name="Normal 2 4 2 3 2 2 2 2" xfId="4418"/>
    <cellStyle name="Normal 2 5 3 2 2 2 2" xfId="4419"/>
    <cellStyle name="Normal 28 3 3 2 2 2 2" xfId="4420"/>
    <cellStyle name="Normal 3 2 2 3 2 2 2 2" xfId="4421"/>
    <cellStyle name="Normal 3 3 3 2 2 2 2" xfId="4422"/>
    <cellStyle name="Normal 30 3 3 2 2 2 2" xfId="4423"/>
    <cellStyle name="Normal 4 2 3 2 2 2 2" xfId="4424"/>
    <cellStyle name="Normal 40 2 3 2 2 2 2" xfId="4425"/>
    <cellStyle name="Normal 41 2 3 2 2 2 2" xfId="4426"/>
    <cellStyle name="Normal 42 2 3 2 2 2 2" xfId="4427"/>
    <cellStyle name="Normal 43 2 3 2 2 2 2" xfId="4428"/>
    <cellStyle name="Normal 44 2 3 2 2 2 2" xfId="4429"/>
    <cellStyle name="Normal 45 2 3 2 2 2 2" xfId="4430"/>
    <cellStyle name="Normal 46 2 3 2 2 2 2" xfId="4431"/>
    <cellStyle name="Normal 47 2 3 2 2 2 2" xfId="4432"/>
    <cellStyle name="Normal 51 3 2 2 2 2" xfId="4433"/>
    <cellStyle name="Normal 52 3 2 2 2 2" xfId="4434"/>
    <cellStyle name="Normal 53 3 2 2 2 2" xfId="4435"/>
    <cellStyle name="Normal 55 3 2 2 2 2" xfId="4436"/>
    <cellStyle name="Normal 56 3 2 2 2 2" xfId="4437"/>
    <cellStyle name="Normal 57 3 2 2 2 2" xfId="4438"/>
    <cellStyle name="Normal 6 2 3 3 2 2 2 2" xfId="4439"/>
    <cellStyle name="Normal 6 3 3 2 2 2 2" xfId="4440"/>
    <cellStyle name="Normal 60 3 2 2 2 2" xfId="4441"/>
    <cellStyle name="Normal 64 3 2 2 2 2" xfId="4442"/>
    <cellStyle name="Normal 65 3 2 2 2 2" xfId="4443"/>
    <cellStyle name="Normal 66 3 2 2 2 2" xfId="4444"/>
    <cellStyle name="Normal 67 3 2 2 2 2" xfId="4445"/>
    <cellStyle name="Normal 7 6 3 2 2 2 2" xfId="4446"/>
    <cellStyle name="Normal 71 3 2 2 2 2" xfId="4447"/>
    <cellStyle name="Normal 72 3 2 2 2 2" xfId="4448"/>
    <cellStyle name="Normal 73 3 2 2 2 2" xfId="4449"/>
    <cellStyle name="Normal 74 3 2 2 2 2" xfId="4450"/>
    <cellStyle name="Normal 76 3 2 2 2 2" xfId="4451"/>
    <cellStyle name="Normal 8 3 3 2 2 2 2" xfId="4452"/>
    <cellStyle name="Normal 81 3 2 2 2 2" xfId="4453"/>
    <cellStyle name="Normal 78 2 2 2 2 2 2" xfId="4454"/>
    <cellStyle name="Normal 5 3 2 2 2 2 2 2" xfId="4455"/>
    <cellStyle name="Normal 80 2 2 2 2 2 2" xfId="4456"/>
    <cellStyle name="Normal 79 2 2 2 2 2 2" xfId="4457"/>
    <cellStyle name="Normal 6 8 2 2 2 2 2 2" xfId="4458"/>
    <cellStyle name="Normal 5 2 2 2 2 2 2 2" xfId="4459"/>
    <cellStyle name="Normal 6 2 7 2 2 2 2 2" xfId="4460"/>
    <cellStyle name="Comma 2 2 3 2 2 2 2 2 2" xfId="4461"/>
    <cellStyle name="Comma 2 3 6 2 2 2 2 2 2" xfId="4462"/>
    <cellStyle name="Normal 18 2 2 2 2 2 2 2" xfId="4463"/>
    <cellStyle name="Normal 19 2 2 2 2 2 2 2" xfId="4464"/>
    <cellStyle name="Normal 2 2 3 2 2 2 2 2 2" xfId="4465"/>
    <cellStyle name="Normal 2 3 6 2 2 2 2 2 2" xfId="4466"/>
    <cellStyle name="Normal 2 3 2 2 2 2 2 2 2" xfId="4467"/>
    <cellStyle name="Normal 2 3 4 2 2 2 2 2 2" xfId="4468"/>
    <cellStyle name="Normal 2 3 5 2 2 2 2 2 2" xfId="4469"/>
    <cellStyle name="Normal 2 4 2 2 2 2 2 2 2" xfId="4470"/>
    <cellStyle name="Normal 2 5 2 2 2 2 2 2" xfId="4471"/>
    <cellStyle name="Normal 28 3 2 2 2 2 2 2" xfId="4472"/>
    <cellStyle name="Normal 3 2 2 2 2 2 2 2 2" xfId="4473"/>
    <cellStyle name="Normal 3 3 2 2 2 2 2 2" xfId="4474"/>
    <cellStyle name="Normal 30 3 2 2 2 2 2 2" xfId="4475"/>
    <cellStyle name="Normal 4 2 2 2 2 2 2 2" xfId="4476"/>
    <cellStyle name="Normal 40 2 2 2 2 2 2 2" xfId="4477"/>
    <cellStyle name="Normal 41 2 2 2 2 2 2 2" xfId="4478"/>
    <cellStyle name="Normal 42 2 2 2 2 2 2 2" xfId="4479"/>
    <cellStyle name="Normal 43 2 2 2 2 2 2 2" xfId="4480"/>
    <cellStyle name="Normal 44 2 2 2 2 2 2 2" xfId="4481"/>
    <cellStyle name="Normal 45 2 2 2 2 2 2 2" xfId="4482"/>
    <cellStyle name="Normal 46 2 2 2 2 2 2 2" xfId="4483"/>
    <cellStyle name="Normal 47 2 2 2 2 2 2 2" xfId="4484"/>
    <cellStyle name="Normal 51 2 2 2 2 2 2" xfId="4485"/>
    <cellStyle name="Normal 52 2 2 2 2 2 2" xfId="4486"/>
    <cellStyle name="Normal 53 2 2 2 2 2 2" xfId="4487"/>
    <cellStyle name="Normal 55 2 2 2 2 2 2" xfId="4488"/>
    <cellStyle name="Normal 56 2 2 2 2 2 2" xfId="4489"/>
    <cellStyle name="Normal 57 2 2 2 2 2 2" xfId="4490"/>
    <cellStyle name="Normal 6 2 3 2 2 2 2 2 2" xfId="4491"/>
    <cellStyle name="Normal 6 3 2 2 2 2 2 2" xfId="4492"/>
    <cellStyle name="Normal 60 2 2 2 2 2 2" xfId="4493"/>
    <cellStyle name="Normal 64 2 2 2 2 2 2" xfId="4494"/>
    <cellStyle name="Normal 65 2 2 2 2 2 2" xfId="4495"/>
    <cellStyle name="Normal 66 2 2 2 2 2 2" xfId="4496"/>
    <cellStyle name="Normal 67 2 2 2 2 2 2" xfId="4497"/>
    <cellStyle name="Normal 7 6 2 2 2 2 2 2" xfId="4498"/>
    <cellStyle name="Normal 71 2 2 2 2 2 2" xfId="4499"/>
    <cellStyle name="Normal 72 2 2 2 2 2 2" xfId="4500"/>
    <cellStyle name="Normal 73 2 2 2 2 2 2" xfId="4501"/>
    <cellStyle name="Normal 74 2 2 2 2 2 2" xfId="4502"/>
    <cellStyle name="Normal 76 2 2 2 2 2 2" xfId="4503"/>
    <cellStyle name="Normal 8 3 2 2 2 2 2 2" xfId="4504"/>
    <cellStyle name="Normal 81 2 2 2 2 2 2" xfId="4505"/>
    <cellStyle name="Normal 93 2" xfId="4506"/>
    <cellStyle name="Normal 6 2 2 2 2" xfId="4507"/>
    <cellStyle name="Comma 29" xfId="4508"/>
    <cellStyle name="Percent 71" xfId="4509"/>
    <cellStyle name="Comma 35" xfId="4510"/>
    <cellStyle name="Comma 36" xfId="4511"/>
    <cellStyle name="Percent 72" xfId="4512"/>
    <cellStyle name="Comma 34" xfId="4513"/>
    <cellStyle name="Comma 33" xfId="4514"/>
    <cellStyle name="Comma 31" xfId="4515"/>
    <cellStyle name="Comma 30" xfId="4516"/>
    <cellStyle name="Comma 32" xfId="4517"/>
    <cellStyle name="Comma 37" xfId="4518"/>
    <cellStyle name="Comma 40" xfId="4519"/>
    <cellStyle name="Percent 73" xfId="4520"/>
    <cellStyle name="Comma 38" xfId="4521"/>
    <cellStyle name="Percent 77" xfId="4522"/>
    <cellStyle name="Percent 75" xfId="4523"/>
    <cellStyle name="Normal 78 8" xfId="4524"/>
    <cellStyle name="Normal 5 3 8" xfId="4525"/>
    <cellStyle name="Normal 80 8" xfId="4526"/>
    <cellStyle name="Normal 79 8" xfId="4527"/>
    <cellStyle name="Normal 6 8 8" xfId="4528"/>
    <cellStyle name="Normal 5 2 8" xfId="4529"/>
    <cellStyle name="Normal 6 2 13" xfId="4530"/>
    <cellStyle name="Comma 2 2 3 8" xfId="4531"/>
    <cellStyle name="Comma 2 3 6 8" xfId="4532"/>
    <cellStyle name="Percent 87" xfId="4533"/>
    <cellStyle name="Normal 18 2 8" xfId="4534"/>
    <cellStyle name="Normal 19 2 8" xfId="4535"/>
    <cellStyle name="Normal 2 2 3 8" xfId="4536"/>
    <cellStyle name="Normal 2 3 6 8" xfId="4537"/>
    <cellStyle name="Normal 2 3 2 8" xfId="4538"/>
    <cellStyle name="Normal 2 3 4 8" xfId="4539"/>
    <cellStyle name="Normal 2 3 5 8" xfId="4540"/>
    <cellStyle name="Normal 2 4 2 8" xfId="4541"/>
    <cellStyle name="Normal 2 5 8" xfId="4542"/>
    <cellStyle name="Normal 28 3 8" xfId="4543"/>
    <cellStyle name="Normal 3 2 2 8" xfId="4544"/>
    <cellStyle name="Normal 3 3 8" xfId="4545"/>
    <cellStyle name="Normal 30 3 8" xfId="4546"/>
    <cellStyle name="Normal 4 2 8" xfId="4547"/>
    <cellStyle name="Normal 40 2 8" xfId="4548"/>
    <cellStyle name="Normal 41 2 8" xfId="4549"/>
    <cellStyle name="Normal 42 2 8" xfId="4550"/>
    <cellStyle name="Normal 43 2 8" xfId="4551"/>
    <cellStyle name="Normal 44 2 8" xfId="4552"/>
    <cellStyle name="Normal 45 2 8" xfId="4553"/>
    <cellStyle name="Normal 46 2 8" xfId="4554"/>
    <cellStyle name="Normal 47 2 8" xfId="4555"/>
    <cellStyle name="Normal 51 8" xfId="4556"/>
    <cellStyle name="Normal 52 8" xfId="4557"/>
    <cellStyle name="Normal 53 8" xfId="4558"/>
    <cellStyle name="Normal 55 8" xfId="4559"/>
    <cellStyle name="Normal 56 8" xfId="4560"/>
    <cellStyle name="Normal 57 8" xfId="4561"/>
    <cellStyle name="Normal 6 2 3 8" xfId="4562"/>
    <cellStyle name="Normal 6 3 8" xfId="4563"/>
    <cellStyle name="Normal 60 8" xfId="4564"/>
    <cellStyle name="Percent 89" xfId="4565"/>
    <cellStyle name="Normal 64 8" xfId="4566"/>
    <cellStyle name="Normal 65 8" xfId="4567"/>
    <cellStyle name="Normal 66 8" xfId="4568"/>
    <cellStyle name="Normal 67 8" xfId="4569"/>
    <cellStyle name="Normal 7 6 8" xfId="4570"/>
    <cellStyle name="Normal 71 8" xfId="4571"/>
    <cellStyle name="Normal 72 8" xfId="4572"/>
    <cellStyle name="Normal 73 8" xfId="4573"/>
    <cellStyle name="Normal 74 8" xfId="4574"/>
    <cellStyle name="Normal 76 8" xfId="4575"/>
    <cellStyle name="Normal 8 3 8" xfId="4576"/>
    <cellStyle name="Normal 81 8" xfId="4577"/>
    <cellStyle name="Comma 41" xfId="4578"/>
    <cellStyle name="Percent 83" xfId="4579"/>
    <cellStyle name="Normal 78 2 7" xfId="4580"/>
    <cellStyle name="Normal 5 3 2 7" xfId="4581"/>
    <cellStyle name="Normal 80 2 7" xfId="4582"/>
    <cellStyle name="Normal 79 2 7" xfId="4583"/>
    <cellStyle name="Normal 6 8 2 7" xfId="4584"/>
    <cellStyle name="Normal 5 2 2 7" xfId="4585"/>
    <cellStyle name="Normal 6 2 7 7" xfId="4586"/>
    <cellStyle name="Comma 2 2 3 2 7" xfId="4587"/>
    <cellStyle name="Comma 2 3 6 2 7" xfId="4588"/>
    <cellStyle name="Normal 18 2 2 7" xfId="4589"/>
    <cellStyle name="Normal 19 2 2 7" xfId="4590"/>
    <cellStyle name="Normal 2 2 3 2 7" xfId="4591"/>
    <cellStyle name="Normal 2 3 6 2 7" xfId="4592"/>
    <cellStyle name="Normal 2 3 2 2 7" xfId="4593"/>
    <cellStyle name="Normal 2 3 4 2 7" xfId="4594"/>
    <cellStyle name="Normal 2 3 5 2 7" xfId="4595"/>
    <cellStyle name="Normal 2 4 2 2 7" xfId="4596"/>
    <cellStyle name="Normal 2 5 2 7" xfId="4597"/>
    <cellStyle name="Normal 28 3 2 7" xfId="4598"/>
    <cellStyle name="Normal 3 2 2 2 7" xfId="4599"/>
    <cellStyle name="Normal 3 3 2 7" xfId="4600"/>
    <cellStyle name="Normal 30 3 2 7" xfId="4601"/>
    <cellStyle name="Normal 4 2 2 7" xfId="4602"/>
    <cellStyle name="Normal 40 2 2 7" xfId="4603"/>
    <cellStyle name="Normal 41 2 2 7" xfId="4604"/>
    <cellStyle name="Normal 42 2 2 7" xfId="4605"/>
    <cellStyle name="Normal 43 2 2 7" xfId="4606"/>
    <cellStyle name="Normal 44 2 2 7" xfId="4607"/>
    <cellStyle name="Normal 45 2 2 7" xfId="4608"/>
    <cellStyle name="Normal 46 2 2 7" xfId="4609"/>
    <cellStyle name="Normal 47 2 2 7" xfId="4610"/>
    <cellStyle name="Normal 51 2 7" xfId="4611"/>
    <cellStyle name="Normal 52 2 7" xfId="4612"/>
    <cellStyle name="Normal 53 2 7" xfId="4613"/>
    <cellStyle name="Normal 55 2 7" xfId="4614"/>
    <cellStyle name="Normal 56 2 7" xfId="4615"/>
    <cellStyle name="Normal 57 2 7" xfId="4616"/>
    <cellStyle name="Normal 6 2 3 2 7" xfId="4617"/>
    <cellStyle name="Normal 6 3 2 7" xfId="4618"/>
    <cellStyle name="Normal 60 2 7" xfId="4619"/>
    <cellStyle name="Normal 64 2 7" xfId="4620"/>
    <cellStyle name="Normal 65 2 7" xfId="4621"/>
    <cellStyle name="Normal 66 2 7" xfId="4622"/>
    <cellStyle name="Normal 67 2 7" xfId="4623"/>
    <cellStyle name="Normal 7 6 2 7" xfId="4624"/>
    <cellStyle name="Normal 71 2 7" xfId="4625"/>
    <cellStyle name="Normal 72 2 7" xfId="4626"/>
    <cellStyle name="Normal 73 2 7" xfId="4627"/>
    <cellStyle name="Normal 74 2 7" xfId="4628"/>
    <cellStyle name="Normal 76 2 7" xfId="4629"/>
    <cellStyle name="Normal 8 3 2 7" xfId="4630"/>
    <cellStyle name="Normal 81 2 7" xfId="4631"/>
    <cellStyle name="Normal 78 3 6" xfId="4632"/>
    <cellStyle name="Normal 5 3 3 6" xfId="4633"/>
    <cellStyle name="Normal 80 3 6" xfId="4634"/>
    <cellStyle name="Normal 79 3 6" xfId="4635"/>
    <cellStyle name="Normal 6 8 3 6" xfId="4636"/>
    <cellStyle name="Normal 5 2 3 6" xfId="4637"/>
    <cellStyle name="Normal 6 2 8 6" xfId="4638"/>
    <cellStyle name="Comma 2 2 3 3 6" xfId="4639"/>
    <cellStyle name="Comma 2 3 6 3 6" xfId="4640"/>
    <cellStyle name="Normal 18 2 3 6" xfId="4641"/>
    <cellStyle name="Normal 19 2 3 6" xfId="4642"/>
    <cellStyle name="Normal 2 2 3 3 6" xfId="4643"/>
    <cellStyle name="Normal 2 3 6 3 6" xfId="4644"/>
    <cellStyle name="Normal 2 3 2 3 6" xfId="4645"/>
    <cellStyle name="Normal 2 3 4 3 6" xfId="4646"/>
    <cellStyle name="Normal 2 3 5 3 6" xfId="4647"/>
    <cellStyle name="Normal 2 4 2 3 6" xfId="4648"/>
    <cellStyle name="Normal 2 5 3 6" xfId="4649"/>
    <cellStyle name="Normal 28 3 3 6" xfId="4650"/>
    <cellStyle name="Normal 3 2 2 3 6" xfId="4651"/>
    <cellStyle name="Normal 3 3 3 6" xfId="4652"/>
    <cellStyle name="Normal 30 3 3 6" xfId="4653"/>
    <cellStyle name="Normal 4 2 3 6" xfId="4654"/>
    <cellStyle name="Normal 40 2 3 6" xfId="4655"/>
    <cellStyle name="Normal 41 2 3 6" xfId="4656"/>
    <cellStyle name="Normal 42 2 3 6" xfId="4657"/>
    <cellStyle name="Normal 43 2 3 6" xfId="4658"/>
    <cellStyle name="Normal 44 2 3 6" xfId="4659"/>
    <cellStyle name="Normal 45 2 3 6" xfId="4660"/>
    <cellStyle name="Normal 46 2 3 6" xfId="4661"/>
    <cellStyle name="Normal 47 2 3 6" xfId="4662"/>
    <cellStyle name="Normal 51 3 6" xfId="4663"/>
    <cellStyle name="Normal 52 3 6" xfId="4664"/>
    <cellStyle name="Normal 53 3 6" xfId="4665"/>
    <cellStyle name="Normal 55 3 6" xfId="4666"/>
    <cellStyle name="Normal 56 3 6" xfId="4667"/>
    <cellStyle name="Normal 57 3 6" xfId="4668"/>
    <cellStyle name="Normal 6 2 3 3 6" xfId="4669"/>
    <cellStyle name="Normal 6 3 3 6" xfId="4670"/>
    <cellStyle name="Normal 60 3 6" xfId="4671"/>
    <cellStyle name="Normal 64 3 6" xfId="4672"/>
    <cellStyle name="Normal 65 3 6" xfId="4673"/>
    <cellStyle name="Normal 66 3 6" xfId="4674"/>
    <cellStyle name="Normal 67 3 6" xfId="4675"/>
    <cellStyle name="Normal 7 6 3 6" xfId="4676"/>
    <cellStyle name="Normal 71 3 6" xfId="4677"/>
    <cellStyle name="Normal 72 3 6" xfId="4678"/>
    <cellStyle name="Normal 73 3 6" xfId="4679"/>
    <cellStyle name="Normal 74 3 6" xfId="4680"/>
    <cellStyle name="Normal 76 3 6" xfId="4681"/>
    <cellStyle name="Normal 8 3 3 6" xfId="4682"/>
    <cellStyle name="Normal 81 3 6" xfId="4683"/>
    <cellStyle name="Normal 78 2 2 6" xfId="4684"/>
    <cellStyle name="Normal 5 3 2 2 6" xfId="4685"/>
    <cellStyle name="Normal 80 2 2 6" xfId="4686"/>
    <cellStyle name="Normal 79 2 2 6" xfId="4687"/>
    <cellStyle name="Normal 6 8 2 2 6" xfId="4688"/>
    <cellStyle name="Normal 5 2 2 2 6" xfId="4689"/>
    <cellStyle name="Normal 6 2 7 2 6" xfId="4690"/>
    <cellStyle name="Comma 2 2 3 2 2 6" xfId="4691"/>
    <cellStyle name="Comma 2 3 6 2 2 6" xfId="4692"/>
    <cellStyle name="Normal 18 2 2 2 6" xfId="4693"/>
    <cellStyle name="Normal 19 2 2 2 6" xfId="4694"/>
    <cellStyle name="Normal 2 2 3 2 2 6" xfId="4695"/>
    <cellStyle name="Normal 2 3 6 2 2 6" xfId="4696"/>
    <cellStyle name="Normal 2 3 2 2 2 6" xfId="4697"/>
    <cellStyle name="Normal 2 3 4 2 2 6" xfId="4698"/>
    <cellStyle name="Normal 2 3 5 2 2 6" xfId="4699"/>
    <cellStyle name="Normal 2 4 2 2 2 6" xfId="4700"/>
    <cellStyle name="Normal 2 5 2 2 6" xfId="4701"/>
    <cellStyle name="Normal 28 3 2 2 6" xfId="4702"/>
    <cellStyle name="Normal 3 2 2 2 2 6" xfId="4703"/>
    <cellStyle name="Normal 3 3 2 2 6" xfId="4704"/>
    <cellStyle name="Normal 30 3 2 2 6" xfId="4705"/>
    <cellStyle name="Normal 4 2 2 2 6" xfId="4706"/>
    <cellStyle name="Normal 40 2 2 2 6" xfId="4707"/>
    <cellStyle name="Normal 41 2 2 2 6" xfId="4708"/>
    <cellStyle name="Normal 42 2 2 2 6" xfId="4709"/>
    <cellStyle name="Normal 43 2 2 2 6" xfId="4710"/>
    <cellStyle name="Normal 44 2 2 2 6" xfId="4711"/>
    <cellStyle name="Normal 45 2 2 2 6" xfId="4712"/>
    <cellStyle name="Normal 46 2 2 2 6" xfId="4713"/>
    <cellStyle name="Normal 47 2 2 2 6" xfId="4714"/>
    <cellStyle name="Normal 51 2 2 6" xfId="4715"/>
    <cellStyle name="Normal 52 2 2 6" xfId="4716"/>
    <cellStyle name="Normal 53 2 2 6" xfId="4717"/>
    <cellStyle name="Normal 55 2 2 6" xfId="4718"/>
    <cellStyle name="Normal 56 2 2 6" xfId="4719"/>
    <cellStyle name="Normal 57 2 2 6" xfId="4720"/>
    <cellStyle name="Normal 6 2 3 2 2 6" xfId="4721"/>
    <cellStyle name="Normal 6 3 2 2 6" xfId="4722"/>
    <cellStyle name="Normal 60 2 2 6" xfId="4723"/>
    <cellStyle name="Normal 64 2 2 6" xfId="4724"/>
    <cellStyle name="Normal 65 2 2 6" xfId="4725"/>
    <cellStyle name="Normal 66 2 2 6" xfId="4726"/>
    <cellStyle name="Normal 67 2 2 6" xfId="4727"/>
    <cellStyle name="Normal 7 6 2 2 6" xfId="4728"/>
    <cellStyle name="Normal 71 2 2 6" xfId="4729"/>
    <cellStyle name="Normal 72 2 2 6" xfId="4730"/>
    <cellStyle name="Normal 73 2 2 6" xfId="4731"/>
    <cellStyle name="Normal 74 2 2 6" xfId="4732"/>
    <cellStyle name="Normal 76 2 2 6" xfId="4733"/>
    <cellStyle name="Normal 8 3 2 2 6" xfId="4734"/>
    <cellStyle name="Normal 81 2 2 6" xfId="4735"/>
    <cellStyle name="Normal 78 4 5" xfId="4736"/>
    <cellStyle name="Normal 5 3 4 5" xfId="4737"/>
    <cellStyle name="Normal 80 4 5" xfId="4738"/>
    <cellStyle name="Normal 79 4 5" xfId="4739"/>
    <cellStyle name="Normal 6 8 4 5" xfId="4740"/>
    <cellStyle name="Normal 5 2 4 5" xfId="4741"/>
    <cellStyle name="Normal 6 2 9 5" xfId="4742"/>
    <cellStyle name="Comma 2 2 3 4 5" xfId="4743"/>
    <cellStyle name="Comma 2 3 6 4 5" xfId="4744"/>
    <cellStyle name="Normal 18 2 4 5" xfId="4745"/>
    <cellStyle name="Normal 19 2 4 5" xfId="4746"/>
    <cellStyle name="Normal 2 2 3 4 5" xfId="4747"/>
    <cellStyle name="Normal 2 3 6 4 5" xfId="4748"/>
    <cellStyle name="Normal 2 3 2 4 5" xfId="4749"/>
    <cellStyle name="Normal 2 3 4 4 5" xfId="4750"/>
    <cellStyle name="Normal 2 3 5 4 5" xfId="4751"/>
    <cellStyle name="Normal 2 4 2 4 5" xfId="4752"/>
    <cellStyle name="Normal 2 5 4 5" xfId="4753"/>
    <cellStyle name="Normal 28 3 4 5" xfId="4754"/>
    <cellStyle name="Normal 3 2 2 4 5" xfId="4755"/>
    <cellStyle name="Normal 3 3 4 5" xfId="4756"/>
    <cellStyle name="Normal 30 3 4 5" xfId="4757"/>
    <cellStyle name="Normal 4 2 4 5" xfId="4758"/>
    <cellStyle name="Normal 40 2 4 5" xfId="4759"/>
    <cellStyle name="Normal 41 2 4 5" xfId="4760"/>
    <cellStyle name="Normal 42 2 4 5" xfId="4761"/>
    <cellStyle name="Normal 43 2 4 5" xfId="4762"/>
    <cellStyle name="Normal 44 2 4 5" xfId="4763"/>
    <cellStyle name="Normal 45 2 4 5" xfId="4764"/>
    <cellStyle name="Normal 46 2 4 5" xfId="4765"/>
    <cellStyle name="Normal 47 2 4 5" xfId="4766"/>
    <cellStyle name="Normal 51 4 5" xfId="4767"/>
    <cellStyle name="Normal 52 4 5" xfId="4768"/>
    <cellStyle name="Normal 53 4 5" xfId="4769"/>
    <cellStyle name="Normal 55 4 5" xfId="4770"/>
    <cellStyle name="Normal 56 4 5" xfId="4771"/>
    <cellStyle name="Normal 57 4 5" xfId="4772"/>
    <cellStyle name="Normal 6 2 3 4 5" xfId="4773"/>
    <cellStyle name="Normal 6 3 4 5" xfId="4774"/>
    <cellStyle name="Normal 60 4 5" xfId="4775"/>
    <cellStyle name="Normal 64 4 5" xfId="4776"/>
    <cellStyle name="Normal 65 4 5" xfId="4777"/>
    <cellStyle name="Normal 66 4 5" xfId="4778"/>
    <cellStyle name="Normal 67 4 5" xfId="4779"/>
    <cellStyle name="Normal 7 6 4 5" xfId="4780"/>
    <cellStyle name="Normal 71 4 5" xfId="4781"/>
    <cellStyle name="Normal 72 4 5" xfId="4782"/>
    <cellStyle name="Normal 73 4 5" xfId="4783"/>
    <cellStyle name="Normal 74 4 5" xfId="4784"/>
    <cellStyle name="Normal 76 4 5" xfId="4785"/>
    <cellStyle name="Normal 8 3 4 5" xfId="4786"/>
    <cellStyle name="Normal 81 4 5" xfId="4787"/>
    <cellStyle name="Normal 78 2 3 5" xfId="4788"/>
    <cellStyle name="Normal 5 3 2 3 5" xfId="4789"/>
    <cellStyle name="Normal 80 2 3 5" xfId="4790"/>
    <cellStyle name="Normal 79 2 3 5" xfId="4791"/>
    <cellStyle name="Normal 6 8 2 3 5" xfId="4792"/>
    <cellStyle name="Normal 5 2 2 3 5" xfId="4793"/>
    <cellStyle name="Normal 6 2 7 3 5" xfId="4794"/>
    <cellStyle name="Comma 2 2 3 2 3 5" xfId="4795"/>
    <cellStyle name="Comma 2 3 6 2 3 5" xfId="4796"/>
    <cellStyle name="Normal 18 2 2 3 5" xfId="4797"/>
    <cellStyle name="Normal 19 2 2 3 5" xfId="4798"/>
    <cellStyle name="Normal 2 2 3 2 3 5" xfId="4799"/>
    <cellStyle name="Normal 2 3 6 2 3 5" xfId="4800"/>
    <cellStyle name="Normal 2 3 2 2 3 5" xfId="4801"/>
    <cellStyle name="Normal 2 3 4 2 3 5" xfId="4802"/>
    <cellStyle name="Normal 2 3 5 2 3 5" xfId="4803"/>
    <cellStyle name="Normal 2 4 2 2 3 5" xfId="4804"/>
    <cellStyle name="Normal 2 5 2 3 5" xfId="4805"/>
    <cellStyle name="Normal 28 3 2 3 5" xfId="4806"/>
    <cellStyle name="Normal 3 2 2 2 3 5" xfId="4807"/>
    <cellStyle name="Normal 3 3 2 3 5" xfId="4808"/>
    <cellStyle name="Normal 30 3 2 3 5" xfId="4809"/>
    <cellStyle name="Normal 4 2 2 3 5" xfId="4810"/>
    <cellStyle name="Normal 40 2 2 3 5" xfId="4811"/>
    <cellStyle name="Normal 41 2 2 3 5" xfId="4812"/>
    <cellStyle name="Normal 42 2 2 3 5" xfId="4813"/>
    <cellStyle name="Normal 43 2 2 3 5" xfId="4814"/>
    <cellStyle name="Normal 44 2 2 3 5" xfId="4815"/>
    <cellStyle name="Normal 45 2 2 3 5" xfId="4816"/>
    <cellStyle name="Normal 46 2 2 3 5" xfId="4817"/>
    <cellStyle name="Normal 47 2 2 3 5" xfId="4818"/>
    <cellStyle name="Normal 51 2 3 5" xfId="4819"/>
    <cellStyle name="Normal 52 2 3 5" xfId="4820"/>
    <cellStyle name="Normal 53 2 3 5" xfId="4821"/>
    <cellStyle name="Normal 55 2 3 5" xfId="4822"/>
    <cellStyle name="Normal 56 2 3 5" xfId="4823"/>
    <cellStyle name="Normal 57 2 3 5" xfId="4824"/>
    <cellStyle name="Normal 6 2 3 2 3 5" xfId="4825"/>
    <cellStyle name="Normal 6 3 2 3 5" xfId="4826"/>
    <cellStyle name="Normal 60 2 3 5" xfId="4827"/>
    <cellStyle name="Normal 64 2 3 5" xfId="4828"/>
    <cellStyle name="Normal 65 2 3 5" xfId="4829"/>
    <cellStyle name="Normal 66 2 3 5" xfId="4830"/>
    <cellStyle name="Normal 67 2 3 5" xfId="4831"/>
    <cellStyle name="Normal 7 6 2 3 5" xfId="4832"/>
    <cellStyle name="Normal 71 2 3 5" xfId="4833"/>
    <cellStyle name="Normal 72 2 3 5" xfId="4834"/>
    <cellStyle name="Normal 73 2 3 5" xfId="4835"/>
    <cellStyle name="Normal 74 2 3 5" xfId="4836"/>
    <cellStyle name="Normal 76 2 3 5" xfId="4837"/>
    <cellStyle name="Normal 8 3 2 3 5" xfId="4838"/>
    <cellStyle name="Normal 81 2 3 5" xfId="4839"/>
    <cellStyle name="Normal 78 3 2 5" xfId="4840"/>
    <cellStyle name="Normal 5 3 3 2 5" xfId="4841"/>
    <cellStyle name="Normal 80 3 2 5" xfId="4842"/>
    <cellStyle name="Normal 79 3 2 5" xfId="4843"/>
    <cellStyle name="Normal 6 8 3 2 5" xfId="4844"/>
    <cellStyle name="Normal 5 2 3 2 5" xfId="4845"/>
    <cellStyle name="Normal 6 2 8 2 5" xfId="4846"/>
    <cellStyle name="Comma 2 2 3 3 2 5" xfId="4847"/>
    <cellStyle name="Comma 2 3 6 3 2 5" xfId="4848"/>
    <cellStyle name="Normal 18 2 3 2 5" xfId="4849"/>
    <cellStyle name="Normal 19 2 3 2 5" xfId="4850"/>
    <cellStyle name="Normal 2 2 3 3 2 5" xfId="4851"/>
    <cellStyle name="Normal 2 3 6 3 2 5" xfId="4852"/>
    <cellStyle name="Normal 2 3 2 3 2 5" xfId="4853"/>
    <cellStyle name="Normal 2 3 4 3 2 5" xfId="4854"/>
    <cellStyle name="Normal 2 3 5 3 2 5" xfId="4855"/>
    <cellStyle name="Normal 2 4 2 3 2 5" xfId="4856"/>
    <cellStyle name="Normal 2 5 3 2 5" xfId="4857"/>
    <cellStyle name="Normal 28 3 3 2 5" xfId="4858"/>
    <cellStyle name="Normal 3 2 2 3 2 5" xfId="4859"/>
    <cellStyle name="Normal 3 3 3 2 5" xfId="4860"/>
    <cellStyle name="Normal 30 3 3 2 5" xfId="4861"/>
    <cellStyle name="Normal 4 2 3 2 5" xfId="4862"/>
    <cellStyle name="Normal 40 2 3 2 5" xfId="4863"/>
    <cellStyle name="Normal 41 2 3 2 5" xfId="4864"/>
    <cellStyle name="Normal 42 2 3 2 5" xfId="4865"/>
    <cellStyle name="Normal 43 2 3 2 5" xfId="4866"/>
    <cellStyle name="Normal 44 2 3 2 5" xfId="4867"/>
    <cellStyle name="Normal 45 2 3 2 5" xfId="4868"/>
    <cellStyle name="Normal 46 2 3 2 5" xfId="4869"/>
    <cellStyle name="Normal 47 2 3 2 5" xfId="4870"/>
    <cellStyle name="Normal 51 3 2 5" xfId="4871"/>
    <cellStyle name="Normal 52 3 2 5" xfId="4872"/>
    <cellStyle name="Normal 53 3 2 5" xfId="4873"/>
    <cellStyle name="Normal 55 3 2 5" xfId="4874"/>
    <cellStyle name="Normal 56 3 2 5" xfId="4875"/>
    <cellStyle name="Normal 57 3 2 5" xfId="4876"/>
    <cellStyle name="Normal 6 2 3 3 2 5" xfId="4877"/>
    <cellStyle name="Normal 6 3 3 2 5" xfId="4878"/>
    <cellStyle name="Normal 60 3 2 5" xfId="4879"/>
    <cellStyle name="Normal 64 3 2 5" xfId="4880"/>
    <cellStyle name="Normal 65 3 2 5" xfId="4881"/>
    <cellStyle name="Normal 66 3 2 5" xfId="4882"/>
    <cellStyle name="Normal 67 3 2 5" xfId="4883"/>
    <cellStyle name="Normal 7 6 3 2 5" xfId="4884"/>
    <cellStyle name="Normal 71 3 2 5" xfId="4885"/>
    <cellStyle name="Normal 72 3 2 5" xfId="4886"/>
    <cellStyle name="Normal 73 3 2 5" xfId="4887"/>
    <cellStyle name="Normal 74 3 2 5" xfId="4888"/>
    <cellStyle name="Normal 76 3 2 5" xfId="4889"/>
    <cellStyle name="Normal 8 3 3 2 5" xfId="4890"/>
    <cellStyle name="Normal 81 3 2 5" xfId="4891"/>
    <cellStyle name="Normal 78 2 2 2 5" xfId="4892"/>
    <cellStyle name="Normal 5 3 2 2 2 5" xfId="4893"/>
    <cellStyle name="Normal 80 2 2 2 5" xfId="4894"/>
    <cellStyle name="Normal 79 2 2 2 5" xfId="4895"/>
    <cellStyle name="Normal 6 8 2 2 2 5" xfId="4896"/>
    <cellStyle name="Normal 5 2 2 2 2 5" xfId="4897"/>
    <cellStyle name="Normal 6 2 7 2 2 5" xfId="4898"/>
    <cellStyle name="Comma 2 2 3 2 2 2 5" xfId="4899"/>
    <cellStyle name="Comma 2 3 6 2 2 2 5" xfId="4900"/>
    <cellStyle name="Normal 18 2 2 2 2 5" xfId="4901"/>
    <cellStyle name="Normal 19 2 2 2 2 5" xfId="4902"/>
    <cellStyle name="Normal 2 2 3 2 2 2 5" xfId="4903"/>
    <cellStyle name="Normal 2 3 6 2 2 2 5" xfId="4904"/>
    <cellStyle name="Normal 2 3 2 2 2 2 5" xfId="4905"/>
    <cellStyle name="Normal 2 3 4 2 2 2 5" xfId="4906"/>
    <cellStyle name="Normal 2 3 5 2 2 2 5" xfId="4907"/>
    <cellStyle name="Normal 2 4 2 2 2 2 5" xfId="4908"/>
    <cellStyle name="Normal 2 5 2 2 2 5" xfId="4909"/>
    <cellStyle name="Normal 28 3 2 2 2 5" xfId="4910"/>
    <cellStyle name="Normal 3 2 2 2 2 2 5" xfId="4911"/>
    <cellStyle name="Normal 3 3 2 2 2 5" xfId="4912"/>
    <cellStyle name="Normal 30 3 2 2 2 5" xfId="4913"/>
    <cellStyle name="Normal 4 2 2 2 2 5" xfId="4914"/>
    <cellStyle name="Normal 40 2 2 2 2 5" xfId="4915"/>
    <cellStyle name="Normal 41 2 2 2 2 5" xfId="4916"/>
    <cellStyle name="Normal 42 2 2 2 2 5" xfId="4917"/>
    <cellStyle name="Normal 43 2 2 2 2 5" xfId="4918"/>
    <cellStyle name="Normal 44 2 2 2 2 5" xfId="4919"/>
    <cellStyle name="Normal 45 2 2 2 2 5" xfId="4920"/>
    <cellStyle name="Normal 46 2 2 2 2 5" xfId="4921"/>
    <cellStyle name="Normal 47 2 2 2 2 5" xfId="4922"/>
    <cellStyle name="Normal 51 2 2 2 5" xfId="4923"/>
    <cellStyle name="Normal 52 2 2 2 5" xfId="4924"/>
    <cellStyle name="Normal 53 2 2 2 5" xfId="4925"/>
    <cellStyle name="Normal 55 2 2 2 5" xfId="4926"/>
    <cellStyle name="Normal 56 2 2 2 5" xfId="4927"/>
    <cellStyle name="Normal 57 2 2 2 5" xfId="4928"/>
    <cellStyle name="Normal 6 2 3 2 2 2 5" xfId="4929"/>
    <cellStyle name="Normal 6 3 2 2 2 5" xfId="4930"/>
    <cellStyle name="Normal 60 2 2 2 5" xfId="4931"/>
    <cellStyle name="Normal 64 2 2 2 5" xfId="4932"/>
    <cellStyle name="Normal 65 2 2 2 5" xfId="4933"/>
    <cellStyle name="Normal 66 2 2 2 5" xfId="4934"/>
    <cellStyle name="Normal 67 2 2 2 5" xfId="4935"/>
    <cellStyle name="Normal 7 6 2 2 2 5" xfId="4936"/>
    <cellStyle name="Normal 71 2 2 2 5" xfId="4937"/>
    <cellStyle name="Normal 72 2 2 2 5" xfId="4938"/>
    <cellStyle name="Normal 73 2 2 2 5" xfId="4939"/>
    <cellStyle name="Normal 74 2 2 2 5" xfId="4940"/>
    <cellStyle name="Normal 76 2 2 2 5" xfId="4941"/>
    <cellStyle name="Normal 8 3 2 2 2 5" xfId="4942"/>
    <cellStyle name="Normal 81 2 2 2 5" xfId="4943"/>
    <cellStyle name="Normal 90 4" xfId="4944"/>
    <cellStyle name="Normal 78 5 4" xfId="4945"/>
    <cellStyle name="Normal 91 4" xfId="4946"/>
    <cellStyle name="Normal 5 3 5 4" xfId="4947"/>
    <cellStyle name="Normal 80 5 4" xfId="4948"/>
    <cellStyle name="Normal 79 5 4" xfId="4949"/>
    <cellStyle name="Normal 6 8 5 4" xfId="4950"/>
    <cellStyle name="Normal 5 2 5 4" xfId="4951"/>
    <cellStyle name="Normal 6 2 10 4" xfId="4952"/>
    <cellStyle name="Comma 2 2 3 5 4" xfId="4953"/>
    <cellStyle name="Comma 2 3 6 5 4" xfId="4954"/>
    <cellStyle name="Normal 18 2 5 4" xfId="4955"/>
    <cellStyle name="Normal 19 2 5 4" xfId="4956"/>
    <cellStyle name="Normal 2 2 3 5 4" xfId="4957"/>
    <cellStyle name="Normal 2 3 6 5 4" xfId="4958"/>
    <cellStyle name="Normal 2 3 2 5 4" xfId="4959"/>
    <cellStyle name="Normal 2 3 4 5 4" xfId="4960"/>
    <cellStyle name="Normal 2 3 5 5 4" xfId="4961"/>
    <cellStyle name="Normal 2 4 2 5 4" xfId="4962"/>
    <cellStyle name="Normal 2 5 5 4" xfId="4963"/>
    <cellStyle name="Normal 28 3 5 4" xfId="4964"/>
    <cellStyle name="Normal 3 2 2 5 4" xfId="4965"/>
    <cellStyle name="Normal 3 3 5 4" xfId="4966"/>
    <cellStyle name="Normal 30 3 5 4" xfId="4967"/>
    <cellStyle name="Normal 4 2 5 4" xfId="4968"/>
    <cellStyle name="Normal 40 2 5 4" xfId="4969"/>
    <cellStyle name="Normal 41 2 5 4" xfId="4970"/>
    <cellStyle name="Normal 42 2 5 4" xfId="4971"/>
    <cellStyle name="Normal 43 2 5 4" xfId="4972"/>
    <cellStyle name="Normal 44 2 5 4" xfId="4973"/>
    <cellStyle name="Normal 45 2 5 4" xfId="4974"/>
    <cellStyle name="Normal 46 2 5 4" xfId="4975"/>
    <cellStyle name="Normal 47 2 5 4" xfId="4976"/>
    <cellStyle name="Normal 51 5 4" xfId="4977"/>
    <cellStyle name="Normal 52 5 4" xfId="4978"/>
    <cellStyle name="Normal 53 5 4" xfId="4979"/>
    <cellStyle name="Normal 55 5 4" xfId="4980"/>
    <cellStyle name="Normal 56 5 4" xfId="4981"/>
    <cellStyle name="Normal 57 5 4" xfId="4982"/>
    <cellStyle name="Normal 6 2 3 5 4" xfId="4983"/>
    <cellStyle name="Normal 6 3 5 4" xfId="4984"/>
    <cellStyle name="Normal 60 5 4" xfId="4985"/>
    <cellStyle name="Normal 64 5 4" xfId="4986"/>
    <cellStyle name="Normal 65 5 4" xfId="4987"/>
    <cellStyle name="Normal 66 5 4" xfId="4988"/>
    <cellStyle name="Normal 67 5 4" xfId="4989"/>
    <cellStyle name="Normal 7 6 5 4" xfId="4990"/>
    <cellStyle name="Normal 71 5 4" xfId="4991"/>
    <cellStyle name="Normal 72 5 4" xfId="4992"/>
    <cellStyle name="Normal 73 5 4" xfId="4993"/>
    <cellStyle name="Normal 74 5 4" xfId="4994"/>
    <cellStyle name="Normal 76 5 4" xfId="4995"/>
    <cellStyle name="Normal 8 3 5 4" xfId="4996"/>
    <cellStyle name="Normal 81 5 4" xfId="4997"/>
    <cellStyle name="Normal 78 2 4 4" xfId="4998"/>
    <cellStyle name="Normal 5 3 2 4 4" xfId="4999"/>
    <cellStyle name="Normal 80 2 4 4" xfId="5000"/>
    <cellStyle name="Normal 79 2 4 4" xfId="5001"/>
    <cellStyle name="Normal 6 8 2 4 4" xfId="5002"/>
    <cellStyle name="Normal 5 2 2 4 4" xfId="5003"/>
    <cellStyle name="Normal 6 2 7 4 4" xfId="5004"/>
    <cellStyle name="Comma 2 2 3 2 4 4" xfId="5005"/>
    <cellStyle name="Comma 2 3 6 2 4 4" xfId="5006"/>
    <cellStyle name="Normal 18 2 2 4 4" xfId="5007"/>
    <cellStyle name="Normal 19 2 2 4 4" xfId="5008"/>
    <cellStyle name="Normal 2 2 3 2 4 4" xfId="5009"/>
    <cellStyle name="Normal 2 3 6 2 4 4" xfId="5010"/>
    <cellStyle name="Normal 2 3 2 2 4 4" xfId="5011"/>
    <cellStyle name="Normal 2 3 4 2 4 4" xfId="5012"/>
    <cellStyle name="Normal 2 3 5 2 4 4" xfId="5013"/>
    <cellStyle name="Normal 2 4 2 2 4 4" xfId="5014"/>
    <cellStyle name="Normal 2 5 2 4 4" xfId="5015"/>
    <cellStyle name="Normal 28 3 2 4 4" xfId="5016"/>
    <cellStyle name="Normal 3 2 2 2 4 4" xfId="5017"/>
    <cellStyle name="Normal 3 3 2 4 4" xfId="5018"/>
    <cellStyle name="Normal 30 3 2 4 4" xfId="5019"/>
    <cellStyle name="Normal 4 2 2 4 4" xfId="5020"/>
    <cellStyle name="Normal 40 2 2 4 4" xfId="5021"/>
    <cellStyle name="Normal 41 2 2 4 4" xfId="5022"/>
    <cellStyle name="Normal 42 2 2 4 4" xfId="5023"/>
    <cellStyle name="Normal 43 2 2 4 4" xfId="5024"/>
    <cellStyle name="Normal 44 2 2 4 4" xfId="5025"/>
    <cellStyle name="Normal 45 2 2 4 4" xfId="5026"/>
    <cellStyle name="Normal 46 2 2 4 4" xfId="5027"/>
    <cellStyle name="Normal 47 2 2 4 4" xfId="5028"/>
    <cellStyle name="Normal 51 2 4 4" xfId="5029"/>
    <cellStyle name="Normal 52 2 4 4" xfId="5030"/>
    <cellStyle name="Normal 53 2 4 4" xfId="5031"/>
    <cellStyle name="Normal 55 2 4 4" xfId="5032"/>
    <cellStyle name="Normal 56 2 4 4" xfId="5033"/>
    <cellStyle name="Normal 57 2 4 4" xfId="5034"/>
    <cellStyle name="Normal 6 2 3 2 4 4" xfId="5035"/>
    <cellStyle name="Normal 6 3 2 4 4" xfId="5036"/>
    <cellStyle name="Normal 60 2 4 4" xfId="5037"/>
    <cellStyle name="Normal 64 2 4 4" xfId="5038"/>
    <cellStyle name="Normal 65 2 4 4" xfId="5039"/>
    <cellStyle name="Normal 66 2 4 4" xfId="5040"/>
    <cellStyle name="Normal 67 2 4 4" xfId="5041"/>
    <cellStyle name="Normal 7 6 2 4 4" xfId="5042"/>
    <cellStyle name="Normal 71 2 4 4" xfId="5043"/>
    <cellStyle name="Normal 72 2 4 4" xfId="5044"/>
    <cellStyle name="Normal 73 2 4 4" xfId="5045"/>
    <cellStyle name="Normal 74 2 4 4" xfId="5046"/>
    <cellStyle name="Normal 76 2 4 4" xfId="5047"/>
    <cellStyle name="Normal 8 3 2 4 4" xfId="5048"/>
    <cellStyle name="Normal 81 2 4 4" xfId="5049"/>
    <cellStyle name="Normal 78 3 3 4" xfId="5050"/>
    <cellStyle name="Normal 5 3 3 3 4" xfId="5051"/>
    <cellStyle name="Normal 80 3 3 4" xfId="5052"/>
    <cellStyle name="Normal 79 3 3 4" xfId="5053"/>
    <cellStyle name="Normal 6 8 3 3 4" xfId="5054"/>
    <cellStyle name="Normal 5 2 3 3 4" xfId="5055"/>
    <cellStyle name="Normal 6 2 8 3 4" xfId="5056"/>
    <cellStyle name="Comma 2 2 3 3 3 4" xfId="5057"/>
    <cellStyle name="Comma 2 3 6 3 3 4" xfId="5058"/>
    <cellStyle name="Normal 18 2 3 3 4" xfId="5059"/>
    <cellStyle name="Normal 19 2 3 3 4" xfId="5060"/>
    <cellStyle name="Normal 2 2 3 3 3 4" xfId="5061"/>
    <cellStyle name="Normal 2 3 6 3 3 4" xfId="5062"/>
    <cellStyle name="Normal 2 3 2 3 3 4" xfId="5063"/>
    <cellStyle name="Normal 2 3 4 3 3 4" xfId="5064"/>
    <cellStyle name="Normal 2 3 5 3 3 4" xfId="5065"/>
    <cellStyle name="Normal 2 4 2 3 3 4" xfId="5066"/>
    <cellStyle name="Normal 2 5 3 3 4" xfId="5067"/>
    <cellStyle name="Normal 28 3 3 3 4" xfId="5068"/>
    <cellStyle name="Normal 3 2 2 3 3 4" xfId="5069"/>
    <cellStyle name="Normal 3 3 3 3 4" xfId="5070"/>
    <cellStyle name="Normal 30 3 3 3 4" xfId="5071"/>
    <cellStyle name="Normal 4 2 3 3 4" xfId="5072"/>
    <cellStyle name="Normal 40 2 3 3 4" xfId="5073"/>
    <cellStyle name="Normal 41 2 3 3 4" xfId="5074"/>
    <cellStyle name="Normal 42 2 3 3 4" xfId="5075"/>
    <cellStyle name="Normal 43 2 3 3 4" xfId="5076"/>
    <cellStyle name="Normal 44 2 3 3 4" xfId="5077"/>
    <cellStyle name="Normal 45 2 3 3 4" xfId="5078"/>
    <cellStyle name="Normal 46 2 3 3 4" xfId="5079"/>
    <cellStyle name="Normal 47 2 3 3 4" xfId="5080"/>
    <cellStyle name="Normal 51 3 3 4" xfId="5081"/>
    <cellStyle name="Normal 52 3 3 4" xfId="5082"/>
    <cellStyle name="Normal 53 3 3 4" xfId="5083"/>
    <cellStyle name="Normal 55 3 3 4" xfId="5084"/>
    <cellStyle name="Normal 56 3 3 4" xfId="5085"/>
    <cellStyle name="Normal 57 3 3 4" xfId="5086"/>
    <cellStyle name="Normal 6 2 3 3 3 4" xfId="5087"/>
    <cellStyle name="Normal 6 3 3 3 4" xfId="5088"/>
    <cellStyle name="Normal 60 3 3 4" xfId="5089"/>
    <cellStyle name="Normal 64 3 3 4" xfId="5090"/>
    <cellStyle name="Normal 65 3 3 4" xfId="5091"/>
    <cellStyle name="Normal 66 3 3 4" xfId="5092"/>
    <cellStyle name="Normal 67 3 3 4" xfId="5093"/>
    <cellStyle name="Normal 7 6 3 3 4" xfId="5094"/>
    <cellStyle name="Normal 71 3 3 4" xfId="5095"/>
    <cellStyle name="Normal 72 3 3 4" xfId="5096"/>
    <cellStyle name="Normal 73 3 3 4" xfId="5097"/>
    <cellStyle name="Normal 74 3 3 4" xfId="5098"/>
    <cellStyle name="Normal 76 3 3 4" xfId="5099"/>
    <cellStyle name="Normal 8 3 3 3 4" xfId="5100"/>
    <cellStyle name="Normal 81 3 3 4" xfId="5101"/>
    <cellStyle name="Normal 78 2 2 3 4" xfId="5102"/>
    <cellStyle name="Normal 5 3 2 2 3 4" xfId="5103"/>
    <cellStyle name="Normal 80 2 2 3 4" xfId="5104"/>
    <cellStyle name="Normal 79 2 2 3 4" xfId="5105"/>
    <cellStyle name="Normal 6 8 2 2 3 4" xfId="5106"/>
    <cellStyle name="Normal 5 2 2 2 3 4" xfId="5107"/>
    <cellStyle name="Normal 6 2 7 2 3 4" xfId="5108"/>
    <cellStyle name="Comma 2 2 3 2 2 3 4" xfId="5109"/>
    <cellStyle name="Comma 2 3 6 2 2 3 4" xfId="5110"/>
    <cellStyle name="Normal 18 2 2 2 3 4" xfId="5111"/>
    <cellStyle name="Normal 19 2 2 2 3 4" xfId="5112"/>
    <cellStyle name="Normal 2 2 3 2 2 3 4" xfId="5113"/>
    <cellStyle name="Normal 2 3 6 2 2 3 4" xfId="5114"/>
    <cellStyle name="Normal 2 3 2 2 2 3 4" xfId="5115"/>
    <cellStyle name="Normal 2 3 4 2 2 3 4" xfId="5116"/>
    <cellStyle name="Normal 2 3 5 2 2 3 4" xfId="5117"/>
    <cellStyle name="Normal 2 4 2 2 2 3 4" xfId="5118"/>
    <cellStyle name="Normal 2 5 2 2 3 4" xfId="5119"/>
    <cellStyle name="Normal 28 3 2 2 3 4" xfId="5120"/>
    <cellStyle name="Normal 3 2 2 2 2 3 4" xfId="5121"/>
    <cellStyle name="Normal 3 3 2 2 3 4" xfId="5122"/>
    <cellStyle name="Normal 30 3 2 2 3 4" xfId="5123"/>
    <cellStyle name="Normal 4 2 2 2 3 4" xfId="5124"/>
    <cellStyle name="Normal 40 2 2 2 3 4" xfId="5125"/>
    <cellStyle name="Normal 41 2 2 2 3 4" xfId="5126"/>
    <cellStyle name="Normal 42 2 2 2 3 4" xfId="5127"/>
    <cellStyle name="Normal 43 2 2 2 3 4" xfId="5128"/>
    <cellStyle name="Normal 44 2 2 2 3 4" xfId="5129"/>
    <cellStyle name="Normal 45 2 2 2 3 4" xfId="5130"/>
    <cellStyle name="Normal 46 2 2 2 3 4" xfId="5131"/>
    <cellStyle name="Normal 47 2 2 2 3 4" xfId="5132"/>
    <cellStyle name="Normal 51 2 2 3 4" xfId="5133"/>
    <cellStyle name="Normal 52 2 2 3 4" xfId="5134"/>
    <cellStyle name="Normal 53 2 2 3 4" xfId="5135"/>
    <cellStyle name="Normal 55 2 2 3 4" xfId="5136"/>
    <cellStyle name="Normal 56 2 2 3 4" xfId="5137"/>
    <cellStyle name="Normal 57 2 2 3 4" xfId="5138"/>
    <cellStyle name="Normal 6 2 3 2 2 3 4" xfId="5139"/>
    <cellStyle name="Normal 6 3 2 2 3 4" xfId="5140"/>
    <cellStyle name="Normal 60 2 2 3 4" xfId="5141"/>
    <cellStyle name="Normal 64 2 2 3 4" xfId="5142"/>
    <cellStyle name="Normal 65 2 2 3 4" xfId="5143"/>
    <cellStyle name="Normal 66 2 2 3 4" xfId="5144"/>
    <cellStyle name="Normal 67 2 2 3 4" xfId="5145"/>
    <cellStyle name="Normal 7 6 2 2 3 4" xfId="5146"/>
    <cellStyle name="Normal 71 2 2 3 4" xfId="5147"/>
    <cellStyle name="Normal 72 2 2 3 4" xfId="5148"/>
    <cellStyle name="Normal 73 2 2 3 4" xfId="5149"/>
    <cellStyle name="Normal 74 2 2 3 4" xfId="5150"/>
    <cellStyle name="Normal 76 2 2 3 4" xfId="5151"/>
    <cellStyle name="Normal 8 3 2 2 3 4" xfId="5152"/>
    <cellStyle name="Normal 81 2 2 3 4" xfId="5153"/>
    <cellStyle name="Normal 78 4 2 4" xfId="5154"/>
    <cellStyle name="Normal 5 3 4 2 4" xfId="5155"/>
    <cellStyle name="Normal 80 4 2 4" xfId="5156"/>
    <cellStyle name="Normal 79 4 2 4" xfId="5157"/>
    <cellStyle name="Normal 6 8 4 2 4" xfId="5158"/>
    <cellStyle name="Normal 5 2 4 2 4" xfId="5159"/>
    <cellStyle name="Normal 6 2 9 2 4" xfId="5160"/>
    <cellStyle name="Comma 2 2 3 4 2 4" xfId="5161"/>
    <cellStyle name="Comma 2 3 6 4 2 4" xfId="5162"/>
    <cellStyle name="Normal 18 2 4 2 4" xfId="5163"/>
    <cellStyle name="Normal 19 2 4 2 4" xfId="5164"/>
    <cellStyle name="Normal 2 2 3 4 2 4" xfId="5165"/>
    <cellStyle name="Normal 2 3 6 4 2 4" xfId="5166"/>
    <cellStyle name="Normal 2 3 2 4 2 4" xfId="5167"/>
    <cellStyle name="Normal 2 3 4 4 2 4" xfId="5168"/>
    <cellStyle name="Normal 2 3 5 4 2 4" xfId="5169"/>
    <cellStyle name="Normal 2 4 2 4 2 4" xfId="5170"/>
    <cellStyle name="Normal 2 5 4 2 4" xfId="5171"/>
    <cellStyle name="Normal 28 3 4 2 4" xfId="5172"/>
    <cellStyle name="Normal 3 2 2 4 2 4" xfId="5173"/>
    <cellStyle name="Normal 3 3 4 2 4" xfId="5174"/>
    <cellStyle name="Normal 30 3 4 2 4" xfId="5175"/>
    <cellStyle name="Normal 4 2 4 2 4" xfId="5176"/>
    <cellStyle name="Normal 40 2 4 2 4" xfId="5177"/>
    <cellStyle name="Normal 41 2 4 2 4" xfId="5178"/>
    <cellStyle name="Normal 42 2 4 2 4" xfId="5179"/>
    <cellStyle name="Normal 43 2 4 2 4" xfId="5180"/>
    <cellStyle name="Normal 44 2 4 2 4" xfId="5181"/>
    <cellStyle name="Normal 45 2 4 2 4" xfId="5182"/>
    <cellStyle name="Normal 46 2 4 2 4" xfId="5183"/>
    <cellStyle name="Normal 47 2 4 2 4" xfId="5184"/>
    <cellStyle name="Normal 51 4 2 4" xfId="5185"/>
    <cellStyle name="Normal 52 4 2 4" xfId="5186"/>
    <cellStyle name="Normal 53 4 2 4" xfId="5187"/>
    <cellStyle name="Normal 55 4 2 4" xfId="5188"/>
    <cellStyle name="Normal 56 4 2 4" xfId="5189"/>
    <cellStyle name="Normal 57 4 2 4" xfId="5190"/>
    <cellStyle name="Normal 6 2 3 4 2 4" xfId="5191"/>
    <cellStyle name="Normal 6 3 4 2 4" xfId="5192"/>
    <cellStyle name="Normal 60 4 2 4" xfId="5193"/>
    <cellStyle name="Normal 64 4 2 4" xfId="5194"/>
    <cellStyle name="Normal 65 4 2 4" xfId="5195"/>
    <cellStyle name="Normal 66 4 2 4" xfId="5196"/>
    <cellStyle name="Normal 67 4 2 4" xfId="5197"/>
    <cellStyle name="Normal 7 6 4 2 4" xfId="5198"/>
    <cellStyle name="Normal 71 4 2 4" xfId="5199"/>
    <cellStyle name="Normal 72 4 2 4" xfId="5200"/>
    <cellStyle name="Normal 73 4 2 4" xfId="5201"/>
    <cellStyle name="Normal 74 4 2 4" xfId="5202"/>
    <cellStyle name="Normal 76 4 2 4" xfId="5203"/>
    <cellStyle name="Normal 8 3 4 2 4" xfId="5204"/>
    <cellStyle name="Normal 81 4 2 4" xfId="5205"/>
    <cellStyle name="Normal 78 2 3 2 4" xfId="5206"/>
    <cellStyle name="Normal 5 3 2 3 2 4" xfId="5207"/>
    <cellStyle name="Normal 80 2 3 2 4" xfId="5208"/>
    <cellStyle name="Normal 79 2 3 2 4" xfId="5209"/>
    <cellStyle name="Normal 6 8 2 3 2 4" xfId="5210"/>
    <cellStyle name="Normal 5 2 2 3 2 4" xfId="5211"/>
    <cellStyle name="Normal 6 2 7 3 2 4" xfId="5212"/>
    <cellStyle name="Comma 2 2 3 2 3 2 4" xfId="5213"/>
    <cellStyle name="Comma 2 3 6 2 3 2 4" xfId="5214"/>
    <cellStyle name="Normal 18 2 2 3 2 4" xfId="5215"/>
    <cellStyle name="Normal 19 2 2 3 2 4" xfId="5216"/>
    <cellStyle name="Normal 2 2 3 2 3 2 4" xfId="5217"/>
    <cellStyle name="Normal 2 3 6 2 3 2 4" xfId="5218"/>
    <cellStyle name="Normal 2 3 2 2 3 2 4" xfId="5219"/>
    <cellStyle name="Normal 2 3 4 2 3 2 4" xfId="5220"/>
    <cellStyle name="Normal 2 3 5 2 3 2 4" xfId="5221"/>
    <cellStyle name="Normal 2 4 2 2 3 2 4" xfId="5222"/>
    <cellStyle name="Normal 2 5 2 3 2 4" xfId="5223"/>
    <cellStyle name="Normal 28 3 2 3 2 4" xfId="5224"/>
    <cellStyle name="Normal 3 2 2 2 3 2 4" xfId="5225"/>
    <cellStyle name="Normal 3 3 2 3 2 4" xfId="5226"/>
    <cellStyle name="Normal 30 3 2 3 2 4" xfId="5227"/>
    <cellStyle name="Normal 4 2 2 3 2 4" xfId="5228"/>
    <cellStyle name="Normal 40 2 2 3 2 4" xfId="5229"/>
    <cellStyle name="Normal 41 2 2 3 2 4" xfId="5230"/>
    <cellStyle name="Normal 42 2 2 3 2 4" xfId="5231"/>
    <cellStyle name="Normal 43 2 2 3 2 4" xfId="5232"/>
    <cellStyle name="Normal 44 2 2 3 2 4" xfId="5233"/>
    <cellStyle name="Normal 45 2 2 3 2 4" xfId="5234"/>
    <cellStyle name="Normal 46 2 2 3 2 4" xfId="5235"/>
    <cellStyle name="Normal 47 2 2 3 2 4" xfId="5236"/>
    <cellStyle name="Normal 51 2 3 2 4" xfId="5237"/>
    <cellStyle name="Normal 52 2 3 2 4" xfId="5238"/>
    <cellStyle name="Normal 53 2 3 2 4" xfId="5239"/>
    <cellStyle name="Normal 55 2 3 2 4" xfId="5240"/>
    <cellStyle name="Normal 56 2 3 2 4" xfId="5241"/>
    <cellStyle name="Normal 57 2 3 2 4" xfId="5242"/>
    <cellStyle name="Normal 6 2 3 2 3 2 4" xfId="5243"/>
    <cellStyle name="Normal 6 3 2 3 2 4" xfId="5244"/>
    <cellStyle name="Normal 60 2 3 2 4" xfId="5245"/>
    <cellStyle name="Normal 64 2 3 2 4" xfId="5246"/>
    <cellStyle name="Normal 65 2 3 2 4" xfId="5247"/>
    <cellStyle name="Normal 66 2 3 2 4" xfId="5248"/>
    <cellStyle name="Normal 67 2 3 2 4" xfId="5249"/>
    <cellStyle name="Normal 7 6 2 3 2 4" xfId="5250"/>
    <cellStyle name="Normal 71 2 3 2 4" xfId="5251"/>
    <cellStyle name="Normal 72 2 3 2 4" xfId="5252"/>
    <cellStyle name="Normal 73 2 3 2 4" xfId="5253"/>
    <cellStyle name="Normal 74 2 3 2 4" xfId="5254"/>
    <cellStyle name="Normal 76 2 3 2 4" xfId="5255"/>
    <cellStyle name="Normal 8 3 2 3 2 4" xfId="5256"/>
    <cellStyle name="Normal 81 2 3 2 4" xfId="5257"/>
    <cellStyle name="Normal 78 3 2 2 4" xfId="5258"/>
    <cellStyle name="Normal 5 3 3 2 2 4" xfId="5259"/>
    <cellStyle name="Normal 80 3 2 2 4" xfId="5260"/>
    <cellStyle name="Normal 79 3 2 2 4" xfId="5261"/>
    <cellStyle name="Normal 6 8 3 2 2 4" xfId="5262"/>
    <cellStyle name="Normal 5 2 3 2 2 4" xfId="5263"/>
    <cellStyle name="Normal 6 2 8 2 2 4" xfId="5264"/>
    <cellStyle name="Comma 2 2 3 3 2 2 4" xfId="5265"/>
    <cellStyle name="Comma 2 3 6 3 2 2 4" xfId="5266"/>
    <cellStyle name="Normal 18 2 3 2 2 4" xfId="5267"/>
    <cellStyle name="Normal 19 2 3 2 2 4" xfId="5268"/>
    <cellStyle name="Normal 2 2 3 3 2 2 4" xfId="5269"/>
    <cellStyle name="Normal 2 3 6 3 2 2 4" xfId="5270"/>
    <cellStyle name="Normal 2 3 2 3 2 2 4" xfId="5271"/>
    <cellStyle name="Normal 2 3 4 3 2 2 4" xfId="5272"/>
    <cellStyle name="Normal 2 3 5 3 2 2 4" xfId="5273"/>
    <cellStyle name="Normal 2 4 2 3 2 2 4" xfId="5274"/>
    <cellStyle name="Normal 2 5 3 2 2 4" xfId="5275"/>
    <cellStyle name="Normal 28 3 3 2 2 4" xfId="5276"/>
    <cellStyle name="Normal 3 2 2 3 2 2 4" xfId="5277"/>
    <cellStyle name="Normal 3 3 3 2 2 4" xfId="5278"/>
    <cellStyle name="Normal 30 3 3 2 2 4" xfId="5279"/>
    <cellStyle name="Normal 4 2 3 2 2 4" xfId="5280"/>
    <cellStyle name="Normal 40 2 3 2 2 4" xfId="5281"/>
    <cellStyle name="Normal 41 2 3 2 2 4" xfId="5282"/>
    <cellStyle name="Normal 42 2 3 2 2 4" xfId="5283"/>
    <cellStyle name="Normal 43 2 3 2 2 4" xfId="5284"/>
    <cellStyle name="Normal 44 2 3 2 2 4" xfId="5285"/>
    <cellStyle name="Normal 45 2 3 2 2 4" xfId="5286"/>
    <cellStyle name="Normal 46 2 3 2 2 4" xfId="5287"/>
    <cellStyle name="Normal 47 2 3 2 2 4" xfId="5288"/>
    <cellStyle name="Normal 51 3 2 2 4" xfId="5289"/>
    <cellStyle name="Normal 52 3 2 2 4" xfId="5290"/>
    <cellStyle name="Normal 53 3 2 2 4" xfId="5291"/>
    <cellStyle name="Normal 55 3 2 2 4" xfId="5292"/>
    <cellStyle name="Normal 56 3 2 2 4" xfId="5293"/>
    <cellStyle name="Normal 57 3 2 2 4" xfId="5294"/>
    <cellStyle name="Normal 6 2 3 3 2 2 4" xfId="5295"/>
    <cellStyle name="Normal 6 3 3 2 2 4" xfId="5296"/>
    <cellStyle name="Normal 60 3 2 2 4" xfId="5297"/>
    <cellStyle name="Normal 64 3 2 2 4" xfId="5298"/>
    <cellStyle name="Normal 65 3 2 2 4" xfId="5299"/>
    <cellStyle name="Normal 66 3 2 2 4" xfId="5300"/>
    <cellStyle name="Normal 67 3 2 2 4" xfId="5301"/>
    <cellStyle name="Normal 7 6 3 2 2 4" xfId="5302"/>
    <cellStyle name="Normal 71 3 2 2 4" xfId="5303"/>
    <cellStyle name="Normal 72 3 2 2 4" xfId="5304"/>
    <cellStyle name="Normal 73 3 2 2 4" xfId="5305"/>
    <cellStyle name="Normal 74 3 2 2 4" xfId="5306"/>
    <cellStyle name="Normal 76 3 2 2 4" xfId="5307"/>
    <cellStyle name="Normal 8 3 3 2 2 4" xfId="5308"/>
    <cellStyle name="Normal 81 3 2 2 4" xfId="5309"/>
    <cellStyle name="Normal 78 2 2 2 2 4" xfId="5310"/>
    <cellStyle name="Normal 5 3 2 2 2 2 4" xfId="5311"/>
    <cellStyle name="Normal 80 2 2 2 2 4" xfId="5312"/>
    <cellStyle name="Normal 79 2 2 2 2 4" xfId="5313"/>
    <cellStyle name="Normal 6 8 2 2 2 2 4" xfId="5314"/>
    <cellStyle name="Normal 5 2 2 2 2 2 4" xfId="5315"/>
    <cellStyle name="Normal 6 2 7 2 2 2 4" xfId="5316"/>
    <cellStyle name="Comma 2 2 3 2 2 2 2 4" xfId="5317"/>
    <cellStyle name="Comma 2 3 6 2 2 2 2 4" xfId="5318"/>
    <cellStyle name="Normal 18 2 2 2 2 2 4" xfId="5319"/>
    <cellStyle name="Normal 19 2 2 2 2 2 4" xfId="5320"/>
    <cellStyle name="Normal 2 2 3 2 2 2 2 4" xfId="5321"/>
    <cellStyle name="Normal 2 3 6 2 2 2 2 4" xfId="5322"/>
    <cellStyle name="Normal 2 3 2 2 2 2 2 4" xfId="5323"/>
    <cellStyle name="Normal 2 3 4 2 2 2 2 4" xfId="5324"/>
    <cellStyle name="Normal 2 3 5 2 2 2 2 4" xfId="5325"/>
    <cellStyle name="Normal 2 4 2 2 2 2 2 4" xfId="5326"/>
    <cellStyle name="Normal 2 5 2 2 2 2 4" xfId="5327"/>
    <cellStyle name="Normal 28 3 2 2 2 2 4" xfId="5328"/>
    <cellStyle name="Normal 3 2 2 2 2 2 2 4" xfId="5329"/>
    <cellStyle name="Normal 3 3 2 2 2 2 4" xfId="5330"/>
    <cellStyle name="Normal 30 3 2 2 2 2 4" xfId="5331"/>
    <cellStyle name="Normal 4 2 2 2 2 2 4" xfId="5332"/>
    <cellStyle name="Normal 40 2 2 2 2 2 4" xfId="5333"/>
    <cellStyle name="Normal 41 2 2 2 2 2 4" xfId="5334"/>
    <cellStyle name="Normal 42 2 2 2 2 2 4" xfId="5335"/>
    <cellStyle name="Normal 43 2 2 2 2 2 4" xfId="5336"/>
    <cellStyle name="Normal 44 2 2 2 2 2 4" xfId="5337"/>
    <cellStyle name="Normal 45 2 2 2 2 2 4" xfId="5338"/>
    <cellStyle name="Normal 46 2 2 2 2 2 4" xfId="5339"/>
    <cellStyle name="Normal 47 2 2 2 2 2 4" xfId="5340"/>
    <cellStyle name="Normal 51 2 2 2 2 4" xfId="5341"/>
    <cellStyle name="Normal 52 2 2 2 2 4" xfId="5342"/>
    <cellStyle name="Normal 53 2 2 2 2 4" xfId="5343"/>
    <cellStyle name="Normal 55 2 2 2 2 4" xfId="5344"/>
    <cellStyle name="Normal 56 2 2 2 2 4" xfId="5345"/>
    <cellStyle name="Normal 57 2 2 2 2 4" xfId="5346"/>
    <cellStyle name="Normal 6 2 3 2 2 2 2 4" xfId="5347"/>
    <cellStyle name="Normal 6 3 2 2 2 2 4" xfId="5348"/>
    <cellStyle name="Normal 60 2 2 2 2 4" xfId="5349"/>
    <cellStyle name="Normal 64 2 2 2 2 4" xfId="5350"/>
    <cellStyle name="Normal 65 2 2 2 2 4" xfId="5351"/>
    <cellStyle name="Normal 66 2 2 2 2 4" xfId="5352"/>
    <cellStyle name="Normal 67 2 2 2 2 4" xfId="5353"/>
    <cellStyle name="Normal 7 6 2 2 2 2 4" xfId="5354"/>
    <cellStyle name="Normal 71 2 2 2 2 4" xfId="5355"/>
    <cellStyle name="Normal 72 2 2 2 2 4" xfId="5356"/>
    <cellStyle name="Normal 73 2 2 2 2 4" xfId="5357"/>
    <cellStyle name="Normal 74 2 2 2 2 4" xfId="5358"/>
    <cellStyle name="Normal 76 2 2 2 2 4" xfId="5359"/>
    <cellStyle name="Normal 8 3 2 2 2 2 4" xfId="5360"/>
    <cellStyle name="Normal 81 2 2 2 2 4" xfId="5361"/>
    <cellStyle name="Normal 95 3" xfId="5362"/>
    <cellStyle name="Normal 78 6 3" xfId="5363"/>
    <cellStyle name="Normal 96 3" xfId="5364"/>
    <cellStyle name="Normal 5 3 6 3" xfId="5365"/>
    <cellStyle name="Normal 80 6 3" xfId="5366"/>
    <cellStyle name="Normal 79 6 3" xfId="5367"/>
    <cellStyle name="Normal 6 8 6 3" xfId="5368"/>
    <cellStyle name="Normal 5 2 6 3" xfId="5369"/>
    <cellStyle name="Normal 6 2 11 3" xfId="5370"/>
    <cellStyle name="Comma 2 2 3 6 3" xfId="5371"/>
    <cellStyle name="Comma 2 3 6 6 3" xfId="5372"/>
    <cellStyle name="Normal 18 2 6 3" xfId="5373"/>
    <cellStyle name="Normal 19 2 6 3" xfId="5374"/>
    <cellStyle name="Normal 2 2 3 6 3" xfId="5375"/>
    <cellStyle name="Normal 2 3 6 6 3" xfId="5376"/>
    <cellStyle name="Normal 2 3 2 6 3" xfId="5377"/>
    <cellStyle name="Normal 2 3 4 6 3" xfId="5378"/>
    <cellStyle name="Normal 2 3 5 6 3" xfId="5379"/>
    <cellStyle name="Normal 2 4 2 6 3" xfId="5380"/>
    <cellStyle name="Normal 2 5 6 3" xfId="5381"/>
    <cellStyle name="Normal 28 3 6 3" xfId="5382"/>
    <cellStyle name="Normal 3 2 2 6 3" xfId="5383"/>
    <cellStyle name="Normal 3 3 6 3" xfId="5384"/>
    <cellStyle name="Normal 30 3 6 3" xfId="5385"/>
    <cellStyle name="Normal 4 2 6 3" xfId="5386"/>
    <cellStyle name="Normal 40 2 6 3" xfId="5387"/>
    <cellStyle name="Normal 41 2 6 3" xfId="5388"/>
    <cellStyle name="Normal 42 2 6 3" xfId="5389"/>
    <cellStyle name="Normal 43 2 6 3" xfId="5390"/>
    <cellStyle name="Normal 44 2 6 3" xfId="5391"/>
    <cellStyle name="Normal 45 2 6 3" xfId="5392"/>
    <cellStyle name="Normal 46 2 6 3" xfId="5393"/>
    <cellStyle name="Normal 47 2 6 3" xfId="5394"/>
    <cellStyle name="Normal 51 6 3" xfId="5395"/>
    <cellStyle name="Normal 52 6 3" xfId="5396"/>
    <cellStyle name="Normal 53 6 3" xfId="5397"/>
    <cellStyle name="Normal 55 6 3" xfId="5398"/>
    <cellStyle name="Normal 56 6 3" xfId="5399"/>
    <cellStyle name="Normal 57 6 3" xfId="5400"/>
    <cellStyle name="Normal 6 2 3 6 3" xfId="5401"/>
    <cellStyle name="Normal 6 3 6 3" xfId="5402"/>
    <cellStyle name="Normal 60 6 3" xfId="5403"/>
    <cellStyle name="Normal 64 6 3" xfId="5404"/>
    <cellStyle name="Normal 65 6 3" xfId="5405"/>
    <cellStyle name="Normal 66 6 3" xfId="5406"/>
    <cellStyle name="Normal 67 6 3" xfId="5407"/>
    <cellStyle name="Normal 7 6 6 3" xfId="5408"/>
    <cellStyle name="Normal 71 6 3" xfId="5409"/>
    <cellStyle name="Normal 72 6 3" xfId="5410"/>
    <cellStyle name="Normal 73 6 3" xfId="5411"/>
    <cellStyle name="Normal 74 6 3" xfId="5412"/>
    <cellStyle name="Normal 76 6 3" xfId="5413"/>
    <cellStyle name="Normal 8 3 6 3" xfId="5414"/>
    <cellStyle name="Normal 81 6 3" xfId="5415"/>
    <cellStyle name="Normal 78 2 5 3" xfId="5416"/>
    <cellStyle name="Normal 5 3 2 5 3" xfId="5417"/>
    <cellStyle name="Normal 80 2 5 3" xfId="5418"/>
    <cellStyle name="Normal 79 2 5 3" xfId="5419"/>
    <cellStyle name="Normal 6 8 2 5 3" xfId="5420"/>
    <cellStyle name="Normal 5 2 2 5 3" xfId="5421"/>
    <cellStyle name="Normal 6 2 7 5 3" xfId="5422"/>
    <cellStyle name="Comma 2 2 3 2 5 3" xfId="5423"/>
    <cellStyle name="Comma 2 3 6 2 5 3" xfId="5424"/>
    <cellStyle name="Normal 18 2 2 5 3" xfId="5425"/>
    <cellStyle name="Normal 19 2 2 5 3" xfId="5426"/>
    <cellStyle name="Normal 2 2 3 2 5 3" xfId="5427"/>
    <cellStyle name="Normal 2 3 6 2 5 3" xfId="5428"/>
    <cellStyle name="Normal 2 3 2 2 5 3" xfId="5429"/>
    <cellStyle name="Normal 2 3 4 2 5 3" xfId="5430"/>
    <cellStyle name="Normal 2 3 5 2 5 3" xfId="5431"/>
    <cellStyle name="Normal 2 4 2 2 5 3" xfId="5432"/>
    <cellStyle name="Normal 2 5 2 5 3" xfId="5433"/>
    <cellStyle name="Normal 28 3 2 5 3" xfId="5434"/>
    <cellStyle name="Normal 3 2 2 2 5 3" xfId="5435"/>
    <cellStyle name="Normal 3 3 2 5 3" xfId="5436"/>
    <cellStyle name="Normal 30 3 2 5 3" xfId="5437"/>
    <cellStyle name="Normal 4 2 2 5 3" xfId="5438"/>
    <cellStyle name="Normal 40 2 2 5 3" xfId="5439"/>
    <cellStyle name="Normal 41 2 2 5 3" xfId="5440"/>
    <cellStyle name="Normal 42 2 2 5 3" xfId="5441"/>
    <cellStyle name="Normal 43 2 2 5 3" xfId="5442"/>
    <cellStyle name="Normal 44 2 2 5 3" xfId="5443"/>
    <cellStyle name="Normal 45 2 2 5 3" xfId="5444"/>
    <cellStyle name="Normal 46 2 2 5 3" xfId="5445"/>
    <cellStyle name="Normal 47 2 2 5 3" xfId="5446"/>
    <cellStyle name="Normal 51 2 5 3" xfId="5447"/>
    <cellStyle name="Normal 52 2 5 3" xfId="5448"/>
    <cellStyle name="Normal 53 2 5 3" xfId="5449"/>
    <cellStyle name="Normal 55 2 5 3" xfId="5450"/>
    <cellStyle name="Normal 56 2 5 3" xfId="5451"/>
    <cellStyle name="Normal 57 2 5 3" xfId="5452"/>
    <cellStyle name="Normal 6 2 3 2 5 3" xfId="5453"/>
    <cellStyle name="Normal 6 3 2 5 3" xfId="5454"/>
    <cellStyle name="Normal 60 2 5 3" xfId="5455"/>
    <cellStyle name="Normal 64 2 5 3" xfId="5456"/>
    <cellStyle name="Normal 65 2 5 3" xfId="5457"/>
    <cellStyle name="Normal 66 2 5 3" xfId="5458"/>
    <cellStyle name="Normal 67 2 5 3" xfId="5459"/>
    <cellStyle name="Normal 7 6 2 5 3" xfId="5460"/>
    <cellStyle name="Normal 71 2 5 3" xfId="5461"/>
    <cellStyle name="Normal 72 2 5 3" xfId="5462"/>
    <cellStyle name="Normal 73 2 5 3" xfId="5463"/>
    <cellStyle name="Normal 74 2 5 3" xfId="5464"/>
    <cellStyle name="Normal 76 2 5 3" xfId="5465"/>
    <cellStyle name="Normal 8 3 2 5 3" xfId="5466"/>
    <cellStyle name="Normal 81 2 5 3" xfId="5467"/>
    <cellStyle name="Normal 78 3 4 3" xfId="5468"/>
    <cellStyle name="Normal 5 3 3 4 3" xfId="5469"/>
    <cellStyle name="Normal 80 3 4 3" xfId="5470"/>
    <cellStyle name="Normal 79 3 4 3" xfId="5471"/>
    <cellStyle name="Normal 6 8 3 4 3" xfId="5472"/>
    <cellStyle name="Normal 5 2 3 4 3" xfId="5473"/>
    <cellStyle name="Normal 6 2 8 4 3" xfId="5474"/>
    <cellStyle name="Comma 2 2 3 3 4 3" xfId="5475"/>
    <cellStyle name="Comma 2 3 6 3 4 3" xfId="5476"/>
    <cellStyle name="Normal 18 2 3 4 3" xfId="5477"/>
    <cellStyle name="Normal 19 2 3 4 3" xfId="5478"/>
    <cellStyle name="Normal 2 2 3 3 4 3" xfId="5479"/>
    <cellStyle name="Normal 2 3 6 3 4 3" xfId="5480"/>
    <cellStyle name="Normal 2 3 2 3 4 3" xfId="5481"/>
    <cellStyle name="Normal 2 3 4 3 4 3" xfId="5482"/>
    <cellStyle name="Normal 2 3 5 3 4 3" xfId="5483"/>
    <cellStyle name="Normal 2 4 2 3 4 3" xfId="5484"/>
    <cellStyle name="Normal 2 5 3 4 3" xfId="5485"/>
    <cellStyle name="Normal 28 3 3 4 3" xfId="5486"/>
    <cellStyle name="Normal 3 2 2 3 4 3" xfId="5487"/>
    <cellStyle name="Normal 3 3 3 4 3" xfId="5488"/>
    <cellStyle name="Normal 30 3 3 4 3" xfId="5489"/>
    <cellStyle name="Normal 4 2 3 4 3" xfId="5490"/>
    <cellStyle name="Normal 40 2 3 4 3" xfId="5491"/>
    <cellStyle name="Normal 41 2 3 4 3" xfId="5492"/>
    <cellStyle name="Normal 42 2 3 4 3" xfId="5493"/>
    <cellStyle name="Normal 43 2 3 4 3" xfId="5494"/>
    <cellStyle name="Normal 44 2 3 4 3" xfId="5495"/>
    <cellStyle name="Normal 45 2 3 4 3" xfId="5496"/>
    <cellStyle name="Normal 46 2 3 4 3" xfId="5497"/>
    <cellStyle name="Normal 47 2 3 4 3" xfId="5498"/>
    <cellStyle name="Normal 51 3 4 3" xfId="5499"/>
    <cellStyle name="Normal 52 3 4 3" xfId="5500"/>
    <cellStyle name="Normal 53 3 4 3" xfId="5501"/>
    <cellStyle name="Normal 55 3 4 3" xfId="5502"/>
    <cellStyle name="Normal 56 3 4 3" xfId="5503"/>
    <cellStyle name="Normal 57 3 4 3" xfId="5504"/>
    <cellStyle name="Normal 6 2 3 3 4 3" xfId="5505"/>
    <cellStyle name="Normal 6 3 3 4 3" xfId="5506"/>
    <cellStyle name="Normal 60 3 4 3" xfId="5507"/>
    <cellStyle name="Normal 64 3 4 3" xfId="5508"/>
    <cellStyle name="Normal 65 3 4 3" xfId="5509"/>
    <cellStyle name="Normal 66 3 4 3" xfId="5510"/>
    <cellStyle name="Normal 67 3 4 3" xfId="5511"/>
    <cellStyle name="Normal 7 6 3 4 3" xfId="5512"/>
    <cellStyle name="Normal 71 3 4 3" xfId="5513"/>
    <cellStyle name="Normal 72 3 4 3" xfId="5514"/>
    <cellStyle name="Normal 73 3 4 3" xfId="5515"/>
    <cellStyle name="Normal 74 3 4 3" xfId="5516"/>
    <cellStyle name="Normal 76 3 4 3" xfId="5517"/>
    <cellStyle name="Normal 8 3 3 4 3" xfId="5518"/>
    <cellStyle name="Normal 81 3 4 3" xfId="5519"/>
    <cellStyle name="Normal 78 2 2 4 3" xfId="5520"/>
    <cellStyle name="Normal 5 3 2 2 4 3" xfId="5521"/>
    <cellStyle name="Normal 80 2 2 4 3" xfId="5522"/>
    <cellStyle name="Normal 79 2 2 4 3" xfId="5523"/>
    <cellStyle name="Normal 6 8 2 2 4 3" xfId="5524"/>
    <cellStyle name="Normal 5 2 2 2 4 3" xfId="5525"/>
    <cellStyle name="Normal 6 2 7 2 4 3" xfId="5526"/>
    <cellStyle name="Comma 2 2 3 2 2 4 3" xfId="5527"/>
    <cellStyle name="Comma 2 3 6 2 2 4 3" xfId="5528"/>
    <cellStyle name="Normal 18 2 2 2 4 3" xfId="5529"/>
    <cellStyle name="Normal 19 2 2 2 4 3" xfId="5530"/>
    <cellStyle name="Normal 2 2 3 2 2 4 3" xfId="5531"/>
    <cellStyle name="Normal 2 3 6 2 2 4 3" xfId="5532"/>
    <cellStyle name="Normal 2 3 2 2 2 4 3" xfId="5533"/>
    <cellStyle name="Normal 2 3 4 2 2 4 3" xfId="5534"/>
    <cellStyle name="Normal 2 3 5 2 2 4 3" xfId="5535"/>
    <cellStyle name="Normal 2 4 2 2 2 4 3" xfId="5536"/>
    <cellStyle name="Normal 2 5 2 2 4 3" xfId="5537"/>
    <cellStyle name="Normal 28 3 2 2 4 3" xfId="5538"/>
    <cellStyle name="Normal 3 2 2 2 2 4 3" xfId="5539"/>
    <cellStyle name="Normal 3 3 2 2 4 3" xfId="5540"/>
    <cellStyle name="Normal 30 3 2 2 4 3" xfId="5541"/>
    <cellStyle name="Normal 4 2 2 2 4 3" xfId="5542"/>
    <cellStyle name="Normal 40 2 2 2 4 3" xfId="5543"/>
    <cellStyle name="Normal 41 2 2 2 4 3" xfId="5544"/>
    <cellStyle name="Normal 42 2 2 2 4 3" xfId="5545"/>
    <cellStyle name="Normal 43 2 2 2 4 3" xfId="5546"/>
    <cellStyle name="Normal 44 2 2 2 4 3" xfId="5547"/>
    <cellStyle name="Normal 45 2 2 2 4 3" xfId="5548"/>
    <cellStyle name="Normal 46 2 2 2 4 3" xfId="5549"/>
    <cellStyle name="Normal 47 2 2 2 4 3" xfId="5550"/>
    <cellStyle name="Normal 51 2 2 4 3" xfId="5551"/>
    <cellStyle name="Normal 52 2 2 4 3" xfId="5552"/>
    <cellStyle name="Normal 53 2 2 4 3" xfId="5553"/>
    <cellStyle name="Normal 55 2 2 4 3" xfId="5554"/>
    <cellStyle name="Normal 56 2 2 4 3" xfId="5555"/>
    <cellStyle name="Normal 57 2 2 4 3" xfId="5556"/>
    <cellStyle name="Normal 6 2 3 2 2 4 3" xfId="5557"/>
    <cellStyle name="Normal 6 3 2 2 4 3" xfId="5558"/>
    <cellStyle name="Normal 60 2 2 4 3" xfId="5559"/>
    <cellStyle name="Normal 64 2 2 4 3" xfId="5560"/>
    <cellStyle name="Normal 65 2 2 4 3" xfId="5561"/>
    <cellStyle name="Normal 66 2 2 4 3" xfId="5562"/>
    <cellStyle name="Normal 67 2 2 4 3" xfId="5563"/>
    <cellStyle name="Normal 7 6 2 2 4 3" xfId="5564"/>
    <cellStyle name="Normal 71 2 2 4 3" xfId="5565"/>
    <cellStyle name="Normal 72 2 2 4 3" xfId="5566"/>
    <cellStyle name="Normal 73 2 2 4 3" xfId="5567"/>
    <cellStyle name="Normal 74 2 2 4 3" xfId="5568"/>
    <cellStyle name="Normal 76 2 2 4 3" xfId="5569"/>
    <cellStyle name="Normal 8 3 2 2 4 3" xfId="5570"/>
    <cellStyle name="Normal 81 2 2 4 3" xfId="5571"/>
    <cellStyle name="Normal 78 4 3 3" xfId="5572"/>
    <cellStyle name="Normal 5 3 4 3 3" xfId="5573"/>
    <cellStyle name="Normal 80 4 3 3" xfId="5574"/>
    <cellStyle name="Normal 79 4 3 3" xfId="5575"/>
    <cellStyle name="Normal 6 8 4 3 3" xfId="5576"/>
    <cellStyle name="Normal 5 2 4 3 3" xfId="5577"/>
    <cellStyle name="Normal 6 2 9 3 3" xfId="5578"/>
    <cellStyle name="Comma 2 2 3 4 3 3" xfId="5579"/>
    <cellStyle name="Comma 2 3 6 4 3 3" xfId="5580"/>
    <cellStyle name="Normal 18 2 4 3 3" xfId="5581"/>
    <cellStyle name="Normal 19 2 4 3 3" xfId="5582"/>
    <cellStyle name="Normal 2 2 3 4 3 3" xfId="5583"/>
    <cellStyle name="Normal 2 3 6 4 3 3" xfId="5584"/>
    <cellStyle name="Normal 2 3 2 4 3 3" xfId="5585"/>
    <cellStyle name="Normal 2 3 4 4 3 3" xfId="5586"/>
    <cellStyle name="Normal 2 3 5 4 3 3" xfId="5587"/>
    <cellStyle name="Normal 2 4 2 4 3 3" xfId="5588"/>
    <cellStyle name="Normal 2 5 4 3 3" xfId="5589"/>
    <cellStyle name="Normal 28 3 4 3 3" xfId="5590"/>
    <cellStyle name="Normal 3 2 2 4 3 3" xfId="5591"/>
    <cellStyle name="Normal 3 3 4 3 3" xfId="5592"/>
    <cellStyle name="Normal 30 3 4 3 3" xfId="5593"/>
    <cellStyle name="Normal 4 2 4 3 3" xfId="5594"/>
    <cellStyle name="Normal 40 2 4 3 3" xfId="5595"/>
    <cellStyle name="Normal 41 2 4 3 3" xfId="5596"/>
    <cellStyle name="Normal 42 2 4 3 3" xfId="5597"/>
    <cellStyle name="Normal 43 2 4 3 3" xfId="5598"/>
    <cellStyle name="Normal 44 2 4 3 3" xfId="5599"/>
    <cellStyle name="Normal 45 2 4 3 3" xfId="5600"/>
    <cellStyle name="Normal 46 2 4 3 3" xfId="5601"/>
    <cellStyle name="Normal 47 2 4 3 3" xfId="5602"/>
    <cellStyle name="Normal 51 4 3 3" xfId="5603"/>
    <cellStyle name="Normal 52 4 3 3" xfId="5604"/>
    <cellStyle name="Normal 53 4 3 3" xfId="5605"/>
    <cellStyle name="Normal 55 4 3 3" xfId="5606"/>
    <cellStyle name="Normal 56 4 3 3" xfId="5607"/>
    <cellStyle name="Normal 57 4 3 3" xfId="5608"/>
    <cellStyle name="Normal 6 2 3 4 3 3" xfId="5609"/>
    <cellStyle name="Normal 6 3 4 3 3" xfId="5610"/>
    <cellStyle name="Normal 60 4 3 3" xfId="5611"/>
    <cellStyle name="Normal 64 4 3 3" xfId="5612"/>
    <cellStyle name="Normal 65 4 3 3" xfId="5613"/>
    <cellStyle name="Normal 66 4 3 3" xfId="5614"/>
    <cellStyle name="Normal 67 4 3 3" xfId="5615"/>
    <cellStyle name="Normal 7 6 4 3 3" xfId="5616"/>
    <cellStyle name="Normal 71 4 3 3" xfId="5617"/>
    <cellStyle name="Normal 72 4 3 3" xfId="5618"/>
    <cellStyle name="Normal 73 4 3 3" xfId="5619"/>
    <cellStyle name="Normal 74 4 3 3" xfId="5620"/>
    <cellStyle name="Normal 76 4 3 3" xfId="5621"/>
    <cellStyle name="Normal 8 3 4 3 3" xfId="5622"/>
    <cellStyle name="Normal 81 4 3 3" xfId="5623"/>
    <cellStyle name="Normal 78 2 3 3 3" xfId="5624"/>
    <cellStyle name="Normal 5 3 2 3 3 3" xfId="5625"/>
    <cellStyle name="Normal 80 2 3 3 3" xfId="5626"/>
    <cellStyle name="Normal 79 2 3 3 3" xfId="5627"/>
    <cellStyle name="Normal 6 8 2 3 3 3" xfId="5628"/>
    <cellStyle name="Normal 5 2 2 3 3 3" xfId="5629"/>
    <cellStyle name="Normal 6 2 7 3 3 3" xfId="5630"/>
    <cellStyle name="Comma 2 2 3 2 3 3 3" xfId="5631"/>
    <cellStyle name="Comma 2 3 6 2 3 3 3" xfId="5632"/>
    <cellStyle name="Normal 18 2 2 3 3 3" xfId="5633"/>
    <cellStyle name="Normal 19 2 2 3 3 3" xfId="5634"/>
    <cellStyle name="Normal 2 2 3 2 3 3 3" xfId="5635"/>
    <cellStyle name="Normal 2 3 6 2 3 3 3" xfId="5636"/>
    <cellStyle name="Normal 2 3 2 2 3 3 3" xfId="5637"/>
    <cellStyle name="Normal 2 3 4 2 3 3 3" xfId="5638"/>
    <cellStyle name="Normal 2 3 5 2 3 3 3" xfId="5639"/>
    <cellStyle name="Normal 2 4 2 2 3 3 3" xfId="5640"/>
    <cellStyle name="Normal 2 5 2 3 3 3" xfId="5641"/>
    <cellStyle name="Normal 28 3 2 3 3 3" xfId="5642"/>
    <cellStyle name="Normal 3 2 2 2 3 3 3" xfId="5643"/>
    <cellStyle name="Normal 3 3 2 3 3 3" xfId="5644"/>
    <cellStyle name="Normal 30 3 2 3 3 3" xfId="5645"/>
    <cellStyle name="Normal 4 2 2 3 3 3" xfId="5646"/>
    <cellStyle name="Normal 40 2 2 3 3 3" xfId="5647"/>
    <cellStyle name="Normal 41 2 2 3 3 3" xfId="5648"/>
    <cellStyle name="Normal 42 2 2 3 3 3" xfId="5649"/>
    <cellStyle name="Normal 43 2 2 3 3 3" xfId="5650"/>
    <cellStyle name="Normal 44 2 2 3 3 3" xfId="5651"/>
    <cellStyle name="Normal 45 2 2 3 3 3" xfId="5652"/>
    <cellStyle name="Normal 46 2 2 3 3 3" xfId="5653"/>
    <cellStyle name="Normal 47 2 2 3 3 3" xfId="5654"/>
    <cellStyle name="Normal 51 2 3 3 3" xfId="5655"/>
    <cellStyle name="Normal 52 2 3 3 3" xfId="5656"/>
    <cellStyle name="Normal 53 2 3 3 3" xfId="5657"/>
    <cellStyle name="Normal 55 2 3 3 3" xfId="5658"/>
    <cellStyle name="Normal 56 2 3 3 3" xfId="5659"/>
    <cellStyle name="Normal 57 2 3 3 3" xfId="5660"/>
    <cellStyle name="Normal 6 2 3 2 3 3 3" xfId="5661"/>
    <cellStyle name="Normal 6 3 2 3 3 3" xfId="5662"/>
    <cellStyle name="Normal 60 2 3 3 3" xfId="5663"/>
    <cellStyle name="Normal 64 2 3 3 3" xfId="5664"/>
    <cellStyle name="Normal 65 2 3 3 3" xfId="5665"/>
    <cellStyle name="Normal 66 2 3 3 3" xfId="5666"/>
    <cellStyle name="Normal 67 2 3 3 3" xfId="5667"/>
    <cellStyle name="Normal 7 6 2 3 3 3" xfId="5668"/>
    <cellStyle name="Normal 71 2 3 3 3" xfId="5669"/>
    <cellStyle name="Normal 72 2 3 3 3" xfId="5670"/>
    <cellStyle name="Normal 73 2 3 3 3" xfId="5671"/>
    <cellStyle name="Normal 74 2 3 3 3" xfId="5672"/>
    <cellStyle name="Normal 76 2 3 3 3" xfId="5673"/>
    <cellStyle name="Normal 8 3 2 3 3 3" xfId="5674"/>
    <cellStyle name="Normal 81 2 3 3 3" xfId="5675"/>
    <cellStyle name="Normal 78 3 2 3 3" xfId="5676"/>
    <cellStyle name="Normal 5 3 3 2 3 3" xfId="5677"/>
    <cellStyle name="Normal 80 3 2 3 3" xfId="5678"/>
    <cellStyle name="Normal 79 3 2 3 3" xfId="5679"/>
    <cellStyle name="Normal 6 8 3 2 3 3" xfId="5680"/>
    <cellStyle name="Normal 5 2 3 2 3 3" xfId="5681"/>
    <cellStyle name="Normal 6 2 8 2 3 3" xfId="5682"/>
    <cellStyle name="Comma 2 2 3 3 2 3 3" xfId="5683"/>
    <cellStyle name="Comma 2 3 6 3 2 3 3" xfId="5684"/>
    <cellStyle name="Normal 18 2 3 2 3 3" xfId="5685"/>
    <cellStyle name="Normal 19 2 3 2 3 3" xfId="5686"/>
    <cellStyle name="Normal 2 2 3 3 2 3 3" xfId="5687"/>
    <cellStyle name="Normal 2 3 6 3 2 3 3" xfId="5688"/>
    <cellStyle name="Normal 2 3 2 3 2 3 3" xfId="5689"/>
    <cellStyle name="Normal 2 3 4 3 2 3 3" xfId="5690"/>
    <cellStyle name="Normal 2 3 5 3 2 3 3" xfId="5691"/>
    <cellStyle name="Normal 2 4 2 3 2 3 3" xfId="5692"/>
    <cellStyle name="Normal 2 5 3 2 3 3" xfId="5693"/>
    <cellStyle name="Normal 28 3 3 2 3 3" xfId="5694"/>
    <cellStyle name="Normal 3 2 2 3 2 3 3" xfId="5695"/>
    <cellStyle name="Normal 3 3 3 2 3 3" xfId="5696"/>
    <cellStyle name="Normal 30 3 3 2 3 3" xfId="5697"/>
    <cellStyle name="Normal 4 2 3 2 3 3" xfId="5698"/>
    <cellStyle name="Normal 40 2 3 2 3 3" xfId="5699"/>
    <cellStyle name="Normal 41 2 3 2 3 3" xfId="5700"/>
    <cellStyle name="Normal 42 2 3 2 3 3" xfId="5701"/>
    <cellStyle name="Normal 43 2 3 2 3 3" xfId="5702"/>
    <cellStyle name="Normal 44 2 3 2 3 3" xfId="5703"/>
    <cellStyle name="Normal 45 2 3 2 3 3" xfId="5704"/>
    <cellStyle name="Normal 46 2 3 2 3 3" xfId="5705"/>
    <cellStyle name="Normal 47 2 3 2 3 3" xfId="5706"/>
    <cellStyle name="Normal 51 3 2 3 3" xfId="5707"/>
    <cellStyle name="Normal 52 3 2 3 3" xfId="5708"/>
    <cellStyle name="Normal 53 3 2 3 3" xfId="5709"/>
    <cellStyle name="Normal 55 3 2 3 3" xfId="5710"/>
    <cellStyle name="Normal 56 3 2 3 3" xfId="5711"/>
    <cellStyle name="Normal 57 3 2 3 3" xfId="5712"/>
    <cellStyle name="Normal 6 2 3 3 2 3 3" xfId="5713"/>
    <cellStyle name="Normal 6 3 3 2 3 3" xfId="5714"/>
    <cellStyle name="Normal 60 3 2 3 3" xfId="5715"/>
    <cellStyle name="Normal 64 3 2 3 3" xfId="5716"/>
    <cellStyle name="Normal 65 3 2 3 3" xfId="5717"/>
    <cellStyle name="Normal 66 3 2 3 3" xfId="5718"/>
    <cellStyle name="Normal 67 3 2 3 3" xfId="5719"/>
    <cellStyle name="Normal 7 6 3 2 3 3" xfId="5720"/>
    <cellStyle name="Normal 71 3 2 3 3" xfId="5721"/>
    <cellStyle name="Normal 72 3 2 3 3" xfId="5722"/>
    <cellStyle name="Normal 73 3 2 3 3" xfId="5723"/>
    <cellStyle name="Normal 74 3 2 3 3" xfId="5724"/>
    <cellStyle name="Normal 76 3 2 3 3" xfId="5725"/>
    <cellStyle name="Normal 8 3 3 2 3 3" xfId="5726"/>
    <cellStyle name="Normal 81 3 2 3 3" xfId="5727"/>
    <cellStyle name="Normal 78 2 2 2 3 3" xfId="5728"/>
    <cellStyle name="Normal 5 3 2 2 2 3 3" xfId="5729"/>
    <cellStyle name="Normal 80 2 2 2 3 3" xfId="5730"/>
    <cellStyle name="Normal 79 2 2 2 3 3" xfId="5731"/>
    <cellStyle name="Normal 6 8 2 2 2 3 3" xfId="5732"/>
    <cellStyle name="Normal 5 2 2 2 2 3 3" xfId="5733"/>
    <cellStyle name="Normal 6 2 7 2 2 3 3" xfId="5734"/>
    <cellStyle name="Comma 2 2 3 2 2 2 3 3" xfId="5735"/>
    <cellStyle name="Comma 2 3 6 2 2 2 3 3" xfId="5736"/>
    <cellStyle name="Normal 18 2 2 2 2 3 3" xfId="5737"/>
    <cellStyle name="Normal 19 2 2 2 2 3 3" xfId="5738"/>
    <cellStyle name="Normal 2 2 3 2 2 2 3 3" xfId="5739"/>
    <cellStyle name="Normal 2 3 6 2 2 2 3 3" xfId="5740"/>
    <cellStyle name="Normal 2 3 2 2 2 2 3 3" xfId="5741"/>
    <cellStyle name="Normal 2 3 4 2 2 2 3 3" xfId="5742"/>
    <cellStyle name="Normal 2 3 5 2 2 2 3 3" xfId="5743"/>
    <cellStyle name="Normal 2 4 2 2 2 2 3 3" xfId="5744"/>
    <cellStyle name="Normal 2 5 2 2 2 3 3" xfId="5745"/>
    <cellStyle name="Normal 28 3 2 2 2 3 3" xfId="5746"/>
    <cellStyle name="Normal 3 2 2 2 2 2 3 3" xfId="5747"/>
    <cellStyle name="Normal 3 3 2 2 2 3 3" xfId="5748"/>
    <cellStyle name="Normal 30 3 2 2 2 3 3" xfId="5749"/>
    <cellStyle name="Normal 4 2 2 2 2 3 3" xfId="5750"/>
    <cellStyle name="Normal 40 2 2 2 2 3 3" xfId="5751"/>
    <cellStyle name="Normal 41 2 2 2 2 3 3" xfId="5752"/>
    <cellStyle name="Normal 42 2 2 2 2 3 3" xfId="5753"/>
    <cellStyle name="Normal 43 2 2 2 2 3 3" xfId="5754"/>
    <cellStyle name="Normal 44 2 2 2 2 3 3" xfId="5755"/>
    <cellStyle name="Normal 45 2 2 2 2 3 3" xfId="5756"/>
    <cellStyle name="Normal 46 2 2 2 2 3 3" xfId="5757"/>
    <cellStyle name="Normal 47 2 2 2 2 3 3" xfId="5758"/>
    <cellStyle name="Normal 51 2 2 2 3 3" xfId="5759"/>
    <cellStyle name="Normal 52 2 2 2 3 3" xfId="5760"/>
    <cellStyle name="Normal 53 2 2 2 3 3" xfId="5761"/>
    <cellStyle name="Normal 55 2 2 2 3 3" xfId="5762"/>
    <cellStyle name="Normal 56 2 2 2 3 3" xfId="5763"/>
    <cellStyle name="Normal 57 2 2 2 3 3" xfId="5764"/>
    <cellStyle name="Normal 6 2 3 2 2 2 3 3" xfId="5765"/>
    <cellStyle name="Normal 6 3 2 2 2 3 3" xfId="5766"/>
    <cellStyle name="Normal 60 2 2 2 3 3" xfId="5767"/>
    <cellStyle name="Normal 64 2 2 2 3 3" xfId="5768"/>
    <cellStyle name="Normal 65 2 2 2 3 3" xfId="5769"/>
    <cellStyle name="Normal 66 2 2 2 3 3" xfId="5770"/>
    <cellStyle name="Normal 67 2 2 2 3 3" xfId="5771"/>
    <cellStyle name="Normal 7 6 2 2 2 3 3" xfId="5772"/>
    <cellStyle name="Normal 71 2 2 2 3 3" xfId="5773"/>
    <cellStyle name="Normal 72 2 2 2 3 3" xfId="5774"/>
    <cellStyle name="Normal 73 2 2 2 3 3" xfId="5775"/>
    <cellStyle name="Normal 74 2 2 2 3 3" xfId="5776"/>
    <cellStyle name="Normal 76 2 2 2 3 3" xfId="5777"/>
    <cellStyle name="Normal 8 3 2 2 2 3 3" xfId="5778"/>
    <cellStyle name="Normal 81 2 2 2 3 3" xfId="5779"/>
    <cellStyle name="Normal 90 2 3" xfId="5780"/>
    <cellStyle name="Normal 78 5 2 3" xfId="5781"/>
    <cellStyle name="Normal 91 2 3" xfId="5782"/>
    <cellStyle name="Normal 5 3 5 2 3" xfId="5783"/>
    <cellStyle name="Normal 80 5 2 3" xfId="5784"/>
    <cellStyle name="Normal 79 5 2 3" xfId="5785"/>
    <cellStyle name="Normal 6 8 5 2 3" xfId="5786"/>
    <cellStyle name="Normal 5 2 5 2 3" xfId="5787"/>
    <cellStyle name="Normal 6 2 10 2 3" xfId="5788"/>
    <cellStyle name="Comma 2 2 3 5 2 3" xfId="5789"/>
    <cellStyle name="Comma 2 3 6 5 2 3" xfId="5790"/>
    <cellStyle name="Normal 18 2 5 2 3" xfId="5791"/>
    <cellStyle name="Normal 19 2 5 2 3" xfId="5792"/>
    <cellStyle name="Normal 2 2 3 5 2 3" xfId="5793"/>
    <cellStyle name="Normal 2 3 6 5 2 3" xfId="5794"/>
    <cellStyle name="Normal 2 3 2 5 2 3" xfId="5795"/>
    <cellStyle name="Normal 2 3 4 5 2 3" xfId="5796"/>
    <cellStyle name="Normal 2 3 5 5 2 3" xfId="5797"/>
    <cellStyle name="Normal 2 4 2 5 2 3" xfId="5798"/>
    <cellStyle name="Normal 2 5 5 2 3" xfId="5799"/>
    <cellStyle name="Normal 28 3 5 2 3" xfId="5800"/>
    <cellStyle name="Normal 3 2 2 5 2 3" xfId="5801"/>
    <cellStyle name="Normal 3 3 5 2 3" xfId="5802"/>
    <cellStyle name="Normal 30 3 5 2 3" xfId="5803"/>
    <cellStyle name="Normal 4 2 5 2 3" xfId="5804"/>
    <cellStyle name="Normal 40 2 5 2 3" xfId="5805"/>
    <cellStyle name="Normal 41 2 5 2 3" xfId="5806"/>
    <cellStyle name="Normal 42 2 5 2 3" xfId="5807"/>
    <cellStyle name="Normal 43 2 5 2 3" xfId="5808"/>
    <cellStyle name="Normal 44 2 5 2 3" xfId="5809"/>
    <cellStyle name="Normal 45 2 5 2 3" xfId="5810"/>
    <cellStyle name="Normal 46 2 5 2 3" xfId="5811"/>
    <cellStyle name="Normal 47 2 5 2 3" xfId="5812"/>
    <cellStyle name="Normal 51 5 2 3" xfId="5813"/>
    <cellStyle name="Normal 52 5 2 3" xfId="5814"/>
    <cellStyle name="Normal 53 5 2 3" xfId="5815"/>
    <cellStyle name="Normal 55 5 2 3" xfId="5816"/>
    <cellStyle name="Normal 56 5 2 3" xfId="5817"/>
    <cellStyle name="Normal 57 5 2 3" xfId="5818"/>
    <cellStyle name="Normal 6 2 3 5 2 3" xfId="5819"/>
    <cellStyle name="Normal 6 3 5 2 3" xfId="5820"/>
    <cellStyle name="Normal 60 5 2 3" xfId="5821"/>
    <cellStyle name="Normal 64 5 2 3" xfId="5822"/>
    <cellStyle name="Normal 65 5 2 3" xfId="5823"/>
    <cellStyle name="Normal 66 5 2 3" xfId="5824"/>
    <cellStyle name="Normal 67 5 2 3" xfId="5825"/>
    <cellStyle name="Normal 7 6 5 2 3" xfId="5826"/>
    <cellStyle name="Normal 71 5 2 3" xfId="5827"/>
    <cellStyle name="Normal 72 5 2 3" xfId="5828"/>
    <cellStyle name="Normal 73 5 2 3" xfId="5829"/>
    <cellStyle name="Normal 74 5 2 3" xfId="5830"/>
    <cellStyle name="Normal 76 5 2 3" xfId="5831"/>
    <cellStyle name="Normal 8 3 5 2 3" xfId="5832"/>
    <cellStyle name="Normal 81 5 2 3" xfId="5833"/>
    <cellStyle name="Normal 78 2 4 2 3" xfId="5834"/>
    <cellStyle name="Normal 5 3 2 4 2 3" xfId="5835"/>
    <cellStyle name="Normal 80 2 4 2 3" xfId="5836"/>
    <cellStyle name="Normal 79 2 4 2 3" xfId="5837"/>
    <cellStyle name="Normal 6 8 2 4 2 3" xfId="5838"/>
    <cellStyle name="Normal 5 2 2 4 2 3" xfId="5839"/>
    <cellStyle name="Normal 6 2 7 4 2 3" xfId="5840"/>
    <cellStyle name="Comma 2 2 3 2 4 2 3" xfId="5841"/>
    <cellStyle name="Comma 2 3 6 2 4 2 3" xfId="5842"/>
    <cellStyle name="Normal 18 2 2 4 2 3" xfId="5843"/>
    <cellStyle name="Normal 19 2 2 4 2 3" xfId="5844"/>
    <cellStyle name="Normal 2 2 3 2 4 2 3" xfId="5845"/>
    <cellStyle name="Normal 2 3 6 2 4 2 3" xfId="5846"/>
    <cellStyle name="Normal 2 3 2 2 4 2 3" xfId="5847"/>
    <cellStyle name="Normal 2 3 4 2 4 2 3" xfId="5848"/>
    <cellStyle name="Normal 2 3 5 2 4 2 3" xfId="5849"/>
    <cellStyle name="Normal 2 4 2 2 4 2 3" xfId="5850"/>
    <cellStyle name="Normal 2 5 2 4 2 3" xfId="5851"/>
    <cellStyle name="Normal 28 3 2 4 2 3" xfId="5852"/>
    <cellStyle name="Normal 3 2 2 2 4 2 3" xfId="5853"/>
    <cellStyle name="Normal 3 3 2 4 2 3" xfId="5854"/>
    <cellStyle name="Normal 30 3 2 4 2 3" xfId="5855"/>
    <cellStyle name="Normal 4 2 2 4 2 3" xfId="5856"/>
    <cellStyle name="Normal 40 2 2 4 2 3" xfId="5857"/>
    <cellStyle name="Normal 41 2 2 4 2 3" xfId="5858"/>
    <cellStyle name="Normal 42 2 2 4 2 3" xfId="5859"/>
    <cellStyle name="Normal 43 2 2 4 2 3" xfId="5860"/>
    <cellStyle name="Normal 44 2 2 4 2 3" xfId="5861"/>
    <cellStyle name="Normal 45 2 2 4 2 3" xfId="5862"/>
    <cellStyle name="Normal 46 2 2 4 2 3" xfId="5863"/>
    <cellStyle name="Normal 47 2 2 4 2 3" xfId="5864"/>
    <cellStyle name="Normal 51 2 4 2 3" xfId="5865"/>
    <cellStyle name="Normal 52 2 4 2 3" xfId="5866"/>
    <cellStyle name="Normal 53 2 4 2 3" xfId="5867"/>
    <cellStyle name="Normal 55 2 4 2 3" xfId="5868"/>
    <cellStyle name="Normal 56 2 4 2 3" xfId="5869"/>
    <cellStyle name="Normal 57 2 4 2 3" xfId="5870"/>
    <cellStyle name="Normal 6 2 3 2 4 2 3" xfId="5871"/>
    <cellStyle name="Normal 6 3 2 4 2 3" xfId="5872"/>
    <cellStyle name="Normal 60 2 4 2 3" xfId="5873"/>
    <cellStyle name="Normal 64 2 4 2 3" xfId="5874"/>
    <cellStyle name="Normal 65 2 4 2 3" xfId="5875"/>
    <cellStyle name="Normal 66 2 4 2 3" xfId="5876"/>
    <cellStyle name="Normal 67 2 4 2 3" xfId="5877"/>
    <cellStyle name="Normal 7 6 2 4 2 3" xfId="5878"/>
    <cellStyle name="Normal 71 2 4 2 3" xfId="5879"/>
    <cellStyle name="Normal 72 2 4 2 3" xfId="5880"/>
    <cellStyle name="Normal 73 2 4 2 3" xfId="5881"/>
    <cellStyle name="Normal 74 2 4 2 3" xfId="5882"/>
    <cellStyle name="Normal 76 2 4 2 3" xfId="5883"/>
    <cellStyle name="Normal 8 3 2 4 2 3" xfId="5884"/>
    <cellStyle name="Normal 81 2 4 2 3" xfId="5885"/>
    <cellStyle name="Normal 78 3 3 2 3" xfId="5886"/>
    <cellStyle name="Normal 5 3 3 3 2 3" xfId="5887"/>
    <cellStyle name="Normal 80 3 3 2 3" xfId="5888"/>
    <cellStyle name="Normal 79 3 3 2 3" xfId="5889"/>
    <cellStyle name="Normal 6 8 3 3 2 3" xfId="5890"/>
    <cellStyle name="Normal 5 2 3 3 2 3" xfId="5891"/>
    <cellStyle name="Normal 6 2 8 3 2 3" xfId="5892"/>
    <cellStyle name="Comma 2 2 3 3 3 2 3" xfId="5893"/>
    <cellStyle name="Comma 2 3 6 3 3 2 3" xfId="5894"/>
    <cellStyle name="Normal 18 2 3 3 2 3" xfId="5895"/>
    <cellStyle name="Normal 19 2 3 3 2 3" xfId="5896"/>
    <cellStyle name="Normal 2 2 3 3 3 2 3" xfId="5897"/>
    <cellStyle name="Normal 2 3 6 3 3 2 3" xfId="5898"/>
    <cellStyle name="Normal 2 3 2 3 3 2 3" xfId="5899"/>
    <cellStyle name="Normal 2 3 4 3 3 2 3" xfId="5900"/>
    <cellStyle name="Normal 2 3 5 3 3 2 3" xfId="5901"/>
    <cellStyle name="Normal 2 4 2 3 3 2 3" xfId="5902"/>
    <cellStyle name="Normal 2 5 3 3 2 3" xfId="5903"/>
    <cellStyle name="Normal 28 3 3 3 2 3" xfId="5904"/>
    <cellStyle name="Normal 3 2 2 3 3 2 3" xfId="5905"/>
    <cellStyle name="Normal 3 3 3 3 2 3" xfId="5906"/>
    <cellStyle name="Normal 30 3 3 3 2 3" xfId="5907"/>
    <cellStyle name="Normal 4 2 3 3 2 3" xfId="5908"/>
    <cellStyle name="Normal 40 2 3 3 2 3" xfId="5909"/>
    <cellStyle name="Normal 41 2 3 3 2 3" xfId="5910"/>
    <cellStyle name="Normal 42 2 3 3 2 3" xfId="5911"/>
    <cellStyle name="Normal 43 2 3 3 2 3" xfId="5912"/>
    <cellStyle name="Normal 44 2 3 3 2 3" xfId="5913"/>
    <cellStyle name="Normal 45 2 3 3 2 3" xfId="5914"/>
    <cellStyle name="Normal 46 2 3 3 2 3" xfId="5915"/>
    <cellStyle name="Normal 47 2 3 3 2 3" xfId="5916"/>
    <cellStyle name="Normal 51 3 3 2 3" xfId="5917"/>
    <cellStyle name="Normal 52 3 3 2 3" xfId="5918"/>
    <cellStyle name="Normal 53 3 3 2 3" xfId="5919"/>
    <cellStyle name="Normal 55 3 3 2 3" xfId="5920"/>
    <cellStyle name="Normal 56 3 3 2 3" xfId="5921"/>
    <cellStyle name="Normal 57 3 3 2 3" xfId="5922"/>
    <cellStyle name="Normal 6 2 3 3 3 2 3" xfId="5923"/>
    <cellStyle name="Normal 6 3 3 3 2 3" xfId="5924"/>
    <cellStyle name="Normal 60 3 3 2 3" xfId="5925"/>
    <cellStyle name="Normal 64 3 3 2 3" xfId="5926"/>
    <cellStyle name="Normal 65 3 3 2 3" xfId="5927"/>
    <cellStyle name="Normal 66 3 3 2 3" xfId="5928"/>
    <cellStyle name="Normal 67 3 3 2 3" xfId="5929"/>
    <cellStyle name="Normal 7 6 3 3 2 3" xfId="5930"/>
    <cellStyle name="Normal 71 3 3 2 3" xfId="5931"/>
    <cellStyle name="Normal 72 3 3 2 3" xfId="5932"/>
    <cellStyle name="Normal 73 3 3 2 3" xfId="5933"/>
    <cellStyle name="Normal 74 3 3 2 3" xfId="5934"/>
    <cellStyle name="Normal 76 3 3 2 3" xfId="5935"/>
    <cellStyle name="Normal 8 3 3 3 2 3" xfId="5936"/>
    <cellStyle name="Normal 81 3 3 2 3" xfId="5937"/>
    <cellStyle name="Normal 78 2 2 3 2 3" xfId="5938"/>
    <cellStyle name="Normal 5 3 2 2 3 2 3" xfId="5939"/>
    <cellStyle name="Normal 80 2 2 3 2 3" xfId="5940"/>
    <cellStyle name="Normal 79 2 2 3 2 3" xfId="5941"/>
    <cellStyle name="Normal 6 8 2 2 3 2 3" xfId="5942"/>
    <cellStyle name="Normal 5 2 2 2 3 2 3" xfId="5943"/>
    <cellStyle name="Normal 6 2 7 2 3 2 3" xfId="5944"/>
    <cellStyle name="Comma 2 2 3 2 2 3 2 3" xfId="5945"/>
    <cellStyle name="Comma 2 3 6 2 2 3 2 3" xfId="5946"/>
    <cellStyle name="Normal 18 2 2 2 3 2 3" xfId="5947"/>
    <cellStyle name="Normal 19 2 2 2 3 2 3" xfId="5948"/>
    <cellStyle name="Normal 2 2 3 2 2 3 2 3" xfId="5949"/>
    <cellStyle name="Normal 2 3 6 2 2 3 2 3" xfId="5950"/>
    <cellStyle name="Normal 2 3 2 2 2 3 2 3" xfId="5951"/>
    <cellStyle name="Normal 2 3 4 2 2 3 2 3" xfId="5952"/>
    <cellStyle name="Normal 2 3 5 2 2 3 2 3" xfId="5953"/>
    <cellStyle name="Normal 2 4 2 2 2 3 2 3" xfId="5954"/>
    <cellStyle name="Normal 2 5 2 2 3 2 3" xfId="5955"/>
    <cellStyle name="Normal 28 3 2 2 3 2 3" xfId="5956"/>
    <cellStyle name="Normal 3 2 2 2 2 3 2 3" xfId="5957"/>
    <cellStyle name="Normal 3 3 2 2 3 2 3" xfId="5958"/>
    <cellStyle name="Normal 30 3 2 2 3 2 3" xfId="5959"/>
    <cellStyle name="Normal 4 2 2 2 3 2 3" xfId="5960"/>
    <cellStyle name="Normal 40 2 2 2 3 2 3" xfId="5961"/>
    <cellStyle name="Normal 41 2 2 2 3 2 3" xfId="5962"/>
    <cellStyle name="Normal 42 2 2 2 3 2 3" xfId="5963"/>
    <cellStyle name="Normal 43 2 2 2 3 2 3" xfId="5964"/>
    <cellStyle name="Normal 44 2 2 2 3 2 3" xfId="5965"/>
    <cellStyle name="Normal 45 2 2 2 3 2 3" xfId="5966"/>
    <cellStyle name="Normal 46 2 2 2 3 2 3" xfId="5967"/>
    <cellStyle name="Normal 47 2 2 2 3 2 3" xfId="5968"/>
    <cellStyle name="Normal 51 2 2 3 2 3" xfId="5969"/>
    <cellStyle name="Normal 52 2 2 3 2 3" xfId="5970"/>
    <cellStyle name="Normal 53 2 2 3 2 3" xfId="5971"/>
    <cellStyle name="Normal 55 2 2 3 2 3" xfId="5972"/>
    <cellStyle name="Normal 56 2 2 3 2 3" xfId="5973"/>
    <cellStyle name="Normal 57 2 2 3 2 3" xfId="5974"/>
    <cellStyle name="Normal 6 2 3 2 2 3 2 3" xfId="5975"/>
    <cellStyle name="Normal 6 3 2 2 3 2 3" xfId="5976"/>
    <cellStyle name="Normal 60 2 2 3 2 3" xfId="5977"/>
    <cellStyle name="Normal 64 2 2 3 2 3" xfId="5978"/>
    <cellStyle name="Normal 65 2 2 3 2 3" xfId="5979"/>
    <cellStyle name="Normal 66 2 2 3 2 3" xfId="5980"/>
    <cellStyle name="Normal 67 2 2 3 2 3" xfId="5981"/>
    <cellStyle name="Normal 7 6 2 2 3 2 3" xfId="5982"/>
    <cellStyle name="Normal 71 2 2 3 2 3" xfId="5983"/>
    <cellStyle name="Normal 72 2 2 3 2 3" xfId="5984"/>
    <cellStyle name="Normal 73 2 2 3 2 3" xfId="5985"/>
    <cellStyle name="Normal 74 2 2 3 2 3" xfId="5986"/>
    <cellStyle name="Normal 76 2 2 3 2 3" xfId="5987"/>
    <cellStyle name="Normal 8 3 2 2 3 2 3" xfId="5988"/>
    <cellStyle name="Normal 81 2 2 3 2 3" xfId="5989"/>
    <cellStyle name="Normal 78 4 2 2 3" xfId="5990"/>
    <cellStyle name="Normal 5 3 4 2 2 3" xfId="5991"/>
    <cellStyle name="Normal 80 4 2 2 3" xfId="5992"/>
    <cellStyle name="Normal 79 4 2 2 3" xfId="5993"/>
    <cellStyle name="Normal 6 8 4 2 2 3" xfId="5994"/>
    <cellStyle name="Normal 5 2 4 2 2 3" xfId="5995"/>
    <cellStyle name="Normal 6 2 9 2 2 3" xfId="5996"/>
    <cellStyle name="Comma 2 2 3 4 2 2 3" xfId="5997"/>
    <cellStyle name="Comma 2 3 6 4 2 2 3" xfId="5998"/>
    <cellStyle name="Normal 18 2 4 2 2 3" xfId="5999"/>
    <cellStyle name="Normal 19 2 4 2 2 3" xfId="6000"/>
    <cellStyle name="Normal 2 2 3 4 2 2 3" xfId="6001"/>
    <cellStyle name="Normal 2 3 6 4 2 2 3" xfId="6002"/>
    <cellStyle name="Normal 2 3 2 4 2 2 3" xfId="6003"/>
    <cellStyle name="Normal 2 3 4 4 2 2 3" xfId="6004"/>
    <cellStyle name="Normal 2 3 5 4 2 2 3" xfId="6005"/>
    <cellStyle name="Normal 2 4 2 4 2 2 3" xfId="6006"/>
    <cellStyle name="Normal 2 5 4 2 2 3" xfId="6007"/>
    <cellStyle name="Normal 28 3 4 2 2 3" xfId="6008"/>
    <cellStyle name="Normal 3 2 2 4 2 2 3" xfId="6009"/>
    <cellStyle name="Normal 3 3 4 2 2 3" xfId="6010"/>
    <cellStyle name="Normal 30 3 4 2 2 3" xfId="6011"/>
    <cellStyle name="Normal 4 2 4 2 2 3" xfId="6012"/>
    <cellStyle name="Normal 40 2 4 2 2 3" xfId="6013"/>
    <cellStyle name="Normal 41 2 4 2 2 3" xfId="6014"/>
    <cellStyle name="Normal 42 2 4 2 2 3" xfId="6015"/>
    <cellStyle name="Normal 43 2 4 2 2 3" xfId="6016"/>
    <cellStyle name="Normal 44 2 4 2 2 3" xfId="6017"/>
    <cellStyle name="Normal 45 2 4 2 2 3" xfId="6018"/>
    <cellStyle name="Normal 46 2 4 2 2 3" xfId="6019"/>
    <cellStyle name="Normal 47 2 4 2 2 3" xfId="6020"/>
    <cellStyle name="Normal 51 4 2 2 3" xfId="6021"/>
    <cellStyle name="Normal 52 4 2 2 3" xfId="6022"/>
    <cellStyle name="Normal 53 4 2 2 3" xfId="6023"/>
    <cellStyle name="Normal 55 4 2 2 3" xfId="6024"/>
    <cellStyle name="Normal 56 4 2 2 3" xfId="6025"/>
    <cellStyle name="Normal 57 4 2 2 3" xfId="6026"/>
    <cellStyle name="Normal 6 2 3 4 2 2 3" xfId="6027"/>
    <cellStyle name="Normal 6 3 4 2 2 3" xfId="6028"/>
    <cellStyle name="Normal 60 4 2 2 3" xfId="6029"/>
    <cellStyle name="Normal 64 4 2 2 3" xfId="6030"/>
    <cellStyle name="Normal 65 4 2 2 3" xfId="6031"/>
    <cellStyle name="Normal 66 4 2 2 3" xfId="6032"/>
    <cellStyle name="Normal 67 4 2 2 3" xfId="6033"/>
    <cellStyle name="Normal 7 6 4 2 2 3" xfId="6034"/>
    <cellStyle name="Normal 71 4 2 2 3" xfId="6035"/>
    <cellStyle name="Normal 72 4 2 2 3" xfId="6036"/>
    <cellStyle name="Normal 73 4 2 2 3" xfId="6037"/>
    <cellStyle name="Normal 74 4 2 2 3" xfId="6038"/>
    <cellStyle name="Normal 76 4 2 2 3" xfId="6039"/>
    <cellStyle name="Normal 8 3 4 2 2 3" xfId="6040"/>
    <cellStyle name="Normal 81 4 2 2 3" xfId="6041"/>
    <cellStyle name="Normal 78 2 3 2 2 3" xfId="6042"/>
    <cellStyle name="Normal 5 3 2 3 2 2 3" xfId="6043"/>
    <cellStyle name="Normal 80 2 3 2 2 3" xfId="6044"/>
    <cellStyle name="Normal 79 2 3 2 2 3" xfId="6045"/>
    <cellStyle name="Normal 6 8 2 3 2 2 3" xfId="6046"/>
    <cellStyle name="Normal 5 2 2 3 2 2 3" xfId="6047"/>
    <cellStyle name="Normal 6 2 7 3 2 2 3" xfId="6048"/>
    <cellStyle name="Comma 2 2 3 2 3 2 2 3" xfId="6049"/>
    <cellStyle name="Comma 2 3 6 2 3 2 2 3" xfId="6050"/>
    <cellStyle name="Normal 18 2 2 3 2 2 3" xfId="6051"/>
    <cellStyle name="Normal 19 2 2 3 2 2 3" xfId="6052"/>
    <cellStyle name="Normal 2 2 3 2 3 2 2 3" xfId="6053"/>
    <cellStyle name="Normal 2 3 6 2 3 2 2 3" xfId="6054"/>
    <cellStyle name="Normal 2 3 2 2 3 2 2 3" xfId="6055"/>
    <cellStyle name="Normal 2 3 4 2 3 2 2 3" xfId="6056"/>
    <cellStyle name="Normal 2 3 5 2 3 2 2 3" xfId="6057"/>
    <cellStyle name="Normal 2 4 2 2 3 2 2 3" xfId="6058"/>
    <cellStyle name="Normal 2 5 2 3 2 2 3" xfId="6059"/>
    <cellStyle name="Normal 28 3 2 3 2 2 3" xfId="6060"/>
    <cellStyle name="Normal 3 2 2 2 3 2 2 3" xfId="6061"/>
    <cellStyle name="Normal 3 3 2 3 2 2 3" xfId="6062"/>
    <cellStyle name="Normal 30 3 2 3 2 2 3" xfId="6063"/>
    <cellStyle name="Normal 4 2 2 3 2 2 3" xfId="6064"/>
    <cellStyle name="Normal 40 2 2 3 2 2 3" xfId="6065"/>
    <cellStyle name="Normal 41 2 2 3 2 2 3" xfId="6066"/>
    <cellStyle name="Normal 42 2 2 3 2 2 3" xfId="6067"/>
    <cellStyle name="Normal 43 2 2 3 2 2 3" xfId="6068"/>
    <cellStyle name="Normal 44 2 2 3 2 2 3" xfId="6069"/>
    <cellStyle name="Normal 45 2 2 3 2 2 3" xfId="6070"/>
    <cellStyle name="Normal 46 2 2 3 2 2 3" xfId="6071"/>
    <cellStyle name="Normal 47 2 2 3 2 2 3" xfId="6072"/>
    <cellStyle name="Normal 51 2 3 2 2 3" xfId="6073"/>
    <cellStyle name="Normal 52 2 3 2 2 3" xfId="6074"/>
    <cellStyle name="Normal 53 2 3 2 2 3" xfId="6075"/>
    <cellStyle name="Normal 55 2 3 2 2 3" xfId="6076"/>
    <cellStyle name="Normal 56 2 3 2 2 3" xfId="6077"/>
    <cellStyle name="Normal 57 2 3 2 2 3" xfId="6078"/>
    <cellStyle name="Normal 6 2 3 2 3 2 2 3" xfId="6079"/>
    <cellStyle name="Normal 6 3 2 3 2 2 3" xfId="6080"/>
    <cellStyle name="Normal 60 2 3 2 2 3" xfId="6081"/>
    <cellStyle name="Normal 64 2 3 2 2 3" xfId="6082"/>
    <cellStyle name="Normal 65 2 3 2 2 3" xfId="6083"/>
    <cellStyle name="Normal 66 2 3 2 2 3" xfId="6084"/>
    <cellStyle name="Normal 67 2 3 2 2 3" xfId="6085"/>
    <cellStyle name="Normal 7 6 2 3 2 2 3" xfId="6086"/>
    <cellStyle name="Normal 71 2 3 2 2 3" xfId="6087"/>
    <cellStyle name="Normal 72 2 3 2 2 3" xfId="6088"/>
    <cellStyle name="Normal 73 2 3 2 2 3" xfId="6089"/>
    <cellStyle name="Normal 74 2 3 2 2 3" xfId="6090"/>
    <cellStyle name="Normal 76 2 3 2 2 3" xfId="6091"/>
    <cellStyle name="Normal 8 3 2 3 2 2 3" xfId="6092"/>
    <cellStyle name="Normal 81 2 3 2 2 3" xfId="6093"/>
    <cellStyle name="Normal 78 3 2 2 2 3" xfId="6094"/>
    <cellStyle name="Normal 5 3 3 2 2 2 3" xfId="6095"/>
    <cellStyle name="Normal 80 3 2 2 2 3" xfId="6096"/>
    <cellStyle name="Normal 79 3 2 2 2 3" xfId="6097"/>
    <cellStyle name="Normal 6 8 3 2 2 2 3" xfId="6098"/>
    <cellStyle name="Normal 5 2 3 2 2 2 3" xfId="6099"/>
    <cellStyle name="Normal 6 2 8 2 2 2 3" xfId="6100"/>
    <cellStyle name="Comma 2 2 3 3 2 2 2 3" xfId="6101"/>
    <cellStyle name="Comma 2 3 6 3 2 2 2 3" xfId="6102"/>
    <cellStyle name="Normal 18 2 3 2 2 2 3" xfId="6103"/>
    <cellStyle name="Normal 19 2 3 2 2 2 3" xfId="6104"/>
    <cellStyle name="Normal 2 2 3 3 2 2 2 3" xfId="6105"/>
    <cellStyle name="Normal 2 3 6 3 2 2 2 3" xfId="6106"/>
    <cellStyle name="Normal 2 3 2 3 2 2 2 3" xfId="6107"/>
    <cellStyle name="Normal 2 3 4 3 2 2 2 3" xfId="6108"/>
    <cellStyle name="Normal 2 3 5 3 2 2 2 3" xfId="6109"/>
    <cellStyle name="Normal 2 4 2 3 2 2 2 3" xfId="6110"/>
    <cellStyle name="Normal 2 5 3 2 2 2 3" xfId="6111"/>
    <cellStyle name="Normal 28 3 3 2 2 2 3" xfId="6112"/>
    <cellStyle name="Normal 3 2 2 3 2 2 2 3" xfId="6113"/>
    <cellStyle name="Normal 3 3 3 2 2 2 3" xfId="6114"/>
    <cellStyle name="Normal 30 3 3 2 2 2 3" xfId="6115"/>
    <cellStyle name="Normal 4 2 3 2 2 2 3" xfId="6116"/>
    <cellStyle name="Normal 40 2 3 2 2 2 3" xfId="6117"/>
    <cellStyle name="Normal 41 2 3 2 2 2 3" xfId="6118"/>
    <cellStyle name="Normal 42 2 3 2 2 2 3" xfId="6119"/>
    <cellStyle name="Normal 43 2 3 2 2 2 3" xfId="6120"/>
    <cellStyle name="Normal 44 2 3 2 2 2 3" xfId="6121"/>
    <cellStyle name="Normal 45 2 3 2 2 2 3" xfId="6122"/>
    <cellStyle name="Normal 46 2 3 2 2 2 3" xfId="6123"/>
    <cellStyle name="Normal 47 2 3 2 2 2 3" xfId="6124"/>
    <cellStyle name="Normal 51 3 2 2 2 3" xfId="6125"/>
    <cellStyle name="Normal 52 3 2 2 2 3" xfId="6126"/>
    <cellStyle name="Normal 53 3 2 2 2 3" xfId="6127"/>
    <cellStyle name="Normal 55 3 2 2 2 3" xfId="6128"/>
    <cellStyle name="Normal 56 3 2 2 2 3" xfId="6129"/>
    <cellStyle name="Normal 57 3 2 2 2 3" xfId="6130"/>
    <cellStyle name="Normal 6 2 3 3 2 2 2 3" xfId="6131"/>
    <cellStyle name="Normal 6 3 3 2 2 2 3" xfId="6132"/>
    <cellStyle name="Normal 60 3 2 2 2 3" xfId="6133"/>
    <cellStyle name="Normal 64 3 2 2 2 3" xfId="6134"/>
    <cellStyle name="Normal 65 3 2 2 2 3" xfId="6135"/>
    <cellStyle name="Normal 66 3 2 2 2 3" xfId="6136"/>
    <cellStyle name="Normal 67 3 2 2 2 3" xfId="6137"/>
    <cellStyle name="Normal 7 6 3 2 2 2 3" xfId="6138"/>
    <cellStyle name="Normal 71 3 2 2 2 3" xfId="6139"/>
    <cellStyle name="Normal 72 3 2 2 2 3" xfId="6140"/>
    <cellStyle name="Normal 73 3 2 2 2 3" xfId="6141"/>
    <cellStyle name="Normal 74 3 2 2 2 3" xfId="6142"/>
    <cellStyle name="Normal 76 3 2 2 2 3" xfId="6143"/>
    <cellStyle name="Normal 8 3 3 2 2 2 3" xfId="6144"/>
    <cellStyle name="Normal 81 3 2 2 2 3" xfId="6145"/>
    <cellStyle name="Normal 78 2 2 2 2 2 3" xfId="6146"/>
    <cellStyle name="Normal 5 3 2 2 2 2 2 3" xfId="6147"/>
    <cellStyle name="Normal 80 2 2 2 2 2 3" xfId="6148"/>
    <cellStyle name="Normal 79 2 2 2 2 2 3" xfId="6149"/>
    <cellStyle name="Normal 6 8 2 2 2 2 2 3" xfId="6150"/>
    <cellStyle name="Normal 5 2 2 2 2 2 2 3" xfId="6151"/>
    <cellStyle name="Normal 6 2 7 2 2 2 2 3" xfId="6152"/>
    <cellStyle name="Comma 2 2 3 2 2 2 2 2 3" xfId="6153"/>
    <cellStyle name="Comma 2 3 6 2 2 2 2 2 3" xfId="6154"/>
    <cellStyle name="Normal 18 2 2 2 2 2 2 3" xfId="6155"/>
    <cellStyle name="Normal 19 2 2 2 2 2 2 3" xfId="6156"/>
    <cellStyle name="Normal 2 2 3 2 2 2 2 2 3" xfId="6157"/>
    <cellStyle name="Normal 2 3 6 2 2 2 2 2 3" xfId="6158"/>
    <cellStyle name="Normal 2 3 2 2 2 2 2 2 3" xfId="6159"/>
    <cellStyle name="Normal 2 3 4 2 2 2 2 2 3" xfId="6160"/>
    <cellStyle name="Normal 2 3 5 2 2 2 2 2 3" xfId="6161"/>
    <cellStyle name="Normal 2 4 2 2 2 2 2 2 3" xfId="6162"/>
    <cellStyle name="Normal 2 5 2 2 2 2 2 3" xfId="6163"/>
    <cellStyle name="Normal 28 3 2 2 2 2 2 3" xfId="6164"/>
    <cellStyle name="Normal 3 2 2 2 2 2 2 2 3" xfId="6165"/>
    <cellStyle name="Normal 3 3 2 2 2 2 2 3" xfId="6166"/>
    <cellStyle name="Normal 30 3 2 2 2 2 2 3" xfId="6167"/>
    <cellStyle name="Normal 4 2 2 2 2 2 2 3" xfId="6168"/>
    <cellStyle name="Normal 40 2 2 2 2 2 2 3" xfId="6169"/>
    <cellStyle name="Normal 41 2 2 2 2 2 2 3" xfId="6170"/>
    <cellStyle name="Normal 42 2 2 2 2 2 2 3" xfId="6171"/>
    <cellStyle name="Normal 43 2 2 2 2 2 2 3" xfId="6172"/>
    <cellStyle name="Normal 44 2 2 2 2 2 2 3" xfId="6173"/>
    <cellStyle name="Normal 45 2 2 2 2 2 2 3" xfId="6174"/>
    <cellStyle name="Normal 46 2 2 2 2 2 2 3" xfId="6175"/>
    <cellStyle name="Normal 47 2 2 2 2 2 2 3" xfId="6176"/>
    <cellStyle name="Normal 51 2 2 2 2 2 3" xfId="6177"/>
    <cellStyle name="Normal 52 2 2 2 2 2 3" xfId="6178"/>
    <cellStyle name="Normal 53 2 2 2 2 2 3" xfId="6179"/>
    <cellStyle name="Normal 55 2 2 2 2 2 3" xfId="6180"/>
    <cellStyle name="Normal 56 2 2 2 2 2 3" xfId="6181"/>
    <cellStyle name="Normal 57 2 2 2 2 2 3" xfId="6182"/>
    <cellStyle name="Normal 6 2 3 2 2 2 2 2 3" xfId="6183"/>
    <cellStyle name="Normal 6 3 2 2 2 2 2 3" xfId="6184"/>
    <cellStyle name="Normal 60 2 2 2 2 2 3" xfId="6185"/>
    <cellStyle name="Normal 64 2 2 2 2 2 3" xfId="6186"/>
    <cellStyle name="Normal 65 2 2 2 2 2 3" xfId="6187"/>
    <cellStyle name="Normal 66 2 2 2 2 2 3" xfId="6188"/>
    <cellStyle name="Normal 67 2 2 2 2 2 3" xfId="6189"/>
    <cellStyle name="Normal 7 6 2 2 2 2 2 3" xfId="6190"/>
    <cellStyle name="Normal 71 2 2 2 2 2 3" xfId="6191"/>
    <cellStyle name="Normal 72 2 2 2 2 2 3" xfId="6192"/>
    <cellStyle name="Normal 73 2 2 2 2 2 3" xfId="6193"/>
    <cellStyle name="Normal 74 2 2 2 2 2 3" xfId="6194"/>
    <cellStyle name="Normal 76 2 2 2 2 2 3" xfId="6195"/>
    <cellStyle name="Normal 8 3 2 2 2 2 2 3" xfId="6196"/>
    <cellStyle name="Normal 81 2 2 2 2 2 3" xfId="6197"/>
    <cellStyle name="Normal 6 2 2 2 3" xfId="6198"/>
    <cellStyle name="Comma 42" xfId="6199"/>
    <cellStyle name="Percent 84" xfId="6200"/>
    <cellStyle name="Percent 85" xfId="6201"/>
    <cellStyle name="Comma 47" xfId="6202"/>
    <cellStyle name="Comma 46" xfId="6203"/>
    <cellStyle name="Comma 44" xfId="6204"/>
    <cellStyle name="Comma 43" xfId="6205"/>
    <cellStyle name="Comma 45" xfId="6206"/>
    <cellStyle name="Percent 86" xfId="6207"/>
    <cellStyle name="Percent 88" xfId="6208"/>
    <cellStyle name="Normal 106" xfId="6209"/>
    <cellStyle name="Percent 95" xfId="6210"/>
    <cellStyle name="Normal 109" xfId="6211"/>
    <cellStyle name="Percent 109" xfId="6212"/>
    <cellStyle name="Normal 78 10" xfId="6213"/>
    <cellStyle name="Normal 107" xfId="6214"/>
    <cellStyle name="Normal 5 3 10" xfId="6215"/>
    <cellStyle name="Normal 80 10" xfId="6216"/>
    <cellStyle name="Normal 79 10" xfId="6217"/>
    <cellStyle name="Normal 6 8 10" xfId="6218"/>
    <cellStyle name="Normal 5 2 10" xfId="6219"/>
    <cellStyle name="Normal 6 2 15" xfId="6220"/>
    <cellStyle name="Comma 53" xfId="6221"/>
    <cellStyle name="Comma 2 2 3 10" xfId="6222"/>
    <cellStyle name="Comma 2 3 6 10" xfId="6223"/>
    <cellStyle name="Normal 18 2 10" xfId="6224"/>
    <cellStyle name="Normal 19 2 10" xfId="6225"/>
    <cellStyle name="Normal 2 2 3 10" xfId="6226"/>
    <cellStyle name="Normal 2 3 6 10" xfId="6227"/>
    <cellStyle name="Normal 2 3 2 10" xfId="6228"/>
    <cellStyle name="Normal 2 3 4 10" xfId="6229"/>
    <cellStyle name="Normal 2 3 5 10" xfId="6230"/>
    <cellStyle name="Normal 2 4 2 10" xfId="6231"/>
    <cellStyle name="Normal 2 5 10" xfId="6232"/>
    <cellStyle name="Normal 28 3 10" xfId="6233"/>
    <cellStyle name="Normal 3 2 2 10" xfId="6234"/>
    <cellStyle name="Normal 3 3 10" xfId="6235"/>
    <cellStyle name="Normal 30 3 10" xfId="6236"/>
    <cellStyle name="Normal 4 2 10" xfId="6237"/>
    <cellStyle name="Normal 40 2 10" xfId="6238"/>
    <cellStyle name="Normal 41 2 10" xfId="6239"/>
    <cellStyle name="Normal 42 2 10" xfId="6240"/>
    <cellStyle name="Normal 43 2 10" xfId="6241"/>
    <cellStyle name="Normal 44 2 10" xfId="6242"/>
    <cellStyle name="Normal 45 2 10" xfId="6243"/>
    <cellStyle name="Normal 46 2 10" xfId="6244"/>
    <cellStyle name="Normal 47 2 10" xfId="6245"/>
    <cellStyle name="Normal 51 10" xfId="6246"/>
    <cellStyle name="Normal 52 10" xfId="6247"/>
    <cellStyle name="Normal 53 10" xfId="6248"/>
    <cellStyle name="Normal 55 10" xfId="6249"/>
    <cellStyle name="Normal 56 10" xfId="6250"/>
    <cellStyle name="Normal 57 10" xfId="6251"/>
    <cellStyle name="Normal 6 2 3 10" xfId="6252"/>
    <cellStyle name="Normal 6 3 10" xfId="6253"/>
    <cellStyle name="Normal 60 10" xfId="6254"/>
    <cellStyle name="Normal 64 10" xfId="6255"/>
    <cellStyle name="Normal 65 10" xfId="6256"/>
    <cellStyle name="Normal 66 10" xfId="6257"/>
    <cellStyle name="Normal 67 10" xfId="6258"/>
    <cellStyle name="Normal 7 6 10" xfId="6259"/>
    <cellStyle name="Normal 71 10" xfId="6260"/>
    <cellStyle name="Normal 72 10" xfId="6261"/>
    <cellStyle name="Normal 73 10" xfId="6262"/>
    <cellStyle name="Normal 74 10" xfId="6263"/>
    <cellStyle name="Normal 76 10" xfId="6264"/>
    <cellStyle name="Normal 8 3 10" xfId="6265"/>
    <cellStyle name="Normal 81 10" xfId="6266"/>
    <cellStyle name="Comma 52" xfId="6267"/>
    <cellStyle name="Percent 94" xfId="6268"/>
    <cellStyle name="Normal 78 2 9" xfId="6269"/>
    <cellStyle name="Normal 5 3 2 9" xfId="6270"/>
    <cellStyle name="Normal 80 2 9" xfId="6271"/>
    <cellStyle name="Normal 79 2 9" xfId="6272"/>
    <cellStyle name="Normal 6 8 2 9" xfId="6273"/>
    <cellStyle name="Normal 5 2 2 9" xfId="6274"/>
    <cellStyle name="Normal 6 2 7 9" xfId="6275"/>
    <cellStyle name="Comma 2 2 3 2 9" xfId="6276"/>
    <cellStyle name="Comma 2 3 6 2 9" xfId="6277"/>
    <cellStyle name="Normal 18 2 2 9" xfId="6278"/>
    <cellStyle name="Normal 19 2 2 9" xfId="6279"/>
    <cellStyle name="Normal 2 2 3 2 9" xfId="6280"/>
    <cellStyle name="Normal 2 3 6 2 9" xfId="6281"/>
    <cellStyle name="Normal 2 3 2 2 9" xfId="6282"/>
    <cellStyle name="Normal 2 3 4 2 9" xfId="6283"/>
    <cellStyle name="Normal 2 3 5 2 9" xfId="6284"/>
    <cellStyle name="Normal 2 4 2 2 9" xfId="6285"/>
    <cellStyle name="Normal 2 5 2 9" xfId="6286"/>
    <cellStyle name="Normal 28 3 2 9" xfId="6287"/>
    <cellStyle name="Normal 3 2 2 2 9" xfId="6288"/>
    <cellStyle name="Normal 3 3 2 9" xfId="6289"/>
    <cellStyle name="Normal 30 3 2 9" xfId="6290"/>
    <cellStyle name="Normal 4 2 2 9" xfId="6291"/>
    <cellStyle name="Normal 40 2 2 9" xfId="6292"/>
    <cellStyle name="Normal 41 2 2 9" xfId="6293"/>
    <cellStyle name="Normal 42 2 2 9" xfId="6294"/>
    <cellStyle name="Normal 43 2 2 9" xfId="6295"/>
    <cellStyle name="Normal 44 2 2 9" xfId="6296"/>
    <cellStyle name="Normal 45 2 2 9" xfId="6297"/>
    <cellStyle name="Normal 46 2 2 9" xfId="6298"/>
    <cellStyle name="Normal 47 2 2 9" xfId="6299"/>
    <cellStyle name="Normal 51 2 9" xfId="6300"/>
    <cellStyle name="Normal 52 2 9" xfId="6301"/>
    <cellStyle name="Normal 53 2 9" xfId="6302"/>
    <cellStyle name="Normal 55 2 9" xfId="6303"/>
    <cellStyle name="Normal 56 2 9" xfId="6304"/>
    <cellStyle name="Normal 57 2 9" xfId="6305"/>
    <cellStyle name="Normal 6 2 3 2 9" xfId="6306"/>
    <cellStyle name="Normal 6 3 2 9" xfId="6307"/>
    <cellStyle name="Normal 60 2 9" xfId="6308"/>
    <cellStyle name="Normal 64 2 9" xfId="6309"/>
    <cellStyle name="Normal 65 2 9" xfId="6310"/>
    <cellStyle name="Normal 66 2 9" xfId="6311"/>
    <cellStyle name="Normal 67 2 9" xfId="6312"/>
    <cellStyle name="Normal 7 6 2 9" xfId="6313"/>
    <cellStyle name="Normal 71 2 9" xfId="6314"/>
    <cellStyle name="Normal 72 2 9" xfId="6315"/>
    <cellStyle name="Normal 73 2 9" xfId="6316"/>
    <cellStyle name="Normal 74 2 9" xfId="6317"/>
    <cellStyle name="Normal 76 2 9" xfId="6318"/>
    <cellStyle name="Normal 8 3 2 9" xfId="6319"/>
    <cellStyle name="Normal 81 2 9" xfId="6320"/>
    <cellStyle name="Normal 78 3 8" xfId="6321"/>
    <cellStyle name="Normal 5 3 3 8" xfId="6322"/>
    <cellStyle name="Normal 80 3 8" xfId="6323"/>
    <cellStyle name="Normal 79 3 8" xfId="6324"/>
    <cellStyle name="Normal 6 8 3 8" xfId="6325"/>
    <cellStyle name="Normal 5 2 3 8" xfId="6326"/>
    <cellStyle name="Normal 6 2 8 8" xfId="6327"/>
    <cellStyle name="Comma 2 2 3 3 8" xfId="6328"/>
    <cellStyle name="Comma 2 3 6 3 8" xfId="6329"/>
    <cellStyle name="Normal 18 2 3 8" xfId="6330"/>
    <cellStyle name="Normal 19 2 3 8" xfId="6331"/>
    <cellStyle name="Normal 2 2 3 3 8" xfId="6332"/>
    <cellStyle name="Normal 2 3 6 3 8" xfId="6333"/>
    <cellStyle name="Normal 2 3 2 3 8" xfId="6334"/>
    <cellStyle name="Normal 2 3 4 3 8" xfId="6335"/>
    <cellStyle name="Normal 2 3 5 3 8" xfId="6336"/>
    <cellStyle name="Normal 2 4 2 3 8" xfId="6337"/>
    <cellStyle name="Normal 2 5 3 8" xfId="6338"/>
    <cellStyle name="Normal 28 3 3 8" xfId="6339"/>
    <cellStyle name="Normal 3 2 2 3 8" xfId="6340"/>
    <cellStyle name="Normal 3 3 3 8" xfId="6341"/>
    <cellStyle name="Normal 30 3 3 8" xfId="6342"/>
    <cellStyle name="Normal 4 2 3 8" xfId="6343"/>
    <cellStyle name="Normal 40 2 3 8" xfId="6344"/>
    <cellStyle name="Normal 41 2 3 8" xfId="6345"/>
    <cellStyle name="Normal 42 2 3 8" xfId="6346"/>
    <cellStyle name="Normal 43 2 3 8" xfId="6347"/>
    <cellStyle name="Normal 44 2 3 8" xfId="6348"/>
    <cellStyle name="Normal 45 2 3 8" xfId="6349"/>
    <cellStyle name="Normal 46 2 3 8" xfId="6350"/>
    <cellStyle name="Normal 47 2 3 8" xfId="6351"/>
    <cellStyle name="Normal 51 3 8" xfId="6352"/>
    <cellStyle name="Normal 52 3 8" xfId="6353"/>
    <cellStyle name="Normal 53 3 8" xfId="6354"/>
    <cellStyle name="Normal 55 3 8" xfId="6355"/>
    <cellStyle name="Normal 56 3 8" xfId="6356"/>
    <cellStyle name="Normal 57 3 8" xfId="6357"/>
    <cellStyle name="Normal 6 2 3 3 8" xfId="6358"/>
    <cellStyle name="Normal 6 3 3 8" xfId="6359"/>
    <cellStyle name="Normal 60 3 8" xfId="6360"/>
    <cellStyle name="Normal 64 3 8" xfId="6361"/>
    <cellStyle name="Normal 65 3 8" xfId="6362"/>
    <cellStyle name="Normal 66 3 8" xfId="6363"/>
    <cellStyle name="Normal 67 3 8" xfId="6364"/>
    <cellStyle name="Normal 7 6 3 8" xfId="6365"/>
    <cellStyle name="Normal 71 3 8" xfId="6366"/>
    <cellStyle name="Normal 72 3 8" xfId="6367"/>
    <cellStyle name="Normal 73 3 8" xfId="6368"/>
    <cellStyle name="Normal 74 3 8" xfId="6369"/>
    <cellStyle name="Normal 76 3 8" xfId="6370"/>
    <cellStyle name="Normal 8 3 3 8" xfId="6371"/>
    <cellStyle name="Normal 81 3 8" xfId="6372"/>
    <cellStyle name="Normal 78 2 2 8" xfId="6373"/>
    <cellStyle name="Normal 5 3 2 2 8" xfId="6374"/>
    <cellStyle name="Normal 80 2 2 8" xfId="6375"/>
    <cellStyle name="Normal 79 2 2 8" xfId="6376"/>
    <cellStyle name="Normal 6 8 2 2 8" xfId="6377"/>
    <cellStyle name="Normal 5 2 2 2 8" xfId="6378"/>
    <cellStyle name="Normal 6 2 7 2 8" xfId="6379"/>
    <cellStyle name="Comma 2 2 3 2 2 8" xfId="6380"/>
    <cellStyle name="Comma 2 3 6 2 2 8" xfId="6381"/>
    <cellStyle name="Normal 18 2 2 2 8" xfId="6382"/>
    <cellStyle name="Normal 19 2 2 2 8" xfId="6383"/>
    <cellStyle name="Normal 2 2 3 2 2 8" xfId="6384"/>
    <cellStyle name="Normal 2 3 6 2 2 8" xfId="6385"/>
    <cellStyle name="Normal 2 3 2 2 2 8" xfId="6386"/>
    <cellStyle name="Normal 2 3 4 2 2 8" xfId="6387"/>
    <cellStyle name="Normal 2 3 5 2 2 8" xfId="6388"/>
    <cellStyle name="Normal 2 4 2 2 2 8" xfId="6389"/>
    <cellStyle name="Normal 2 5 2 2 8" xfId="6390"/>
    <cellStyle name="Normal 28 3 2 2 8" xfId="6391"/>
    <cellStyle name="Normal 3 2 2 2 2 8" xfId="6392"/>
    <cellStyle name="Normal 3 3 2 2 8" xfId="6393"/>
    <cellStyle name="Normal 30 3 2 2 8" xfId="6394"/>
    <cellStyle name="Normal 4 2 2 2 8" xfId="6395"/>
    <cellStyle name="Normal 40 2 2 2 8" xfId="6396"/>
    <cellStyle name="Normal 41 2 2 2 8" xfId="6397"/>
    <cellStyle name="Normal 42 2 2 2 8" xfId="6398"/>
    <cellStyle name="Normal 43 2 2 2 8" xfId="6399"/>
    <cellStyle name="Normal 44 2 2 2 8" xfId="6400"/>
    <cellStyle name="Normal 45 2 2 2 8" xfId="6401"/>
    <cellStyle name="Normal 46 2 2 2 8" xfId="6402"/>
    <cellStyle name="Normal 47 2 2 2 8" xfId="6403"/>
    <cellStyle name="Normal 51 2 2 8" xfId="6404"/>
    <cellStyle name="Normal 52 2 2 8" xfId="6405"/>
    <cellStyle name="Normal 53 2 2 8" xfId="6406"/>
    <cellStyle name="Normal 55 2 2 8" xfId="6407"/>
    <cellStyle name="Normal 56 2 2 8" xfId="6408"/>
    <cellStyle name="Normal 57 2 2 8" xfId="6409"/>
    <cellStyle name="Normal 6 2 3 2 2 8" xfId="6410"/>
    <cellStyle name="Normal 6 3 2 2 8" xfId="6411"/>
    <cellStyle name="Normal 60 2 2 8" xfId="6412"/>
    <cellStyle name="Normal 64 2 2 8" xfId="6413"/>
    <cellStyle name="Normal 65 2 2 8" xfId="6414"/>
    <cellStyle name="Normal 66 2 2 8" xfId="6415"/>
    <cellStyle name="Normal 67 2 2 8" xfId="6416"/>
    <cellStyle name="Normal 7 6 2 2 8" xfId="6417"/>
    <cellStyle name="Normal 71 2 2 8" xfId="6418"/>
    <cellStyle name="Normal 72 2 2 8" xfId="6419"/>
    <cellStyle name="Normal 73 2 2 8" xfId="6420"/>
    <cellStyle name="Normal 74 2 2 8" xfId="6421"/>
    <cellStyle name="Normal 76 2 2 8" xfId="6422"/>
    <cellStyle name="Normal 8 3 2 2 8" xfId="6423"/>
    <cellStyle name="Normal 81 2 2 8" xfId="6424"/>
    <cellStyle name="Normal 78 4 7" xfId="6425"/>
    <cellStyle name="Normal 5 3 4 7" xfId="6426"/>
    <cellStyle name="Normal 80 4 7" xfId="6427"/>
    <cellStyle name="Normal 79 4 7" xfId="6428"/>
    <cellStyle name="Normal 6 8 4 7" xfId="6429"/>
    <cellStyle name="Normal 5 2 4 7" xfId="6430"/>
    <cellStyle name="Normal 6 2 9 7" xfId="6431"/>
    <cellStyle name="Comma 2 2 3 4 7" xfId="6432"/>
    <cellStyle name="Comma 2 3 6 4 7" xfId="6433"/>
    <cellStyle name="Normal 18 2 4 7" xfId="6434"/>
    <cellStyle name="Normal 19 2 4 7" xfId="6435"/>
    <cellStyle name="Normal 2 2 3 4 7" xfId="6436"/>
    <cellStyle name="Normal 2 3 6 4 7" xfId="6437"/>
    <cellStyle name="Normal 2 3 2 4 7" xfId="6438"/>
    <cellStyle name="Normal 2 3 4 4 7" xfId="6439"/>
    <cellStyle name="Normal 2 3 5 4 7" xfId="6440"/>
    <cellStyle name="Normal 2 4 2 4 7" xfId="6441"/>
    <cellStyle name="Normal 2 5 4 7" xfId="6442"/>
    <cellStyle name="Normal 28 3 4 7" xfId="6443"/>
    <cellStyle name="Normal 3 2 2 4 7" xfId="6444"/>
    <cellStyle name="Normal 3 3 4 7" xfId="6445"/>
    <cellStyle name="Normal 30 3 4 7" xfId="6446"/>
    <cellStyle name="Normal 4 2 4 7" xfId="6447"/>
    <cellStyle name="Normal 40 2 4 7" xfId="6448"/>
    <cellStyle name="Normal 41 2 4 7" xfId="6449"/>
    <cellStyle name="Normal 42 2 4 7" xfId="6450"/>
    <cellStyle name="Normal 43 2 4 7" xfId="6451"/>
    <cellStyle name="Normal 44 2 4 7" xfId="6452"/>
    <cellStyle name="Normal 45 2 4 7" xfId="6453"/>
    <cellStyle name="Normal 46 2 4 7" xfId="6454"/>
    <cellStyle name="Normal 47 2 4 7" xfId="6455"/>
    <cellStyle name="Normal 51 4 7" xfId="6456"/>
    <cellStyle name="Normal 52 4 7" xfId="6457"/>
    <cellStyle name="Normal 53 4 7" xfId="6458"/>
    <cellStyle name="Normal 55 4 7" xfId="6459"/>
    <cellStyle name="Normal 56 4 7" xfId="6460"/>
    <cellStyle name="Normal 57 4 7" xfId="6461"/>
    <cellStyle name="Normal 6 2 3 4 7" xfId="6462"/>
    <cellStyle name="Normal 6 3 4 7" xfId="6463"/>
    <cellStyle name="Normal 60 4 7" xfId="6464"/>
    <cellStyle name="Normal 64 4 7" xfId="6465"/>
    <cellStyle name="Normal 65 4 7" xfId="6466"/>
    <cellStyle name="Normal 66 4 7" xfId="6467"/>
    <cellStyle name="Normal 67 4 7" xfId="6468"/>
    <cellStyle name="Normal 7 6 4 7" xfId="6469"/>
    <cellStyle name="Normal 71 4 7" xfId="6470"/>
    <cellStyle name="Normal 72 4 7" xfId="6471"/>
    <cellStyle name="Normal 73 4 7" xfId="6472"/>
    <cellStyle name="Normal 74 4 7" xfId="6473"/>
    <cellStyle name="Normal 76 4 7" xfId="6474"/>
    <cellStyle name="Normal 8 3 4 7" xfId="6475"/>
    <cellStyle name="Normal 81 4 7" xfId="6476"/>
    <cellStyle name="Normal 78 2 3 7" xfId="6477"/>
    <cellStyle name="Normal 5 3 2 3 7" xfId="6478"/>
    <cellStyle name="Normal 80 2 3 7" xfId="6479"/>
    <cellStyle name="Normal 79 2 3 7" xfId="6480"/>
    <cellStyle name="Normal 6 8 2 3 7" xfId="6481"/>
    <cellStyle name="Normal 5 2 2 3 7" xfId="6482"/>
    <cellStyle name="Normal 6 2 7 3 7" xfId="6483"/>
    <cellStyle name="Comma 2 2 3 2 3 7" xfId="6484"/>
    <cellStyle name="Comma 2 3 6 2 3 7" xfId="6485"/>
    <cellStyle name="Normal 18 2 2 3 7" xfId="6486"/>
    <cellStyle name="Normal 19 2 2 3 7" xfId="6487"/>
    <cellStyle name="Normal 2 2 3 2 3 7" xfId="6488"/>
    <cellStyle name="Normal 2 3 6 2 3 7" xfId="6489"/>
    <cellStyle name="Normal 2 3 2 2 3 7" xfId="6490"/>
    <cellStyle name="Normal 2 3 4 2 3 7" xfId="6491"/>
    <cellStyle name="Normal 2 3 5 2 3 7" xfId="6492"/>
    <cellStyle name="Normal 2 4 2 2 3 7" xfId="6493"/>
    <cellStyle name="Normal 2 5 2 3 7" xfId="6494"/>
    <cellStyle name="Normal 28 3 2 3 7" xfId="6495"/>
    <cellStyle name="Normal 3 2 2 2 3 7" xfId="6496"/>
    <cellStyle name="Normal 3 3 2 3 7" xfId="6497"/>
    <cellStyle name="Normal 30 3 2 3 7" xfId="6498"/>
    <cellStyle name="Normal 4 2 2 3 7" xfId="6499"/>
    <cellStyle name="Normal 40 2 2 3 7" xfId="6500"/>
    <cellStyle name="Normal 41 2 2 3 7" xfId="6501"/>
    <cellStyle name="Normal 42 2 2 3 7" xfId="6502"/>
    <cellStyle name="Normal 43 2 2 3 7" xfId="6503"/>
    <cellStyle name="Normal 44 2 2 3 7" xfId="6504"/>
    <cellStyle name="Normal 45 2 2 3 7" xfId="6505"/>
    <cellStyle name="Normal 46 2 2 3 7" xfId="6506"/>
    <cellStyle name="Normal 47 2 2 3 7" xfId="6507"/>
    <cellStyle name="Normal 51 2 3 7" xfId="6508"/>
    <cellStyle name="Normal 52 2 3 7" xfId="6509"/>
    <cellStyle name="Normal 53 2 3 7" xfId="6510"/>
    <cellStyle name="Normal 55 2 3 7" xfId="6511"/>
    <cellStyle name="Normal 56 2 3 7" xfId="6512"/>
    <cellStyle name="Normal 57 2 3 7" xfId="6513"/>
    <cellStyle name="Normal 6 2 3 2 3 7" xfId="6514"/>
    <cellStyle name="Normal 6 3 2 3 7" xfId="6515"/>
    <cellStyle name="Normal 60 2 3 7" xfId="6516"/>
    <cellStyle name="Normal 64 2 3 7" xfId="6517"/>
    <cellStyle name="Normal 65 2 3 7" xfId="6518"/>
    <cellStyle name="Normal 66 2 3 7" xfId="6519"/>
    <cellStyle name="Normal 67 2 3 7" xfId="6520"/>
    <cellStyle name="Normal 7 6 2 3 7" xfId="6521"/>
    <cellStyle name="Normal 71 2 3 7" xfId="6522"/>
    <cellStyle name="Normal 72 2 3 7" xfId="6523"/>
    <cellStyle name="Normal 73 2 3 7" xfId="6524"/>
    <cellStyle name="Normal 74 2 3 7" xfId="6525"/>
    <cellStyle name="Normal 76 2 3 7" xfId="6526"/>
    <cellStyle name="Normal 8 3 2 3 7" xfId="6527"/>
    <cellStyle name="Normal 81 2 3 7" xfId="6528"/>
    <cellStyle name="Normal 78 3 2 7" xfId="6529"/>
    <cellStyle name="Normal 5 3 3 2 7" xfId="6530"/>
    <cellStyle name="Normal 80 3 2 7" xfId="6531"/>
    <cellStyle name="Normal 79 3 2 7" xfId="6532"/>
    <cellStyle name="Normal 6 8 3 2 7" xfId="6533"/>
    <cellStyle name="Normal 5 2 3 2 7" xfId="6534"/>
    <cellStyle name="Normal 6 2 8 2 7" xfId="6535"/>
    <cellStyle name="Comma 2 2 3 3 2 7" xfId="6536"/>
    <cellStyle name="Comma 2 3 6 3 2 7" xfId="6537"/>
    <cellStyle name="Normal 18 2 3 2 7" xfId="6538"/>
    <cellStyle name="Normal 19 2 3 2 7" xfId="6539"/>
    <cellStyle name="Normal 2 2 3 3 2 7" xfId="6540"/>
    <cellStyle name="Normal 2 3 6 3 2 7" xfId="6541"/>
    <cellStyle name="Normal 2 3 2 3 2 7" xfId="6542"/>
    <cellStyle name="Normal 2 3 4 3 2 7" xfId="6543"/>
    <cellStyle name="Normal 2 3 5 3 2 7" xfId="6544"/>
    <cellStyle name="Normal 2 4 2 3 2 7" xfId="6545"/>
    <cellStyle name="Normal 2 5 3 2 7" xfId="6546"/>
    <cellStyle name="Normal 28 3 3 2 7" xfId="6547"/>
    <cellStyle name="Normal 3 2 2 3 2 7" xfId="6548"/>
    <cellStyle name="Normal 3 3 3 2 7" xfId="6549"/>
    <cellStyle name="Normal 30 3 3 2 7" xfId="6550"/>
    <cellStyle name="Normal 4 2 3 2 7" xfId="6551"/>
    <cellStyle name="Normal 40 2 3 2 7" xfId="6552"/>
    <cellStyle name="Normal 41 2 3 2 7" xfId="6553"/>
    <cellStyle name="Normal 42 2 3 2 7" xfId="6554"/>
    <cellStyle name="Normal 43 2 3 2 7" xfId="6555"/>
    <cellStyle name="Normal 44 2 3 2 7" xfId="6556"/>
    <cellStyle name="Normal 45 2 3 2 7" xfId="6557"/>
    <cellStyle name="Normal 46 2 3 2 7" xfId="6558"/>
    <cellStyle name="Normal 47 2 3 2 7" xfId="6559"/>
    <cellStyle name="Normal 51 3 2 7" xfId="6560"/>
    <cellStyle name="Normal 52 3 2 7" xfId="6561"/>
    <cellStyle name="Normal 53 3 2 7" xfId="6562"/>
    <cellStyle name="Normal 55 3 2 7" xfId="6563"/>
    <cellStyle name="Normal 56 3 2 7" xfId="6564"/>
    <cellStyle name="Normal 57 3 2 7" xfId="6565"/>
    <cellStyle name="Normal 6 2 3 3 2 7" xfId="6566"/>
    <cellStyle name="Normal 6 3 3 2 7" xfId="6567"/>
    <cellStyle name="Normal 60 3 2 7" xfId="6568"/>
    <cellStyle name="Normal 64 3 2 7" xfId="6569"/>
    <cellStyle name="Normal 65 3 2 7" xfId="6570"/>
    <cellStyle name="Normal 66 3 2 7" xfId="6571"/>
    <cellStyle name="Normal 67 3 2 7" xfId="6572"/>
    <cellStyle name="Normal 7 6 3 2 7" xfId="6573"/>
    <cellStyle name="Normal 71 3 2 7" xfId="6574"/>
    <cellStyle name="Normal 72 3 2 7" xfId="6575"/>
    <cellStyle name="Normal 73 3 2 7" xfId="6576"/>
    <cellStyle name="Normal 74 3 2 7" xfId="6577"/>
    <cellStyle name="Normal 76 3 2 7" xfId="6578"/>
    <cellStyle name="Normal 8 3 3 2 7" xfId="6579"/>
    <cellStyle name="Normal 81 3 2 7" xfId="6580"/>
    <cellStyle name="Normal 78 2 2 2 7" xfId="6581"/>
    <cellStyle name="Normal 5 3 2 2 2 7" xfId="6582"/>
    <cellStyle name="Normal 80 2 2 2 7" xfId="6583"/>
    <cellStyle name="Normal 79 2 2 2 7" xfId="6584"/>
    <cellStyle name="Normal 6 8 2 2 2 7" xfId="6585"/>
    <cellStyle name="Normal 5 2 2 2 2 7" xfId="6586"/>
    <cellStyle name="Normal 6 2 7 2 2 7" xfId="6587"/>
    <cellStyle name="Comma 2 2 3 2 2 2 7" xfId="6588"/>
    <cellStyle name="Comma 2 3 6 2 2 2 7" xfId="6589"/>
    <cellStyle name="Normal 18 2 2 2 2 7" xfId="6590"/>
    <cellStyle name="Normal 19 2 2 2 2 7" xfId="6591"/>
    <cellStyle name="Normal 2 2 3 2 2 2 7" xfId="6592"/>
    <cellStyle name="Normal 2 3 6 2 2 2 7" xfId="6593"/>
    <cellStyle name="Normal 2 3 2 2 2 2 7" xfId="6594"/>
    <cellStyle name="Normal 2 3 4 2 2 2 7" xfId="6595"/>
    <cellStyle name="Normal 2 3 5 2 2 2 7" xfId="6596"/>
    <cellStyle name="Normal 2 4 2 2 2 2 7" xfId="6597"/>
    <cellStyle name="Normal 2 5 2 2 2 7" xfId="6598"/>
    <cellStyle name="Normal 28 3 2 2 2 7" xfId="6599"/>
    <cellStyle name="Normal 3 2 2 2 2 2 7" xfId="6600"/>
    <cellStyle name="Normal 3 3 2 2 2 7" xfId="6601"/>
    <cellStyle name="Normal 30 3 2 2 2 7" xfId="6602"/>
    <cellStyle name="Normal 4 2 2 2 2 7" xfId="6603"/>
    <cellStyle name="Normal 40 2 2 2 2 7" xfId="6604"/>
    <cellStyle name="Normal 41 2 2 2 2 7" xfId="6605"/>
    <cellStyle name="Normal 42 2 2 2 2 7" xfId="6606"/>
    <cellStyle name="Normal 43 2 2 2 2 7" xfId="6607"/>
    <cellStyle name="Normal 44 2 2 2 2 7" xfId="6608"/>
    <cellStyle name="Normal 45 2 2 2 2 7" xfId="6609"/>
    <cellStyle name="Normal 46 2 2 2 2 7" xfId="6610"/>
    <cellStyle name="Normal 47 2 2 2 2 7" xfId="6611"/>
    <cellStyle name="Normal 51 2 2 2 7" xfId="6612"/>
    <cellStyle name="Normal 52 2 2 2 7" xfId="6613"/>
    <cellStyle name="Normal 53 2 2 2 7" xfId="6614"/>
    <cellStyle name="Normal 55 2 2 2 7" xfId="6615"/>
    <cellStyle name="Normal 56 2 2 2 7" xfId="6616"/>
    <cellStyle name="Normal 57 2 2 2 7" xfId="6617"/>
    <cellStyle name="Normal 6 2 3 2 2 2 7" xfId="6618"/>
    <cellStyle name="Normal 6 3 2 2 2 7" xfId="6619"/>
    <cellStyle name="Normal 60 2 2 2 7" xfId="6620"/>
    <cellStyle name="Normal 64 2 2 2 7" xfId="6621"/>
    <cellStyle name="Normal 65 2 2 2 7" xfId="6622"/>
    <cellStyle name="Normal 66 2 2 2 7" xfId="6623"/>
    <cellStyle name="Normal 67 2 2 2 7" xfId="6624"/>
    <cellStyle name="Normal 7 6 2 2 2 7" xfId="6625"/>
    <cellStyle name="Normal 71 2 2 2 7" xfId="6626"/>
    <cellStyle name="Normal 72 2 2 2 7" xfId="6627"/>
    <cellStyle name="Normal 73 2 2 2 7" xfId="6628"/>
    <cellStyle name="Normal 74 2 2 2 7" xfId="6629"/>
    <cellStyle name="Normal 76 2 2 2 7" xfId="6630"/>
    <cellStyle name="Normal 8 3 2 2 2 7" xfId="6631"/>
    <cellStyle name="Normal 81 2 2 2 7" xfId="6632"/>
    <cellStyle name="Normal 90 6" xfId="6633"/>
    <cellStyle name="Normal 78 5 6" xfId="6634"/>
    <cellStyle name="Normal 91 6" xfId="6635"/>
    <cellStyle name="Normal 5 3 5 6" xfId="6636"/>
    <cellStyle name="Normal 80 5 6" xfId="6637"/>
    <cellStyle name="Normal 79 5 6" xfId="6638"/>
    <cellStyle name="Normal 6 8 5 6" xfId="6639"/>
    <cellStyle name="Normal 5 2 5 6" xfId="6640"/>
    <cellStyle name="Normal 6 2 10 6" xfId="6641"/>
    <cellStyle name="Comma 2 2 3 5 6" xfId="6642"/>
    <cellStyle name="Comma 2 3 6 5 6" xfId="6643"/>
    <cellStyle name="Normal 18 2 5 6" xfId="6644"/>
    <cellStyle name="Normal 19 2 5 6" xfId="6645"/>
    <cellStyle name="Normal 2 2 3 5 6" xfId="6646"/>
    <cellStyle name="Normal 2 3 6 5 6" xfId="6647"/>
    <cellStyle name="Normal 2 3 2 5 6" xfId="6648"/>
    <cellStyle name="Normal 2 3 4 5 6" xfId="6649"/>
    <cellStyle name="Normal 2 3 5 5 6" xfId="6650"/>
    <cellStyle name="Normal 2 4 2 5 6" xfId="6651"/>
    <cellStyle name="Normal 2 5 5 6" xfId="6652"/>
    <cellStyle name="Normal 28 3 5 6" xfId="6653"/>
    <cellStyle name="Normal 3 2 2 5 6" xfId="6654"/>
    <cellStyle name="Normal 3 3 5 6" xfId="6655"/>
    <cellStyle name="Normal 30 3 5 6" xfId="6656"/>
    <cellStyle name="Normal 4 2 5 6" xfId="6657"/>
    <cellStyle name="Normal 40 2 5 6" xfId="6658"/>
    <cellStyle name="Normal 41 2 5 6" xfId="6659"/>
    <cellStyle name="Normal 42 2 5 6" xfId="6660"/>
    <cellStyle name="Normal 43 2 5 6" xfId="6661"/>
    <cellStyle name="Normal 44 2 5 6" xfId="6662"/>
    <cellStyle name="Normal 45 2 5 6" xfId="6663"/>
    <cellStyle name="Normal 46 2 5 6" xfId="6664"/>
    <cellStyle name="Normal 47 2 5 6" xfId="6665"/>
    <cellStyle name="Normal 51 5 6" xfId="6666"/>
    <cellStyle name="Normal 52 5 6" xfId="6667"/>
    <cellStyle name="Normal 53 5 6" xfId="6668"/>
    <cellStyle name="Normal 55 5 6" xfId="6669"/>
    <cellStyle name="Normal 56 5 6" xfId="6670"/>
    <cellStyle name="Normal 57 5 6" xfId="6671"/>
    <cellStyle name="Normal 6 2 3 5 6" xfId="6672"/>
    <cellStyle name="Normal 6 3 5 6" xfId="6673"/>
    <cellStyle name="Normal 60 5 6" xfId="6674"/>
    <cellStyle name="Normal 64 5 6" xfId="6675"/>
    <cellStyle name="Normal 65 5 6" xfId="6676"/>
    <cellStyle name="Normal 66 5 6" xfId="6677"/>
    <cellStyle name="Normal 67 5 6" xfId="6678"/>
    <cellStyle name="Normal 7 6 5 6" xfId="6679"/>
    <cellStyle name="Normal 71 5 6" xfId="6680"/>
    <cellStyle name="Normal 72 5 6" xfId="6681"/>
    <cellStyle name="Normal 73 5 6" xfId="6682"/>
    <cellStyle name="Normal 74 5 6" xfId="6683"/>
    <cellStyle name="Normal 76 5 6" xfId="6684"/>
    <cellStyle name="Normal 8 3 5 6" xfId="6685"/>
    <cellStyle name="Normal 81 5 6" xfId="6686"/>
    <cellStyle name="Normal 78 2 4 6" xfId="6687"/>
    <cellStyle name="Normal 5 3 2 4 6" xfId="6688"/>
    <cellStyle name="Normal 80 2 4 6" xfId="6689"/>
    <cellStyle name="Normal 79 2 4 6" xfId="6690"/>
    <cellStyle name="Normal 6 8 2 4 6" xfId="6691"/>
    <cellStyle name="Normal 5 2 2 4 6" xfId="6692"/>
    <cellStyle name="Normal 6 2 7 4 6" xfId="6693"/>
    <cellStyle name="Comma 2 2 3 2 4 6" xfId="6694"/>
    <cellStyle name="Comma 2 3 6 2 4 6" xfId="6695"/>
    <cellStyle name="Normal 18 2 2 4 6" xfId="6696"/>
    <cellStyle name="Normal 19 2 2 4 6" xfId="6697"/>
    <cellStyle name="Normal 2 2 3 2 4 6" xfId="6698"/>
    <cellStyle name="Normal 2 3 6 2 4 6" xfId="6699"/>
    <cellStyle name="Normal 2 3 2 2 4 6" xfId="6700"/>
    <cellStyle name="Normal 2 3 4 2 4 6" xfId="6701"/>
    <cellStyle name="Normal 2 3 5 2 4 6" xfId="6702"/>
    <cellStyle name="Normal 2 4 2 2 4 6" xfId="6703"/>
    <cellStyle name="Normal 2 5 2 4 6" xfId="6704"/>
    <cellStyle name="Normal 28 3 2 4 6" xfId="6705"/>
    <cellStyle name="Normal 3 2 2 2 4 6" xfId="6706"/>
    <cellStyle name="Normal 3 3 2 4 6" xfId="6707"/>
    <cellStyle name="Normal 30 3 2 4 6" xfId="6708"/>
    <cellStyle name="Normal 4 2 2 4 6" xfId="6709"/>
    <cellStyle name="Normal 40 2 2 4 6" xfId="6710"/>
    <cellStyle name="Normal 41 2 2 4 6" xfId="6711"/>
    <cellStyle name="Normal 42 2 2 4 6" xfId="6712"/>
    <cellStyle name="Normal 43 2 2 4 6" xfId="6713"/>
    <cellStyle name="Normal 44 2 2 4 6" xfId="6714"/>
    <cellStyle name="Normal 45 2 2 4 6" xfId="6715"/>
    <cellStyle name="Normal 46 2 2 4 6" xfId="6716"/>
    <cellStyle name="Normal 47 2 2 4 6" xfId="6717"/>
    <cellStyle name="Normal 51 2 4 6" xfId="6718"/>
    <cellStyle name="Normal 52 2 4 6" xfId="6719"/>
    <cellStyle name="Normal 53 2 4 6" xfId="6720"/>
    <cellStyle name="Normal 55 2 4 6" xfId="6721"/>
    <cellStyle name="Normal 56 2 4 6" xfId="6722"/>
    <cellStyle name="Normal 57 2 4 6" xfId="6723"/>
    <cellStyle name="Normal 6 2 3 2 4 6" xfId="6724"/>
    <cellStyle name="Normal 6 3 2 4 6" xfId="6725"/>
    <cellStyle name="Normal 60 2 4 6" xfId="6726"/>
    <cellStyle name="Normal 64 2 4 6" xfId="6727"/>
    <cellStyle name="Normal 65 2 4 6" xfId="6728"/>
    <cellStyle name="Normal 66 2 4 6" xfId="6729"/>
    <cellStyle name="Normal 67 2 4 6" xfId="6730"/>
    <cellStyle name="Normal 7 6 2 4 6" xfId="6731"/>
    <cellStyle name="Normal 71 2 4 6" xfId="6732"/>
    <cellStyle name="Normal 72 2 4 6" xfId="6733"/>
    <cellStyle name="Normal 73 2 4 6" xfId="6734"/>
    <cellStyle name="Normal 74 2 4 6" xfId="6735"/>
    <cellStyle name="Normal 76 2 4 6" xfId="6736"/>
    <cellStyle name="Normal 8 3 2 4 6" xfId="6737"/>
    <cellStyle name="Normal 81 2 4 6" xfId="6738"/>
    <cellStyle name="Normal 78 3 3 6" xfId="6739"/>
    <cellStyle name="Normal 5 3 3 3 6" xfId="6740"/>
    <cellStyle name="Normal 80 3 3 6" xfId="6741"/>
    <cellStyle name="Normal 79 3 3 6" xfId="6742"/>
    <cellStyle name="Normal 6 8 3 3 6" xfId="6743"/>
    <cellStyle name="Normal 5 2 3 3 6" xfId="6744"/>
    <cellStyle name="Normal 6 2 8 3 6" xfId="6745"/>
    <cellStyle name="Comma 2 2 3 3 3 6" xfId="6746"/>
    <cellStyle name="Comma 2 3 6 3 3 6" xfId="6747"/>
    <cellStyle name="Normal 18 2 3 3 6" xfId="6748"/>
    <cellStyle name="Normal 19 2 3 3 6" xfId="6749"/>
    <cellStyle name="Normal 2 2 3 3 3 6" xfId="6750"/>
    <cellStyle name="Normal 2 3 6 3 3 6" xfId="6751"/>
    <cellStyle name="Normal 2 3 2 3 3 6" xfId="6752"/>
    <cellStyle name="Normal 2 3 4 3 3 6" xfId="6753"/>
    <cellStyle name="Normal 2 3 5 3 3 6" xfId="6754"/>
    <cellStyle name="Normal 2 4 2 3 3 6" xfId="6755"/>
    <cellStyle name="Normal 2 5 3 3 6" xfId="6756"/>
    <cellStyle name="Normal 28 3 3 3 6" xfId="6757"/>
    <cellStyle name="Normal 3 2 2 3 3 6" xfId="6758"/>
    <cellStyle name="Normal 3 3 3 3 6" xfId="6759"/>
    <cellStyle name="Normal 30 3 3 3 6" xfId="6760"/>
    <cellStyle name="Normal 4 2 3 3 6" xfId="6761"/>
    <cellStyle name="Normal 40 2 3 3 6" xfId="6762"/>
    <cellStyle name="Normal 41 2 3 3 6" xfId="6763"/>
    <cellStyle name="Normal 42 2 3 3 6" xfId="6764"/>
    <cellStyle name="Normal 43 2 3 3 6" xfId="6765"/>
    <cellStyle name="Normal 44 2 3 3 6" xfId="6766"/>
    <cellStyle name="Normal 45 2 3 3 6" xfId="6767"/>
    <cellStyle name="Normal 46 2 3 3 6" xfId="6768"/>
    <cellStyle name="Normal 47 2 3 3 6" xfId="6769"/>
    <cellStyle name="Normal 51 3 3 6" xfId="6770"/>
    <cellStyle name="Normal 52 3 3 6" xfId="6771"/>
    <cellStyle name="Normal 53 3 3 6" xfId="6772"/>
    <cellStyle name="Normal 55 3 3 6" xfId="6773"/>
    <cellStyle name="Normal 56 3 3 6" xfId="6774"/>
    <cellStyle name="Normal 57 3 3 6" xfId="6775"/>
    <cellStyle name="Normal 6 2 3 3 3 6" xfId="6776"/>
    <cellStyle name="Normal 6 3 3 3 6" xfId="6777"/>
    <cellStyle name="Normal 60 3 3 6" xfId="6778"/>
    <cellStyle name="Normal 64 3 3 6" xfId="6779"/>
    <cellStyle name="Normal 65 3 3 6" xfId="6780"/>
    <cellStyle name="Normal 66 3 3 6" xfId="6781"/>
    <cellStyle name="Normal 67 3 3 6" xfId="6782"/>
    <cellStyle name="Normal 7 6 3 3 6" xfId="6783"/>
    <cellStyle name="Normal 71 3 3 6" xfId="6784"/>
    <cellStyle name="Normal 72 3 3 6" xfId="6785"/>
    <cellStyle name="Normal 73 3 3 6" xfId="6786"/>
    <cellStyle name="Normal 74 3 3 6" xfId="6787"/>
    <cellStyle name="Normal 76 3 3 6" xfId="6788"/>
    <cellStyle name="Normal 8 3 3 3 6" xfId="6789"/>
    <cellStyle name="Normal 81 3 3 6" xfId="6790"/>
    <cellStyle name="Normal 78 2 2 3 6" xfId="6791"/>
    <cellStyle name="Normal 5 3 2 2 3 6" xfId="6792"/>
    <cellStyle name="Normal 80 2 2 3 6" xfId="6793"/>
    <cellStyle name="Normal 79 2 2 3 6" xfId="6794"/>
    <cellStyle name="Normal 6 8 2 2 3 6" xfId="6795"/>
    <cellStyle name="Normal 5 2 2 2 3 6" xfId="6796"/>
    <cellStyle name="Normal 6 2 7 2 3 6" xfId="6797"/>
    <cellStyle name="Comma 2 2 3 2 2 3 6" xfId="6798"/>
    <cellStyle name="Comma 2 3 6 2 2 3 6" xfId="6799"/>
    <cellStyle name="Normal 18 2 2 2 3 6" xfId="6800"/>
    <cellStyle name="Normal 19 2 2 2 3 6" xfId="6801"/>
    <cellStyle name="Normal 2 2 3 2 2 3 6" xfId="6802"/>
    <cellStyle name="Normal 2 3 6 2 2 3 6" xfId="6803"/>
    <cellStyle name="Normal 2 3 2 2 2 3 6" xfId="6804"/>
    <cellStyle name="Normal 2 3 4 2 2 3 6" xfId="6805"/>
    <cellStyle name="Normal 2 3 5 2 2 3 6" xfId="6806"/>
    <cellStyle name="Normal 2 4 2 2 2 3 6" xfId="6807"/>
    <cellStyle name="Normal 2 5 2 2 3 6" xfId="6808"/>
    <cellStyle name="Normal 28 3 2 2 3 6" xfId="6809"/>
    <cellStyle name="Normal 3 2 2 2 2 3 6" xfId="6810"/>
    <cellStyle name="Normal 3 3 2 2 3 6" xfId="6811"/>
    <cellStyle name="Normal 30 3 2 2 3 6" xfId="6812"/>
    <cellStyle name="Normal 4 2 2 2 3 6" xfId="6813"/>
    <cellStyle name="Normal 40 2 2 2 3 6" xfId="6814"/>
    <cellStyle name="Normal 41 2 2 2 3 6" xfId="6815"/>
    <cellStyle name="Normal 42 2 2 2 3 6" xfId="6816"/>
    <cellStyle name="Normal 43 2 2 2 3 6" xfId="6817"/>
    <cellStyle name="Normal 44 2 2 2 3 6" xfId="6818"/>
    <cellStyle name="Normal 45 2 2 2 3 6" xfId="6819"/>
    <cellStyle name="Normal 46 2 2 2 3 6" xfId="6820"/>
    <cellStyle name="Normal 47 2 2 2 3 6" xfId="6821"/>
    <cellStyle name="Normal 51 2 2 3 6" xfId="6822"/>
    <cellStyle name="Normal 52 2 2 3 6" xfId="6823"/>
    <cellStyle name="Normal 53 2 2 3 6" xfId="6824"/>
    <cellStyle name="Normal 55 2 2 3 6" xfId="6825"/>
    <cellStyle name="Normal 56 2 2 3 6" xfId="6826"/>
    <cellStyle name="Normal 57 2 2 3 6" xfId="6827"/>
    <cellStyle name="Normal 6 2 3 2 2 3 6" xfId="6828"/>
    <cellStyle name="Normal 6 3 2 2 3 6" xfId="6829"/>
    <cellStyle name="Normal 60 2 2 3 6" xfId="6830"/>
    <cellStyle name="Normal 64 2 2 3 6" xfId="6831"/>
    <cellStyle name="Normal 65 2 2 3 6" xfId="6832"/>
    <cellStyle name="Normal 66 2 2 3 6" xfId="6833"/>
    <cellStyle name="Normal 67 2 2 3 6" xfId="6834"/>
    <cellStyle name="Normal 7 6 2 2 3 6" xfId="6835"/>
    <cellStyle name="Normal 71 2 2 3 6" xfId="6836"/>
    <cellStyle name="Normal 72 2 2 3 6" xfId="6837"/>
    <cellStyle name="Normal 73 2 2 3 6" xfId="6838"/>
    <cellStyle name="Normal 74 2 2 3 6" xfId="6839"/>
    <cellStyle name="Normal 76 2 2 3 6" xfId="6840"/>
    <cellStyle name="Normal 8 3 2 2 3 6" xfId="6841"/>
    <cellStyle name="Normal 81 2 2 3 6" xfId="6842"/>
    <cellStyle name="Normal 78 4 2 6" xfId="6843"/>
    <cellStyle name="Normal 5 3 4 2 6" xfId="6844"/>
    <cellStyle name="Normal 80 4 2 6" xfId="6845"/>
    <cellStyle name="Normal 79 4 2 6" xfId="6846"/>
    <cellStyle name="Normal 6 8 4 2 6" xfId="6847"/>
    <cellStyle name="Normal 5 2 4 2 6" xfId="6848"/>
    <cellStyle name="Normal 6 2 9 2 6" xfId="6849"/>
    <cellStyle name="Comma 2 2 3 4 2 6" xfId="6850"/>
    <cellStyle name="Comma 2 3 6 4 2 6" xfId="6851"/>
    <cellStyle name="Normal 18 2 4 2 6" xfId="6852"/>
    <cellStyle name="Normal 19 2 4 2 6" xfId="6853"/>
    <cellStyle name="Normal 2 2 3 4 2 6" xfId="6854"/>
    <cellStyle name="Normal 2 3 6 4 2 6" xfId="6855"/>
    <cellStyle name="Normal 2 3 2 4 2 6" xfId="6856"/>
    <cellStyle name="Normal 2 3 4 4 2 6" xfId="6857"/>
    <cellStyle name="Normal 2 3 5 4 2 6" xfId="6858"/>
    <cellStyle name="Normal 2 4 2 4 2 6" xfId="6859"/>
    <cellStyle name="Normal 2 5 4 2 6" xfId="6860"/>
    <cellStyle name="Normal 28 3 4 2 6" xfId="6861"/>
    <cellStyle name="Normal 3 2 2 4 2 6" xfId="6862"/>
    <cellStyle name="Normal 3 3 4 2 6" xfId="6863"/>
    <cellStyle name="Normal 30 3 4 2 6" xfId="6864"/>
    <cellStyle name="Normal 4 2 4 2 6" xfId="6865"/>
    <cellStyle name="Normal 40 2 4 2 6" xfId="6866"/>
    <cellStyle name="Normal 41 2 4 2 6" xfId="6867"/>
    <cellStyle name="Normal 42 2 4 2 6" xfId="6868"/>
    <cellStyle name="Normal 43 2 4 2 6" xfId="6869"/>
    <cellStyle name="Normal 44 2 4 2 6" xfId="6870"/>
    <cellStyle name="Normal 45 2 4 2 6" xfId="6871"/>
    <cellStyle name="Normal 46 2 4 2 6" xfId="6872"/>
    <cellStyle name="Normal 47 2 4 2 6" xfId="6873"/>
    <cellStyle name="Normal 51 4 2 6" xfId="6874"/>
    <cellStyle name="Normal 52 4 2 6" xfId="6875"/>
    <cellStyle name="Normal 53 4 2 6" xfId="6876"/>
    <cellStyle name="Normal 55 4 2 6" xfId="6877"/>
    <cellStyle name="Normal 56 4 2 6" xfId="6878"/>
    <cellStyle name="Normal 57 4 2 6" xfId="6879"/>
    <cellStyle name="Normal 6 2 3 4 2 6" xfId="6880"/>
    <cellStyle name="Normal 6 3 4 2 6" xfId="6881"/>
    <cellStyle name="Normal 60 4 2 6" xfId="6882"/>
    <cellStyle name="Normal 64 4 2 6" xfId="6883"/>
    <cellStyle name="Normal 65 4 2 6" xfId="6884"/>
    <cellStyle name="Normal 66 4 2 6" xfId="6885"/>
    <cellStyle name="Normal 67 4 2 6" xfId="6886"/>
    <cellStyle name="Normal 7 6 4 2 6" xfId="6887"/>
    <cellStyle name="Normal 71 4 2 6" xfId="6888"/>
    <cellStyle name="Normal 72 4 2 6" xfId="6889"/>
    <cellStyle name="Normal 73 4 2 6" xfId="6890"/>
    <cellStyle name="Normal 74 4 2 6" xfId="6891"/>
    <cellStyle name="Normal 76 4 2 6" xfId="6892"/>
    <cellStyle name="Normal 8 3 4 2 6" xfId="6893"/>
    <cellStyle name="Normal 81 4 2 6" xfId="6894"/>
    <cellStyle name="Normal 78 2 3 2 6" xfId="6895"/>
    <cellStyle name="Normal 5 3 2 3 2 6" xfId="6896"/>
    <cellStyle name="Normal 80 2 3 2 6" xfId="6897"/>
    <cellStyle name="Normal 79 2 3 2 6" xfId="6898"/>
    <cellStyle name="Normal 6 8 2 3 2 6" xfId="6899"/>
    <cellStyle name="Normal 5 2 2 3 2 6" xfId="6900"/>
    <cellStyle name="Normal 6 2 7 3 2 6" xfId="6901"/>
    <cellStyle name="Comma 2 2 3 2 3 2 6" xfId="6902"/>
    <cellStyle name="Comma 2 3 6 2 3 2 6" xfId="6903"/>
    <cellStyle name="Normal 18 2 2 3 2 6" xfId="6904"/>
    <cellStyle name="Normal 19 2 2 3 2 6" xfId="6905"/>
    <cellStyle name="Normal 2 2 3 2 3 2 6" xfId="6906"/>
    <cellStyle name="Normal 2 3 6 2 3 2 6" xfId="6907"/>
    <cellStyle name="Normal 2 3 2 2 3 2 6" xfId="6908"/>
    <cellStyle name="Normal 2 3 4 2 3 2 6" xfId="6909"/>
    <cellStyle name="Normal 2 3 5 2 3 2 6" xfId="6910"/>
    <cellStyle name="Normal 2 4 2 2 3 2 6" xfId="6911"/>
    <cellStyle name="Normal 2 5 2 3 2 6" xfId="6912"/>
    <cellStyle name="Normal 28 3 2 3 2 6" xfId="6913"/>
    <cellStyle name="Normal 3 2 2 2 3 2 6" xfId="6914"/>
    <cellStyle name="Normal 3 3 2 3 2 6" xfId="6915"/>
    <cellStyle name="Normal 30 3 2 3 2 6" xfId="6916"/>
    <cellStyle name="Normal 4 2 2 3 2 6" xfId="6917"/>
    <cellStyle name="Normal 40 2 2 3 2 6" xfId="6918"/>
    <cellStyle name="Normal 41 2 2 3 2 6" xfId="6919"/>
    <cellStyle name="Normal 42 2 2 3 2 6" xfId="6920"/>
    <cellStyle name="Normal 43 2 2 3 2 6" xfId="6921"/>
    <cellStyle name="Normal 44 2 2 3 2 6" xfId="6922"/>
    <cellStyle name="Normal 45 2 2 3 2 6" xfId="6923"/>
    <cellStyle name="Normal 46 2 2 3 2 6" xfId="6924"/>
    <cellStyle name="Normal 47 2 2 3 2 6" xfId="6925"/>
    <cellStyle name="Normal 51 2 3 2 6" xfId="6926"/>
    <cellStyle name="Normal 52 2 3 2 6" xfId="6927"/>
    <cellStyle name="Normal 53 2 3 2 6" xfId="6928"/>
    <cellStyle name="Normal 55 2 3 2 6" xfId="6929"/>
    <cellStyle name="Normal 56 2 3 2 6" xfId="6930"/>
    <cellStyle name="Normal 57 2 3 2 6" xfId="6931"/>
    <cellStyle name="Normal 6 2 3 2 3 2 6" xfId="6932"/>
    <cellStyle name="Normal 6 3 2 3 2 6" xfId="6933"/>
    <cellStyle name="Normal 60 2 3 2 6" xfId="6934"/>
    <cellStyle name="Normal 64 2 3 2 6" xfId="6935"/>
    <cellStyle name="Normal 65 2 3 2 6" xfId="6936"/>
    <cellStyle name="Normal 66 2 3 2 6" xfId="6937"/>
    <cellStyle name="Normal 67 2 3 2 6" xfId="6938"/>
    <cellStyle name="Normal 7 6 2 3 2 6" xfId="6939"/>
    <cellStyle name="Normal 71 2 3 2 6" xfId="6940"/>
    <cellStyle name="Normal 72 2 3 2 6" xfId="6941"/>
    <cellStyle name="Normal 73 2 3 2 6" xfId="6942"/>
    <cellStyle name="Normal 74 2 3 2 6" xfId="6943"/>
    <cellStyle name="Normal 76 2 3 2 6" xfId="6944"/>
    <cellStyle name="Normal 8 3 2 3 2 6" xfId="6945"/>
    <cellStyle name="Normal 81 2 3 2 6" xfId="6946"/>
    <cellStyle name="Normal 78 3 2 2 6" xfId="6947"/>
    <cellStyle name="Normal 5 3 3 2 2 6" xfId="6948"/>
    <cellStyle name="Normal 80 3 2 2 6" xfId="6949"/>
    <cellStyle name="Normal 79 3 2 2 6" xfId="6950"/>
    <cellStyle name="Normal 6 8 3 2 2 6" xfId="6951"/>
    <cellStyle name="Normal 5 2 3 2 2 6" xfId="6952"/>
    <cellStyle name="Normal 6 2 8 2 2 6" xfId="6953"/>
    <cellStyle name="Comma 2 2 3 3 2 2 6" xfId="6954"/>
    <cellStyle name="Comma 2 3 6 3 2 2 6" xfId="6955"/>
    <cellStyle name="Normal 18 2 3 2 2 6" xfId="6956"/>
    <cellStyle name="Normal 19 2 3 2 2 6" xfId="6957"/>
    <cellStyle name="Normal 2 2 3 3 2 2 6" xfId="6958"/>
    <cellStyle name="Normal 2 3 6 3 2 2 6" xfId="6959"/>
    <cellStyle name="Normal 2 3 2 3 2 2 6" xfId="6960"/>
    <cellStyle name="Normal 2 3 4 3 2 2 6" xfId="6961"/>
    <cellStyle name="Normal 2 3 5 3 2 2 6" xfId="6962"/>
    <cellStyle name="Normal 2 4 2 3 2 2 6" xfId="6963"/>
    <cellStyle name="Normal 2 5 3 2 2 6" xfId="6964"/>
    <cellStyle name="Normal 28 3 3 2 2 6" xfId="6965"/>
    <cellStyle name="Normal 3 2 2 3 2 2 6" xfId="6966"/>
    <cellStyle name="Normal 3 3 3 2 2 6" xfId="6967"/>
    <cellStyle name="Normal 30 3 3 2 2 6" xfId="6968"/>
    <cellStyle name="Normal 4 2 3 2 2 6" xfId="6969"/>
    <cellStyle name="Normal 40 2 3 2 2 6" xfId="6970"/>
    <cellStyle name="Normal 41 2 3 2 2 6" xfId="6971"/>
    <cellStyle name="Normal 42 2 3 2 2 6" xfId="6972"/>
    <cellStyle name="Normal 43 2 3 2 2 6" xfId="6973"/>
    <cellStyle name="Normal 44 2 3 2 2 6" xfId="6974"/>
    <cellStyle name="Normal 45 2 3 2 2 6" xfId="6975"/>
    <cellStyle name="Normal 46 2 3 2 2 6" xfId="6976"/>
    <cellStyle name="Normal 47 2 3 2 2 6" xfId="6977"/>
    <cellStyle name="Normal 51 3 2 2 6" xfId="6978"/>
    <cellStyle name="Normal 52 3 2 2 6" xfId="6979"/>
    <cellStyle name="Normal 53 3 2 2 6" xfId="6980"/>
    <cellStyle name="Normal 55 3 2 2 6" xfId="6981"/>
    <cellStyle name="Normal 56 3 2 2 6" xfId="6982"/>
    <cellStyle name="Normal 57 3 2 2 6" xfId="6983"/>
    <cellStyle name="Normal 6 2 3 3 2 2 6" xfId="6984"/>
    <cellStyle name="Normal 6 3 3 2 2 6" xfId="6985"/>
    <cellStyle name="Normal 60 3 2 2 6" xfId="6986"/>
    <cellStyle name="Normal 64 3 2 2 6" xfId="6987"/>
    <cellStyle name="Normal 65 3 2 2 6" xfId="6988"/>
    <cellStyle name="Normal 66 3 2 2 6" xfId="6989"/>
    <cellStyle name="Normal 67 3 2 2 6" xfId="6990"/>
    <cellStyle name="Normal 7 6 3 2 2 6" xfId="6991"/>
    <cellStyle name="Normal 71 3 2 2 6" xfId="6992"/>
    <cellStyle name="Normal 72 3 2 2 6" xfId="6993"/>
    <cellStyle name="Normal 73 3 2 2 6" xfId="6994"/>
    <cellStyle name="Normal 74 3 2 2 6" xfId="6995"/>
    <cellStyle name="Normal 76 3 2 2 6" xfId="6996"/>
    <cellStyle name="Normal 8 3 3 2 2 6" xfId="6997"/>
    <cellStyle name="Normal 81 3 2 2 6" xfId="6998"/>
    <cellStyle name="Normal 78 2 2 2 2 6" xfId="6999"/>
    <cellStyle name="Normal 5 3 2 2 2 2 6" xfId="7000"/>
    <cellStyle name="Normal 80 2 2 2 2 6" xfId="7001"/>
    <cellStyle name="Normal 79 2 2 2 2 6" xfId="7002"/>
    <cellStyle name="Normal 6 8 2 2 2 2 6" xfId="7003"/>
    <cellStyle name="Normal 5 2 2 2 2 2 6" xfId="7004"/>
    <cellStyle name="Normal 6 2 7 2 2 2 6" xfId="7005"/>
    <cellStyle name="Comma 2 2 3 2 2 2 2 6" xfId="7006"/>
    <cellStyle name="Comma 2 3 6 2 2 2 2 6" xfId="7007"/>
    <cellStyle name="Normal 18 2 2 2 2 2 6" xfId="7008"/>
    <cellStyle name="Normal 19 2 2 2 2 2 6" xfId="7009"/>
    <cellStyle name="Normal 2 2 3 2 2 2 2 6" xfId="7010"/>
    <cellStyle name="Normal 2 3 6 2 2 2 2 6" xfId="7011"/>
    <cellStyle name="Normal 2 3 2 2 2 2 2 6" xfId="7012"/>
    <cellStyle name="Normal 2 3 4 2 2 2 2 6" xfId="7013"/>
    <cellStyle name="Normal 2 3 5 2 2 2 2 6" xfId="7014"/>
    <cellStyle name="Normal 2 4 2 2 2 2 2 6" xfId="7015"/>
    <cellStyle name="Normal 2 5 2 2 2 2 6" xfId="7016"/>
    <cellStyle name="Normal 28 3 2 2 2 2 6" xfId="7017"/>
    <cellStyle name="Normal 3 2 2 2 2 2 2 6" xfId="7018"/>
    <cellStyle name="Normal 3 3 2 2 2 2 6" xfId="7019"/>
    <cellStyle name="Normal 30 3 2 2 2 2 6" xfId="7020"/>
    <cellStyle name="Normal 4 2 2 2 2 2 6" xfId="7021"/>
    <cellStyle name="Normal 40 2 2 2 2 2 6" xfId="7022"/>
    <cellStyle name="Normal 41 2 2 2 2 2 6" xfId="7023"/>
    <cellStyle name="Normal 42 2 2 2 2 2 6" xfId="7024"/>
    <cellStyle name="Normal 43 2 2 2 2 2 6" xfId="7025"/>
    <cellStyle name="Normal 44 2 2 2 2 2 6" xfId="7026"/>
    <cellStyle name="Normal 45 2 2 2 2 2 6" xfId="7027"/>
    <cellStyle name="Normal 46 2 2 2 2 2 6" xfId="7028"/>
    <cellStyle name="Normal 47 2 2 2 2 2 6" xfId="7029"/>
    <cellStyle name="Normal 51 2 2 2 2 6" xfId="7030"/>
    <cellStyle name="Normal 52 2 2 2 2 6" xfId="7031"/>
    <cellStyle name="Normal 53 2 2 2 2 6" xfId="7032"/>
    <cellStyle name="Normal 55 2 2 2 2 6" xfId="7033"/>
    <cellStyle name="Normal 56 2 2 2 2 6" xfId="7034"/>
    <cellStyle name="Normal 57 2 2 2 2 6" xfId="7035"/>
    <cellStyle name="Normal 6 2 3 2 2 2 2 6" xfId="7036"/>
    <cellStyle name="Normal 6 3 2 2 2 2 6" xfId="7037"/>
    <cellStyle name="Normal 60 2 2 2 2 6" xfId="7038"/>
    <cellStyle name="Normal 64 2 2 2 2 6" xfId="7039"/>
    <cellStyle name="Normal 65 2 2 2 2 6" xfId="7040"/>
    <cellStyle name="Normal 66 2 2 2 2 6" xfId="7041"/>
    <cellStyle name="Normal 67 2 2 2 2 6" xfId="7042"/>
    <cellStyle name="Normal 7 6 2 2 2 2 6" xfId="7043"/>
    <cellStyle name="Normal 71 2 2 2 2 6" xfId="7044"/>
    <cellStyle name="Normal 72 2 2 2 2 6" xfId="7045"/>
    <cellStyle name="Normal 73 2 2 2 2 6" xfId="7046"/>
    <cellStyle name="Normal 74 2 2 2 2 6" xfId="7047"/>
    <cellStyle name="Normal 76 2 2 2 2 6" xfId="7048"/>
    <cellStyle name="Normal 8 3 2 2 2 2 6" xfId="7049"/>
    <cellStyle name="Normal 81 2 2 2 2 6" xfId="7050"/>
    <cellStyle name="Normal 95 5" xfId="7051"/>
    <cellStyle name="Normal 78 6 5" xfId="7052"/>
    <cellStyle name="Normal 96 5" xfId="7053"/>
    <cellStyle name="Normal 5 3 6 5" xfId="7054"/>
    <cellStyle name="Normal 80 6 5" xfId="7055"/>
    <cellStyle name="Normal 79 6 5" xfId="7056"/>
    <cellStyle name="Normal 6 8 6 5" xfId="7057"/>
    <cellStyle name="Normal 5 2 6 5" xfId="7058"/>
    <cellStyle name="Normal 6 2 11 5" xfId="7059"/>
    <cellStyle name="Comma 2 2 3 6 5" xfId="7060"/>
    <cellStyle name="Comma 2 3 6 6 5" xfId="7061"/>
    <cellStyle name="Normal 18 2 6 5" xfId="7062"/>
    <cellStyle name="Normal 19 2 6 5" xfId="7063"/>
    <cellStyle name="Normal 2 2 3 6 5" xfId="7064"/>
    <cellStyle name="Normal 2 3 6 6 5" xfId="7065"/>
    <cellStyle name="Normal 2 3 2 6 5" xfId="7066"/>
    <cellStyle name="Normal 2 3 4 6 5" xfId="7067"/>
    <cellStyle name="Normal 2 3 5 6 5" xfId="7068"/>
    <cellStyle name="Normal 2 4 2 6 5" xfId="7069"/>
    <cellStyle name="Normal 2 5 6 5" xfId="7070"/>
    <cellStyle name="Normal 28 3 6 5" xfId="7071"/>
    <cellStyle name="Normal 3 2 2 6 5" xfId="7072"/>
    <cellStyle name="Normal 3 3 6 5" xfId="7073"/>
    <cellStyle name="Normal 30 3 6 5" xfId="7074"/>
    <cellStyle name="Normal 4 2 6 5" xfId="7075"/>
    <cellStyle name="Normal 40 2 6 5" xfId="7076"/>
    <cellStyle name="Normal 41 2 6 5" xfId="7077"/>
    <cellStyle name="Normal 42 2 6 5" xfId="7078"/>
    <cellStyle name="Normal 43 2 6 5" xfId="7079"/>
    <cellStyle name="Normal 44 2 6 5" xfId="7080"/>
    <cellStyle name="Normal 45 2 6 5" xfId="7081"/>
    <cellStyle name="Normal 46 2 6 5" xfId="7082"/>
    <cellStyle name="Normal 47 2 6 5" xfId="7083"/>
    <cellStyle name="Normal 51 6 5" xfId="7084"/>
    <cellStyle name="Normal 52 6 5" xfId="7085"/>
    <cellStyle name="Normal 53 6 5" xfId="7086"/>
    <cellStyle name="Normal 55 6 5" xfId="7087"/>
    <cellStyle name="Normal 56 6 5" xfId="7088"/>
    <cellStyle name="Normal 57 6 5" xfId="7089"/>
    <cellStyle name="Normal 6 2 3 6 5" xfId="7090"/>
    <cellStyle name="Normal 6 3 6 5" xfId="7091"/>
    <cellStyle name="Normal 60 6 5" xfId="7092"/>
    <cellStyle name="Normal 64 6 5" xfId="7093"/>
    <cellStyle name="Normal 65 6 5" xfId="7094"/>
    <cellStyle name="Normal 66 6 5" xfId="7095"/>
    <cellStyle name="Normal 67 6 5" xfId="7096"/>
    <cellStyle name="Normal 7 6 6 5" xfId="7097"/>
    <cellStyle name="Normal 71 6 5" xfId="7098"/>
    <cellStyle name="Normal 72 6 5" xfId="7099"/>
    <cellStyle name="Normal 73 6 5" xfId="7100"/>
    <cellStyle name="Normal 74 6 5" xfId="7101"/>
    <cellStyle name="Normal 76 6 5" xfId="7102"/>
    <cellStyle name="Normal 8 3 6 5" xfId="7103"/>
    <cellStyle name="Normal 81 6 5" xfId="7104"/>
    <cellStyle name="Normal 78 2 5 5" xfId="7105"/>
    <cellStyle name="Normal 5 3 2 5 5" xfId="7106"/>
    <cellStyle name="Normal 80 2 5 5" xfId="7107"/>
    <cellStyle name="Normal 79 2 5 5" xfId="7108"/>
    <cellStyle name="Normal 6 8 2 5 5" xfId="7109"/>
    <cellStyle name="Normal 5 2 2 5 5" xfId="7110"/>
    <cellStyle name="Normal 6 2 7 5 5" xfId="7111"/>
    <cellStyle name="Comma 2 2 3 2 5 5" xfId="7112"/>
    <cellStyle name="Comma 2 3 6 2 5 5" xfId="7113"/>
    <cellStyle name="Normal 18 2 2 5 5" xfId="7114"/>
    <cellStyle name="Normal 19 2 2 5 5" xfId="7115"/>
    <cellStyle name="Normal 2 2 3 2 5 5" xfId="7116"/>
    <cellStyle name="Normal 2 3 6 2 5 5" xfId="7117"/>
    <cellStyle name="Normal 2 3 2 2 5 5" xfId="7118"/>
    <cellStyle name="Normal 2 3 4 2 5 5" xfId="7119"/>
    <cellStyle name="Normal 2 3 5 2 5 5" xfId="7120"/>
    <cellStyle name="Normal 2 4 2 2 5 5" xfId="7121"/>
    <cellStyle name="Normal 2 5 2 5 5" xfId="7122"/>
    <cellStyle name="Normal 28 3 2 5 5" xfId="7123"/>
    <cellStyle name="Normal 3 2 2 2 5 5" xfId="7124"/>
    <cellStyle name="Normal 3 3 2 5 5" xfId="7125"/>
    <cellStyle name="Normal 30 3 2 5 5" xfId="7126"/>
    <cellStyle name="Normal 4 2 2 5 5" xfId="7127"/>
    <cellStyle name="Normal 40 2 2 5 5" xfId="7128"/>
    <cellStyle name="Normal 41 2 2 5 5" xfId="7129"/>
    <cellStyle name="Normal 42 2 2 5 5" xfId="7130"/>
    <cellStyle name="Normal 43 2 2 5 5" xfId="7131"/>
    <cellStyle name="Normal 44 2 2 5 5" xfId="7132"/>
    <cellStyle name="Normal 45 2 2 5 5" xfId="7133"/>
    <cellStyle name="Normal 46 2 2 5 5" xfId="7134"/>
    <cellStyle name="Normal 47 2 2 5 5" xfId="7135"/>
    <cellStyle name="Normal 51 2 5 5" xfId="7136"/>
    <cellStyle name="Normal 52 2 5 5" xfId="7137"/>
    <cellStyle name="Normal 53 2 5 5" xfId="7138"/>
    <cellStyle name="Normal 55 2 5 5" xfId="7139"/>
    <cellStyle name="Normal 56 2 5 5" xfId="7140"/>
    <cellStyle name="Normal 57 2 5 5" xfId="7141"/>
    <cellStyle name="Normal 6 2 3 2 5 5" xfId="7142"/>
    <cellStyle name="Normal 6 3 2 5 5" xfId="7143"/>
    <cellStyle name="Normal 60 2 5 5" xfId="7144"/>
    <cellStyle name="Normal 64 2 5 5" xfId="7145"/>
    <cellStyle name="Normal 65 2 5 5" xfId="7146"/>
    <cellStyle name="Normal 66 2 5 5" xfId="7147"/>
    <cellStyle name="Normal 67 2 5 5" xfId="7148"/>
    <cellStyle name="Normal 7 6 2 5 5" xfId="7149"/>
    <cellStyle name="Normal 71 2 5 5" xfId="7150"/>
    <cellStyle name="Normal 72 2 5 5" xfId="7151"/>
    <cellStyle name="Normal 73 2 5 5" xfId="7152"/>
    <cellStyle name="Normal 74 2 5 5" xfId="7153"/>
    <cellStyle name="Normal 76 2 5 5" xfId="7154"/>
    <cellStyle name="Normal 8 3 2 5 5" xfId="7155"/>
    <cellStyle name="Normal 81 2 5 5" xfId="7156"/>
    <cellStyle name="Normal 78 3 4 5" xfId="7157"/>
    <cellStyle name="Normal 5 3 3 4 5" xfId="7158"/>
    <cellStyle name="Normal 80 3 4 5" xfId="7159"/>
    <cellStyle name="Normal 79 3 4 5" xfId="7160"/>
    <cellStyle name="Normal 6 8 3 4 5" xfId="7161"/>
    <cellStyle name="Normal 5 2 3 4 5" xfId="7162"/>
    <cellStyle name="Normal 6 2 8 4 5" xfId="7163"/>
    <cellStyle name="Comma 2 2 3 3 4 5" xfId="7164"/>
    <cellStyle name="Comma 2 3 6 3 4 5" xfId="7165"/>
    <cellStyle name="Normal 18 2 3 4 5" xfId="7166"/>
    <cellStyle name="Normal 19 2 3 4 5" xfId="7167"/>
    <cellStyle name="Normal 2 2 3 3 4 5" xfId="7168"/>
    <cellStyle name="Normal 2 3 6 3 4 5" xfId="7169"/>
    <cellStyle name="Normal 2 3 2 3 4 5" xfId="7170"/>
    <cellStyle name="Normal 2 3 4 3 4 5" xfId="7171"/>
    <cellStyle name="Normal 2 3 5 3 4 5" xfId="7172"/>
    <cellStyle name="Normal 2 4 2 3 4 5" xfId="7173"/>
    <cellStyle name="Normal 2 5 3 4 5" xfId="7174"/>
    <cellStyle name="Normal 28 3 3 4 5" xfId="7175"/>
    <cellStyle name="Normal 3 2 2 3 4 5" xfId="7176"/>
    <cellStyle name="Normal 3 3 3 4 5" xfId="7177"/>
    <cellStyle name="Normal 30 3 3 4 5" xfId="7178"/>
    <cellStyle name="Normal 4 2 3 4 5" xfId="7179"/>
    <cellStyle name="Normal 40 2 3 4 5" xfId="7180"/>
    <cellStyle name="Normal 41 2 3 4 5" xfId="7181"/>
    <cellStyle name="Normal 42 2 3 4 5" xfId="7182"/>
    <cellStyle name="Normal 43 2 3 4 5" xfId="7183"/>
    <cellStyle name="Normal 44 2 3 4 5" xfId="7184"/>
    <cellStyle name="Normal 45 2 3 4 5" xfId="7185"/>
    <cellStyle name="Normal 46 2 3 4 5" xfId="7186"/>
    <cellStyle name="Normal 47 2 3 4 5" xfId="7187"/>
    <cellStyle name="Normal 51 3 4 5" xfId="7188"/>
    <cellStyle name="Normal 52 3 4 5" xfId="7189"/>
    <cellStyle name="Normal 53 3 4 5" xfId="7190"/>
    <cellStyle name="Normal 55 3 4 5" xfId="7191"/>
    <cellStyle name="Normal 56 3 4 5" xfId="7192"/>
    <cellStyle name="Normal 57 3 4 5" xfId="7193"/>
    <cellStyle name="Normal 6 2 3 3 4 5" xfId="7194"/>
    <cellStyle name="Normal 6 3 3 4 5" xfId="7195"/>
    <cellStyle name="Normal 60 3 4 5" xfId="7196"/>
    <cellStyle name="Normal 64 3 4 5" xfId="7197"/>
    <cellStyle name="Normal 65 3 4 5" xfId="7198"/>
    <cellStyle name="Normal 66 3 4 5" xfId="7199"/>
    <cellStyle name="Normal 67 3 4 5" xfId="7200"/>
    <cellStyle name="Normal 7 6 3 4 5" xfId="7201"/>
    <cellStyle name="Normal 71 3 4 5" xfId="7202"/>
    <cellStyle name="Normal 72 3 4 5" xfId="7203"/>
    <cellStyle name="Normal 73 3 4 5" xfId="7204"/>
    <cellStyle name="Normal 74 3 4 5" xfId="7205"/>
    <cellStyle name="Normal 76 3 4 5" xfId="7206"/>
    <cellStyle name="Normal 8 3 3 4 5" xfId="7207"/>
    <cellStyle name="Normal 81 3 4 5" xfId="7208"/>
    <cellStyle name="Normal 78 2 2 4 5" xfId="7209"/>
    <cellStyle name="Normal 5 3 2 2 4 5" xfId="7210"/>
    <cellStyle name="Normal 80 2 2 4 5" xfId="7211"/>
    <cellStyle name="Normal 79 2 2 4 5" xfId="7212"/>
    <cellStyle name="Normal 6 8 2 2 4 5" xfId="7213"/>
    <cellStyle name="Normal 5 2 2 2 4 5" xfId="7214"/>
    <cellStyle name="Normal 6 2 7 2 4 5" xfId="7215"/>
    <cellStyle name="Comma 2 2 3 2 2 4 5" xfId="7216"/>
    <cellStyle name="Comma 2 3 6 2 2 4 5" xfId="7217"/>
    <cellStyle name="Normal 18 2 2 2 4 5" xfId="7218"/>
    <cellStyle name="Normal 19 2 2 2 4 5" xfId="7219"/>
    <cellStyle name="Normal 2 2 3 2 2 4 5" xfId="7220"/>
    <cellStyle name="Normal 2 3 6 2 2 4 5" xfId="7221"/>
    <cellStyle name="Normal 2 3 2 2 2 4 5" xfId="7222"/>
    <cellStyle name="Normal 2 3 4 2 2 4 5" xfId="7223"/>
    <cellStyle name="Normal 2 3 5 2 2 4 5" xfId="7224"/>
    <cellStyle name="Normal 2 4 2 2 2 4 5" xfId="7225"/>
    <cellStyle name="Normal 2 5 2 2 4 5" xfId="7226"/>
    <cellStyle name="Normal 28 3 2 2 4 5" xfId="7227"/>
    <cellStyle name="Normal 3 2 2 2 2 4 5" xfId="7228"/>
    <cellStyle name="Normal 3 3 2 2 4 5" xfId="7229"/>
    <cellStyle name="Normal 30 3 2 2 4 5" xfId="7230"/>
    <cellStyle name="Normal 4 2 2 2 4 5" xfId="7231"/>
    <cellStyle name="Normal 40 2 2 2 4 5" xfId="7232"/>
    <cellStyle name="Normal 41 2 2 2 4 5" xfId="7233"/>
    <cellStyle name="Normal 42 2 2 2 4 5" xfId="7234"/>
    <cellStyle name="Normal 43 2 2 2 4 5" xfId="7235"/>
    <cellStyle name="Normal 44 2 2 2 4 5" xfId="7236"/>
    <cellStyle name="Normal 45 2 2 2 4 5" xfId="7237"/>
    <cellStyle name="Normal 46 2 2 2 4 5" xfId="7238"/>
    <cellStyle name="Normal 47 2 2 2 4 5" xfId="7239"/>
    <cellStyle name="Normal 51 2 2 4 5" xfId="7240"/>
    <cellStyle name="Normal 52 2 2 4 5" xfId="7241"/>
    <cellStyle name="Normal 53 2 2 4 5" xfId="7242"/>
    <cellStyle name="Normal 55 2 2 4 5" xfId="7243"/>
    <cellStyle name="Normal 56 2 2 4 5" xfId="7244"/>
    <cellStyle name="Normal 57 2 2 4 5" xfId="7245"/>
    <cellStyle name="Normal 6 2 3 2 2 4 5" xfId="7246"/>
    <cellStyle name="Normal 6 3 2 2 4 5" xfId="7247"/>
    <cellStyle name="Normal 60 2 2 4 5" xfId="7248"/>
    <cellStyle name="Normal 64 2 2 4 5" xfId="7249"/>
    <cellStyle name="Normal 65 2 2 4 5" xfId="7250"/>
    <cellStyle name="Normal 66 2 2 4 5" xfId="7251"/>
    <cellStyle name="Normal 67 2 2 4 5" xfId="7252"/>
    <cellStyle name="Normal 7 6 2 2 4 5" xfId="7253"/>
    <cellStyle name="Normal 71 2 2 4 5" xfId="7254"/>
    <cellStyle name="Normal 72 2 2 4 5" xfId="7255"/>
    <cellStyle name="Normal 73 2 2 4 5" xfId="7256"/>
    <cellStyle name="Normal 74 2 2 4 5" xfId="7257"/>
    <cellStyle name="Normal 76 2 2 4 5" xfId="7258"/>
    <cellStyle name="Normal 8 3 2 2 4 5" xfId="7259"/>
    <cellStyle name="Normal 81 2 2 4 5" xfId="7260"/>
    <cellStyle name="Normal 78 4 3 5" xfId="7261"/>
    <cellStyle name="Normal 5 3 4 3 5" xfId="7262"/>
    <cellStyle name="Normal 80 4 3 5" xfId="7263"/>
    <cellStyle name="Normal 79 4 3 5" xfId="7264"/>
    <cellStyle name="Normal 6 8 4 3 5" xfId="7265"/>
    <cellStyle name="Normal 5 2 4 3 5" xfId="7266"/>
    <cellStyle name="Normal 6 2 9 3 5" xfId="7267"/>
    <cellStyle name="Comma 2 2 3 4 3 5" xfId="7268"/>
    <cellStyle name="Comma 2 3 6 4 3 5" xfId="7269"/>
    <cellStyle name="Normal 18 2 4 3 5" xfId="7270"/>
    <cellStyle name="Normal 19 2 4 3 5" xfId="7271"/>
    <cellStyle name="Normal 2 2 3 4 3 5" xfId="7272"/>
    <cellStyle name="Normal 2 3 6 4 3 5" xfId="7273"/>
    <cellStyle name="Normal 2 3 2 4 3 5" xfId="7274"/>
    <cellStyle name="Normal 2 3 4 4 3 5" xfId="7275"/>
    <cellStyle name="Normal 2 3 5 4 3 5" xfId="7276"/>
    <cellStyle name="Normal 2 4 2 4 3 5" xfId="7277"/>
    <cellStyle name="Normal 2 5 4 3 5" xfId="7278"/>
    <cellStyle name="Normal 28 3 4 3 5" xfId="7279"/>
    <cellStyle name="Normal 3 2 2 4 3 5" xfId="7280"/>
    <cellStyle name="Normal 3 3 4 3 5" xfId="7281"/>
    <cellStyle name="Normal 30 3 4 3 5" xfId="7282"/>
    <cellStyle name="Normal 4 2 4 3 5" xfId="7283"/>
    <cellStyle name="Normal 40 2 4 3 5" xfId="7284"/>
    <cellStyle name="Normal 41 2 4 3 5" xfId="7285"/>
    <cellStyle name="Normal 42 2 4 3 5" xfId="7286"/>
    <cellStyle name="Normal 43 2 4 3 5" xfId="7287"/>
    <cellStyle name="Normal 44 2 4 3 5" xfId="7288"/>
    <cellStyle name="Normal 45 2 4 3 5" xfId="7289"/>
    <cellStyle name="Normal 46 2 4 3 5" xfId="7290"/>
    <cellStyle name="Normal 47 2 4 3 5" xfId="7291"/>
    <cellStyle name="Normal 51 4 3 5" xfId="7292"/>
    <cellStyle name="Normal 52 4 3 5" xfId="7293"/>
    <cellStyle name="Normal 53 4 3 5" xfId="7294"/>
    <cellStyle name="Normal 55 4 3 5" xfId="7295"/>
    <cellStyle name="Normal 56 4 3 5" xfId="7296"/>
    <cellStyle name="Normal 57 4 3 5" xfId="7297"/>
    <cellStyle name="Normal 6 2 3 4 3 5" xfId="7298"/>
    <cellStyle name="Normal 6 3 4 3 5" xfId="7299"/>
    <cellStyle name="Normal 60 4 3 5" xfId="7300"/>
    <cellStyle name="Normal 64 4 3 5" xfId="7301"/>
    <cellStyle name="Normal 65 4 3 5" xfId="7302"/>
    <cellStyle name="Normal 66 4 3 5" xfId="7303"/>
    <cellStyle name="Normal 67 4 3 5" xfId="7304"/>
    <cellStyle name="Normal 7 6 4 3 5" xfId="7305"/>
    <cellStyle name="Normal 71 4 3 5" xfId="7306"/>
    <cellStyle name="Normal 72 4 3 5" xfId="7307"/>
    <cellStyle name="Normal 73 4 3 5" xfId="7308"/>
    <cellStyle name="Normal 74 4 3 5" xfId="7309"/>
    <cellStyle name="Normal 76 4 3 5" xfId="7310"/>
    <cellStyle name="Normal 8 3 4 3 5" xfId="7311"/>
    <cellStyle name="Normal 81 4 3 5" xfId="7312"/>
    <cellStyle name="Normal 78 2 3 3 5" xfId="7313"/>
    <cellStyle name="Normal 5 3 2 3 3 5" xfId="7314"/>
    <cellStyle name="Normal 80 2 3 3 5" xfId="7315"/>
    <cellStyle name="Normal 79 2 3 3 5" xfId="7316"/>
    <cellStyle name="Normal 6 8 2 3 3 5" xfId="7317"/>
    <cellStyle name="Normal 5 2 2 3 3 5" xfId="7318"/>
    <cellStyle name="Normal 6 2 7 3 3 5" xfId="7319"/>
    <cellStyle name="Comma 2 2 3 2 3 3 5" xfId="7320"/>
    <cellStyle name="Comma 2 3 6 2 3 3 5" xfId="7321"/>
    <cellStyle name="Normal 18 2 2 3 3 5" xfId="7322"/>
    <cellStyle name="Normal 19 2 2 3 3 5" xfId="7323"/>
    <cellStyle name="Normal 2 2 3 2 3 3 5" xfId="7324"/>
    <cellStyle name="Normal 2 3 6 2 3 3 5" xfId="7325"/>
    <cellStyle name="Normal 2 3 2 2 3 3 5" xfId="7326"/>
    <cellStyle name="Normal 2 3 4 2 3 3 5" xfId="7327"/>
    <cellStyle name="Normal 2 3 5 2 3 3 5" xfId="7328"/>
    <cellStyle name="Normal 2 4 2 2 3 3 5" xfId="7329"/>
    <cellStyle name="Normal 2 5 2 3 3 5" xfId="7330"/>
    <cellStyle name="Normal 28 3 2 3 3 5" xfId="7331"/>
    <cellStyle name="Normal 3 2 2 2 3 3 5" xfId="7332"/>
    <cellStyle name="Normal 3 3 2 3 3 5" xfId="7333"/>
    <cellStyle name="Normal 30 3 2 3 3 5" xfId="7334"/>
    <cellStyle name="Normal 4 2 2 3 3 5" xfId="7335"/>
    <cellStyle name="Normal 40 2 2 3 3 5" xfId="7336"/>
    <cellStyle name="Normal 41 2 2 3 3 5" xfId="7337"/>
    <cellStyle name="Normal 42 2 2 3 3 5" xfId="7338"/>
    <cellStyle name="Normal 43 2 2 3 3 5" xfId="7339"/>
    <cellStyle name="Normal 44 2 2 3 3 5" xfId="7340"/>
    <cellStyle name="Normal 45 2 2 3 3 5" xfId="7341"/>
    <cellStyle name="Normal 46 2 2 3 3 5" xfId="7342"/>
    <cellStyle name="Normal 47 2 2 3 3 5" xfId="7343"/>
    <cellStyle name="Normal 51 2 3 3 5" xfId="7344"/>
    <cellStyle name="Normal 52 2 3 3 5" xfId="7345"/>
    <cellStyle name="Normal 53 2 3 3 5" xfId="7346"/>
    <cellStyle name="Normal 55 2 3 3 5" xfId="7347"/>
    <cellStyle name="Normal 56 2 3 3 5" xfId="7348"/>
    <cellStyle name="Normal 57 2 3 3 5" xfId="7349"/>
    <cellStyle name="Normal 6 2 3 2 3 3 5" xfId="7350"/>
    <cellStyle name="Normal 6 3 2 3 3 5" xfId="7351"/>
    <cellStyle name="Normal 60 2 3 3 5" xfId="7352"/>
    <cellStyle name="Normal 64 2 3 3 5" xfId="7353"/>
    <cellStyle name="Normal 65 2 3 3 5" xfId="7354"/>
    <cellStyle name="Normal 66 2 3 3 5" xfId="7355"/>
    <cellStyle name="Normal 67 2 3 3 5" xfId="7356"/>
    <cellStyle name="Normal 7 6 2 3 3 5" xfId="7357"/>
    <cellStyle name="Normal 71 2 3 3 5" xfId="7358"/>
    <cellStyle name="Normal 72 2 3 3 5" xfId="7359"/>
    <cellStyle name="Normal 73 2 3 3 5" xfId="7360"/>
    <cellStyle name="Normal 74 2 3 3 5" xfId="7361"/>
    <cellStyle name="Normal 76 2 3 3 5" xfId="7362"/>
    <cellStyle name="Normal 8 3 2 3 3 5" xfId="7363"/>
    <cellStyle name="Normal 81 2 3 3 5" xfId="7364"/>
    <cellStyle name="Normal 78 3 2 3 5" xfId="7365"/>
    <cellStyle name="Normal 5 3 3 2 3 5" xfId="7366"/>
    <cellStyle name="Normal 80 3 2 3 5" xfId="7367"/>
    <cellStyle name="Normal 79 3 2 3 5" xfId="7368"/>
    <cellStyle name="Normal 6 8 3 2 3 5" xfId="7369"/>
    <cellStyle name="Normal 5 2 3 2 3 5" xfId="7370"/>
    <cellStyle name="Normal 6 2 8 2 3 5" xfId="7371"/>
    <cellStyle name="Comma 2 2 3 3 2 3 5" xfId="7372"/>
    <cellStyle name="Comma 2 3 6 3 2 3 5" xfId="7373"/>
    <cellStyle name="Normal 18 2 3 2 3 5" xfId="7374"/>
    <cellStyle name="Normal 19 2 3 2 3 5" xfId="7375"/>
    <cellStyle name="Normal 2 2 3 3 2 3 5" xfId="7376"/>
    <cellStyle name="Normal 2 3 6 3 2 3 5" xfId="7377"/>
    <cellStyle name="Normal 2 3 2 3 2 3 5" xfId="7378"/>
    <cellStyle name="Normal 2 3 4 3 2 3 5" xfId="7379"/>
    <cellStyle name="Normal 2 3 5 3 2 3 5" xfId="7380"/>
    <cellStyle name="Normal 2 4 2 3 2 3 5" xfId="7381"/>
    <cellStyle name="Normal 2 5 3 2 3 5" xfId="7382"/>
    <cellStyle name="Normal 28 3 3 2 3 5" xfId="7383"/>
    <cellStyle name="Normal 3 2 2 3 2 3 5" xfId="7384"/>
    <cellStyle name="Normal 3 3 3 2 3 5" xfId="7385"/>
    <cellStyle name="Normal 30 3 3 2 3 5" xfId="7386"/>
    <cellStyle name="Normal 4 2 3 2 3 5" xfId="7387"/>
    <cellStyle name="Normal 40 2 3 2 3 5" xfId="7388"/>
    <cellStyle name="Normal 41 2 3 2 3 5" xfId="7389"/>
    <cellStyle name="Normal 42 2 3 2 3 5" xfId="7390"/>
    <cellStyle name="Normal 43 2 3 2 3 5" xfId="7391"/>
    <cellStyle name="Normal 44 2 3 2 3 5" xfId="7392"/>
    <cellStyle name="Normal 45 2 3 2 3 5" xfId="7393"/>
    <cellStyle name="Normal 46 2 3 2 3 5" xfId="7394"/>
    <cellStyle name="Normal 47 2 3 2 3 5" xfId="7395"/>
    <cellStyle name="Normal 51 3 2 3 5" xfId="7396"/>
    <cellStyle name="Normal 52 3 2 3 5" xfId="7397"/>
    <cellStyle name="Normal 53 3 2 3 5" xfId="7398"/>
    <cellStyle name="Normal 55 3 2 3 5" xfId="7399"/>
    <cellStyle name="Normal 56 3 2 3 5" xfId="7400"/>
    <cellStyle name="Normal 57 3 2 3 5" xfId="7401"/>
    <cellStyle name="Normal 6 2 3 3 2 3 5" xfId="7402"/>
    <cellStyle name="Normal 6 3 3 2 3 5" xfId="7403"/>
    <cellStyle name="Normal 60 3 2 3 5" xfId="7404"/>
    <cellStyle name="Normal 64 3 2 3 5" xfId="7405"/>
    <cellStyle name="Normal 65 3 2 3 5" xfId="7406"/>
    <cellStyle name="Normal 66 3 2 3 5" xfId="7407"/>
    <cellStyle name="Normal 67 3 2 3 5" xfId="7408"/>
    <cellStyle name="Normal 7 6 3 2 3 5" xfId="7409"/>
    <cellStyle name="Normal 71 3 2 3 5" xfId="7410"/>
    <cellStyle name="Normal 72 3 2 3 5" xfId="7411"/>
    <cellStyle name="Normal 73 3 2 3 5" xfId="7412"/>
    <cellStyle name="Normal 74 3 2 3 5" xfId="7413"/>
    <cellStyle name="Normal 76 3 2 3 5" xfId="7414"/>
    <cellStyle name="Normal 8 3 3 2 3 5" xfId="7415"/>
    <cellStyle name="Normal 81 3 2 3 5" xfId="7416"/>
    <cellStyle name="Normal 78 2 2 2 3 5" xfId="7417"/>
    <cellStyle name="Normal 5 3 2 2 2 3 5" xfId="7418"/>
    <cellStyle name="Normal 80 2 2 2 3 5" xfId="7419"/>
    <cellStyle name="Normal 79 2 2 2 3 5" xfId="7420"/>
    <cellStyle name="Normal 6 8 2 2 2 3 5" xfId="7421"/>
    <cellStyle name="Normal 5 2 2 2 2 3 5" xfId="7422"/>
    <cellStyle name="Normal 6 2 7 2 2 3 5" xfId="7423"/>
    <cellStyle name="Comma 2 2 3 2 2 2 3 5" xfId="7424"/>
    <cellStyle name="Comma 2 3 6 2 2 2 3 5" xfId="7425"/>
    <cellStyle name="Normal 18 2 2 2 2 3 5" xfId="7426"/>
    <cellStyle name="Normal 19 2 2 2 2 3 5" xfId="7427"/>
    <cellStyle name="Normal 2 2 3 2 2 2 3 5" xfId="7428"/>
    <cellStyle name="Normal 2 3 6 2 2 2 3 5" xfId="7429"/>
    <cellStyle name="Normal 2 3 2 2 2 2 3 5" xfId="7430"/>
    <cellStyle name="Normal 2 3 4 2 2 2 3 5" xfId="7431"/>
    <cellStyle name="Normal 2 3 5 2 2 2 3 5" xfId="7432"/>
    <cellStyle name="Normal 2 4 2 2 2 2 3 5" xfId="7433"/>
    <cellStyle name="Normal 2 5 2 2 2 3 5" xfId="7434"/>
    <cellStyle name="Normal 28 3 2 2 2 3 5" xfId="7435"/>
    <cellStyle name="Normal 3 2 2 2 2 2 3 5" xfId="7436"/>
    <cellStyle name="Normal 3 3 2 2 2 3 5" xfId="7437"/>
    <cellStyle name="Normal 30 3 2 2 2 3 5" xfId="7438"/>
    <cellStyle name="Normal 4 2 2 2 2 3 5" xfId="7439"/>
    <cellStyle name="Normal 40 2 2 2 2 3 5" xfId="7440"/>
    <cellStyle name="Normal 41 2 2 2 2 3 5" xfId="7441"/>
    <cellStyle name="Normal 42 2 2 2 2 3 5" xfId="7442"/>
    <cellStyle name="Normal 43 2 2 2 2 3 5" xfId="7443"/>
    <cellStyle name="Normal 44 2 2 2 2 3 5" xfId="7444"/>
    <cellStyle name="Normal 45 2 2 2 2 3 5" xfId="7445"/>
    <cellStyle name="Normal 46 2 2 2 2 3 5" xfId="7446"/>
    <cellStyle name="Normal 47 2 2 2 2 3 5" xfId="7447"/>
    <cellStyle name="Normal 51 2 2 2 3 5" xfId="7448"/>
    <cellStyle name="Normal 52 2 2 2 3 5" xfId="7449"/>
    <cellStyle name="Normal 53 2 2 2 3 5" xfId="7450"/>
    <cellStyle name="Normal 55 2 2 2 3 5" xfId="7451"/>
    <cellStyle name="Normal 56 2 2 2 3 5" xfId="7452"/>
    <cellStyle name="Normal 57 2 2 2 3 5" xfId="7453"/>
    <cellStyle name="Normal 6 2 3 2 2 2 3 5" xfId="7454"/>
    <cellStyle name="Normal 6 3 2 2 2 3 5" xfId="7455"/>
    <cellStyle name="Normal 60 2 2 2 3 5" xfId="7456"/>
    <cellStyle name="Normal 64 2 2 2 3 5" xfId="7457"/>
    <cellStyle name="Normal 65 2 2 2 3 5" xfId="7458"/>
    <cellStyle name="Normal 66 2 2 2 3 5" xfId="7459"/>
    <cellStyle name="Normal 67 2 2 2 3 5" xfId="7460"/>
    <cellStyle name="Normal 7 6 2 2 2 3 5" xfId="7461"/>
    <cellStyle name="Normal 71 2 2 2 3 5" xfId="7462"/>
    <cellStyle name="Normal 72 2 2 2 3 5" xfId="7463"/>
    <cellStyle name="Normal 73 2 2 2 3 5" xfId="7464"/>
    <cellStyle name="Normal 74 2 2 2 3 5" xfId="7465"/>
    <cellStyle name="Normal 76 2 2 2 3 5" xfId="7466"/>
    <cellStyle name="Normal 8 3 2 2 2 3 5" xfId="7467"/>
    <cellStyle name="Normal 81 2 2 2 3 5" xfId="7468"/>
    <cellStyle name="Normal 90 2 5" xfId="7469"/>
    <cellStyle name="Normal 78 5 2 5" xfId="7470"/>
    <cellStyle name="Normal 91 2 5" xfId="7471"/>
    <cellStyle name="Normal 5 3 5 2 5" xfId="7472"/>
    <cellStyle name="Normal 80 5 2 5" xfId="7473"/>
    <cellStyle name="Normal 79 5 2 5" xfId="7474"/>
    <cellStyle name="Normal 6 8 5 2 5" xfId="7475"/>
    <cellStyle name="Normal 5 2 5 2 5" xfId="7476"/>
    <cellStyle name="Normal 6 2 10 2 5" xfId="7477"/>
    <cellStyle name="Comma 2 2 3 5 2 5" xfId="7478"/>
    <cellStyle name="Comma 2 3 6 5 2 5" xfId="7479"/>
    <cellStyle name="Normal 18 2 5 2 5" xfId="7480"/>
    <cellStyle name="Normal 19 2 5 2 5" xfId="7481"/>
    <cellStyle name="Normal 2 2 3 5 2 5" xfId="7482"/>
    <cellStyle name="Normal 2 3 6 5 2 5" xfId="7483"/>
    <cellStyle name="Normal 2 3 2 5 2 5" xfId="7484"/>
    <cellStyle name="Normal 2 3 4 5 2 5" xfId="7485"/>
    <cellStyle name="Normal 2 3 5 5 2 5" xfId="7486"/>
    <cellStyle name="Normal 2 4 2 5 2 5" xfId="7487"/>
    <cellStyle name="Normal 2 5 5 2 5" xfId="7488"/>
    <cellStyle name="Normal 28 3 5 2 5" xfId="7489"/>
    <cellStyle name="Normal 3 2 2 5 2 5" xfId="7490"/>
    <cellStyle name="Normal 3 3 5 2 5" xfId="7491"/>
    <cellStyle name="Normal 30 3 5 2 5" xfId="7492"/>
    <cellStyle name="Normal 4 2 5 2 5" xfId="7493"/>
    <cellStyle name="Normal 40 2 5 2 5" xfId="7494"/>
    <cellStyle name="Normal 41 2 5 2 5" xfId="7495"/>
    <cellStyle name="Normal 42 2 5 2 5" xfId="7496"/>
    <cellStyle name="Normal 43 2 5 2 5" xfId="7497"/>
    <cellStyle name="Normal 44 2 5 2 5" xfId="7498"/>
    <cellStyle name="Normal 45 2 5 2 5" xfId="7499"/>
    <cellStyle name="Normal 46 2 5 2 5" xfId="7500"/>
    <cellStyle name="Normal 47 2 5 2 5" xfId="7501"/>
    <cellStyle name="Normal 51 5 2 5" xfId="7502"/>
    <cellStyle name="Normal 52 5 2 5" xfId="7503"/>
    <cellStyle name="Normal 53 5 2 5" xfId="7504"/>
    <cellStyle name="Normal 55 5 2 5" xfId="7505"/>
    <cellStyle name="Normal 56 5 2 5" xfId="7506"/>
    <cellStyle name="Normal 57 5 2 5" xfId="7507"/>
    <cellStyle name="Normal 6 2 3 5 2 5" xfId="7508"/>
    <cellStyle name="Normal 6 3 5 2 5" xfId="7509"/>
    <cellStyle name="Normal 60 5 2 5" xfId="7510"/>
    <cellStyle name="Normal 64 5 2 5" xfId="7511"/>
    <cellStyle name="Normal 65 5 2 5" xfId="7512"/>
    <cellStyle name="Normal 66 5 2 5" xfId="7513"/>
    <cellStyle name="Normal 67 5 2 5" xfId="7514"/>
    <cellStyle name="Normal 7 6 5 2 5" xfId="7515"/>
    <cellStyle name="Normal 71 5 2 5" xfId="7516"/>
    <cellStyle name="Normal 72 5 2 5" xfId="7517"/>
    <cellStyle name="Normal 73 5 2 5" xfId="7518"/>
    <cellStyle name="Normal 74 5 2 5" xfId="7519"/>
    <cellStyle name="Normal 76 5 2 5" xfId="7520"/>
    <cellStyle name="Normal 8 3 5 2 5" xfId="7521"/>
    <cellStyle name="Normal 81 5 2 5" xfId="7522"/>
    <cellStyle name="Normal 78 2 4 2 5" xfId="7523"/>
    <cellStyle name="Normal 5 3 2 4 2 5" xfId="7524"/>
    <cellStyle name="Normal 80 2 4 2 5" xfId="7525"/>
    <cellStyle name="Normal 79 2 4 2 5" xfId="7526"/>
    <cellStyle name="Normal 6 8 2 4 2 5" xfId="7527"/>
    <cellStyle name="Normal 5 2 2 4 2 5" xfId="7528"/>
    <cellStyle name="Normal 6 2 7 4 2 5" xfId="7529"/>
    <cellStyle name="Comma 2 2 3 2 4 2 5" xfId="7530"/>
    <cellStyle name="Comma 2 3 6 2 4 2 5" xfId="7531"/>
    <cellStyle name="Normal 18 2 2 4 2 5" xfId="7532"/>
    <cellStyle name="Normal 19 2 2 4 2 5" xfId="7533"/>
    <cellStyle name="Normal 2 2 3 2 4 2 5" xfId="7534"/>
    <cellStyle name="Normal 2 3 6 2 4 2 5" xfId="7535"/>
    <cellStyle name="Normal 2 3 2 2 4 2 5" xfId="7536"/>
    <cellStyle name="Normal 2 3 4 2 4 2 5" xfId="7537"/>
    <cellStyle name="Normal 2 3 5 2 4 2 5" xfId="7538"/>
    <cellStyle name="Normal 2 4 2 2 4 2 5" xfId="7539"/>
    <cellStyle name="Normal 2 5 2 4 2 5" xfId="7540"/>
    <cellStyle name="Normal 28 3 2 4 2 5" xfId="7541"/>
    <cellStyle name="Normal 3 2 2 2 4 2 5" xfId="7542"/>
    <cellStyle name="Normal 3 3 2 4 2 5" xfId="7543"/>
    <cellStyle name="Normal 30 3 2 4 2 5" xfId="7544"/>
    <cellStyle name="Normal 4 2 2 4 2 5" xfId="7545"/>
    <cellStyle name="Normal 40 2 2 4 2 5" xfId="7546"/>
    <cellStyle name="Normal 41 2 2 4 2 5" xfId="7547"/>
    <cellStyle name="Normal 42 2 2 4 2 5" xfId="7548"/>
    <cellStyle name="Normal 43 2 2 4 2 5" xfId="7549"/>
    <cellStyle name="Normal 44 2 2 4 2 5" xfId="7550"/>
    <cellStyle name="Normal 45 2 2 4 2 5" xfId="7551"/>
    <cellStyle name="Normal 46 2 2 4 2 5" xfId="7552"/>
    <cellStyle name="Normal 47 2 2 4 2 5" xfId="7553"/>
    <cellStyle name="Normal 51 2 4 2 5" xfId="7554"/>
    <cellStyle name="Normal 52 2 4 2 5" xfId="7555"/>
    <cellStyle name="Normal 53 2 4 2 5" xfId="7556"/>
    <cellStyle name="Normal 55 2 4 2 5" xfId="7557"/>
    <cellStyle name="Normal 56 2 4 2 5" xfId="7558"/>
    <cellStyle name="Normal 57 2 4 2 5" xfId="7559"/>
    <cellStyle name="Normal 6 2 3 2 4 2 5" xfId="7560"/>
    <cellStyle name="Normal 6 3 2 4 2 5" xfId="7561"/>
    <cellStyle name="Normal 60 2 4 2 5" xfId="7562"/>
    <cellStyle name="Normal 64 2 4 2 5" xfId="7563"/>
    <cellStyle name="Normal 65 2 4 2 5" xfId="7564"/>
    <cellStyle name="Normal 66 2 4 2 5" xfId="7565"/>
    <cellStyle name="Normal 67 2 4 2 5" xfId="7566"/>
    <cellStyle name="Normal 7 6 2 4 2 5" xfId="7567"/>
    <cellStyle name="Normal 71 2 4 2 5" xfId="7568"/>
    <cellStyle name="Normal 72 2 4 2 5" xfId="7569"/>
    <cellStyle name="Normal 73 2 4 2 5" xfId="7570"/>
    <cellStyle name="Normal 74 2 4 2 5" xfId="7571"/>
    <cellStyle name="Normal 76 2 4 2 5" xfId="7572"/>
    <cellStyle name="Normal 8 3 2 4 2 5" xfId="7573"/>
    <cellStyle name="Normal 81 2 4 2 5" xfId="7574"/>
    <cellStyle name="Normal 78 3 3 2 5" xfId="7575"/>
    <cellStyle name="Normal 5 3 3 3 2 5" xfId="7576"/>
    <cellStyle name="Normal 80 3 3 2 5" xfId="7577"/>
    <cellStyle name="Normal 79 3 3 2 5" xfId="7578"/>
    <cellStyle name="Normal 6 8 3 3 2 5" xfId="7579"/>
    <cellStyle name="Normal 5 2 3 3 2 5" xfId="7580"/>
    <cellStyle name="Normal 6 2 8 3 2 5" xfId="7581"/>
    <cellStyle name="Comma 2 2 3 3 3 2 5" xfId="7582"/>
    <cellStyle name="Comma 2 3 6 3 3 2 5" xfId="7583"/>
    <cellStyle name="Normal 18 2 3 3 2 5" xfId="7584"/>
    <cellStyle name="Normal 19 2 3 3 2 5" xfId="7585"/>
    <cellStyle name="Normal 2 2 3 3 3 2 5" xfId="7586"/>
    <cellStyle name="Normal 2 3 6 3 3 2 5" xfId="7587"/>
    <cellStyle name="Normal 2 3 2 3 3 2 5" xfId="7588"/>
    <cellStyle name="Normal 2 3 4 3 3 2 5" xfId="7589"/>
    <cellStyle name="Normal 2 3 5 3 3 2 5" xfId="7590"/>
    <cellStyle name="Normal 2 4 2 3 3 2 5" xfId="7591"/>
    <cellStyle name="Normal 2 5 3 3 2 5" xfId="7592"/>
    <cellStyle name="Normal 28 3 3 3 2 5" xfId="7593"/>
    <cellStyle name="Normal 3 2 2 3 3 2 5" xfId="7594"/>
    <cellStyle name="Normal 3 3 3 3 2 5" xfId="7595"/>
    <cellStyle name="Normal 30 3 3 3 2 5" xfId="7596"/>
    <cellStyle name="Normal 4 2 3 3 2 5" xfId="7597"/>
    <cellStyle name="Normal 40 2 3 3 2 5" xfId="7598"/>
    <cellStyle name="Normal 41 2 3 3 2 5" xfId="7599"/>
    <cellStyle name="Normal 42 2 3 3 2 5" xfId="7600"/>
    <cellStyle name="Normal 43 2 3 3 2 5" xfId="7601"/>
    <cellStyle name="Normal 44 2 3 3 2 5" xfId="7602"/>
    <cellStyle name="Normal 45 2 3 3 2 5" xfId="7603"/>
    <cellStyle name="Normal 46 2 3 3 2 5" xfId="7604"/>
    <cellStyle name="Normal 47 2 3 3 2 5" xfId="7605"/>
    <cellStyle name="Normal 51 3 3 2 5" xfId="7606"/>
    <cellStyle name="Normal 52 3 3 2 5" xfId="7607"/>
    <cellStyle name="Normal 53 3 3 2 5" xfId="7608"/>
    <cellStyle name="Normal 55 3 3 2 5" xfId="7609"/>
    <cellStyle name="Normal 56 3 3 2 5" xfId="7610"/>
    <cellStyle name="Normal 57 3 3 2 5" xfId="7611"/>
    <cellStyle name="Normal 6 2 3 3 3 2 5" xfId="7612"/>
    <cellStyle name="Normal 6 3 3 3 2 5" xfId="7613"/>
    <cellStyle name="Normal 60 3 3 2 5" xfId="7614"/>
    <cellStyle name="Normal 64 3 3 2 5" xfId="7615"/>
    <cellStyle name="Normal 65 3 3 2 5" xfId="7616"/>
    <cellStyle name="Normal 66 3 3 2 5" xfId="7617"/>
    <cellStyle name="Normal 67 3 3 2 5" xfId="7618"/>
    <cellStyle name="Normal 7 6 3 3 2 5" xfId="7619"/>
    <cellStyle name="Normal 71 3 3 2 5" xfId="7620"/>
    <cellStyle name="Normal 72 3 3 2 5" xfId="7621"/>
    <cellStyle name="Normal 73 3 3 2 5" xfId="7622"/>
    <cellStyle name="Normal 74 3 3 2 5" xfId="7623"/>
    <cellStyle name="Normal 76 3 3 2 5" xfId="7624"/>
    <cellStyle name="Normal 8 3 3 3 2 5" xfId="7625"/>
    <cellStyle name="Normal 81 3 3 2 5" xfId="7626"/>
    <cellStyle name="Normal 78 2 2 3 2 5" xfId="7627"/>
    <cellStyle name="Normal 5 3 2 2 3 2 5" xfId="7628"/>
    <cellStyle name="Normal 80 2 2 3 2 5" xfId="7629"/>
    <cellStyle name="Normal 79 2 2 3 2 5" xfId="7630"/>
    <cellStyle name="Normal 6 8 2 2 3 2 5" xfId="7631"/>
    <cellStyle name="Normal 5 2 2 2 3 2 5" xfId="7632"/>
    <cellStyle name="Normal 6 2 7 2 3 2 5" xfId="7633"/>
    <cellStyle name="Comma 2 2 3 2 2 3 2 5" xfId="7634"/>
    <cellStyle name="Comma 2 3 6 2 2 3 2 5" xfId="7635"/>
    <cellStyle name="Normal 18 2 2 2 3 2 5" xfId="7636"/>
    <cellStyle name="Normal 19 2 2 2 3 2 5" xfId="7637"/>
    <cellStyle name="Normal 2 2 3 2 2 3 2 5" xfId="7638"/>
    <cellStyle name="Normal 2 3 6 2 2 3 2 5" xfId="7639"/>
    <cellStyle name="Normal 2 3 2 2 2 3 2 5" xfId="7640"/>
    <cellStyle name="Normal 2 3 4 2 2 3 2 5" xfId="7641"/>
    <cellStyle name="Normal 2 3 5 2 2 3 2 5" xfId="7642"/>
    <cellStyle name="Normal 2 4 2 2 2 3 2 5" xfId="7643"/>
    <cellStyle name="Normal 2 5 2 2 3 2 5" xfId="7644"/>
    <cellStyle name="Normal 28 3 2 2 3 2 5" xfId="7645"/>
    <cellStyle name="Normal 3 2 2 2 2 3 2 5" xfId="7646"/>
    <cellStyle name="Normal 3 3 2 2 3 2 5" xfId="7647"/>
    <cellStyle name="Normal 30 3 2 2 3 2 5" xfId="7648"/>
    <cellStyle name="Normal 4 2 2 2 3 2 5" xfId="7649"/>
    <cellStyle name="Normal 40 2 2 2 3 2 5" xfId="7650"/>
    <cellStyle name="Normal 41 2 2 2 3 2 5" xfId="7651"/>
    <cellStyle name="Normal 42 2 2 2 3 2 5" xfId="7652"/>
    <cellStyle name="Normal 43 2 2 2 3 2 5" xfId="7653"/>
    <cellStyle name="Normal 44 2 2 2 3 2 5" xfId="7654"/>
    <cellStyle name="Normal 45 2 2 2 3 2 5" xfId="7655"/>
    <cellStyle name="Normal 46 2 2 2 3 2 5" xfId="7656"/>
    <cellStyle name="Normal 47 2 2 2 3 2 5" xfId="7657"/>
    <cellStyle name="Normal 51 2 2 3 2 5" xfId="7658"/>
    <cellStyle name="Normal 52 2 2 3 2 5" xfId="7659"/>
    <cellStyle name="Normal 53 2 2 3 2 5" xfId="7660"/>
    <cellStyle name="Normal 55 2 2 3 2 5" xfId="7661"/>
    <cellStyle name="Normal 56 2 2 3 2 5" xfId="7662"/>
    <cellStyle name="Normal 57 2 2 3 2 5" xfId="7663"/>
    <cellStyle name="Normal 6 2 3 2 2 3 2 5" xfId="7664"/>
    <cellStyle name="Normal 6 3 2 2 3 2 5" xfId="7665"/>
    <cellStyle name="Normal 60 2 2 3 2 5" xfId="7666"/>
    <cellStyle name="Normal 64 2 2 3 2 5" xfId="7667"/>
    <cellStyle name="Normal 65 2 2 3 2 5" xfId="7668"/>
    <cellStyle name="Normal 66 2 2 3 2 5" xfId="7669"/>
    <cellStyle name="Normal 67 2 2 3 2 5" xfId="7670"/>
    <cellStyle name="Normal 7 6 2 2 3 2 5" xfId="7671"/>
    <cellStyle name="Normal 71 2 2 3 2 5" xfId="7672"/>
    <cellStyle name="Normal 72 2 2 3 2 5" xfId="7673"/>
    <cellStyle name="Normal 73 2 2 3 2 5" xfId="7674"/>
    <cellStyle name="Normal 74 2 2 3 2 5" xfId="7675"/>
    <cellStyle name="Normal 76 2 2 3 2 5" xfId="7676"/>
    <cellStyle name="Normal 8 3 2 2 3 2 5" xfId="7677"/>
    <cellStyle name="Normal 81 2 2 3 2 5" xfId="7678"/>
    <cellStyle name="Normal 78 4 2 2 5" xfId="7679"/>
    <cellStyle name="Normal 5 3 4 2 2 5" xfId="7680"/>
    <cellStyle name="Normal 80 4 2 2 5" xfId="7681"/>
    <cellStyle name="Normal 79 4 2 2 5" xfId="7682"/>
    <cellStyle name="Normal 6 8 4 2 2 5" xfId="7683"/>
    <cellStyle name="Normal 5 2 4 2 2 5" xfId="7684"/>
    <cellStyle name="Normal 6 2 9 2 2 5" xfId="7685"/>
    <cellStyle name="Comma 2 2 3 4 2 2 5" xfId="7686"/>
    <cellStyle name="Comma 2 3 6 4 2 2 5" xfId="7687"/>
    <cellStyle name="Normal 18 2 4 2 2 5" xfId="7688"/>
    <cellStyle name="Normal 19 2 4 2 2 5" xfId="7689"/>
    <cellStyle name="Normal 2 2 3 4 2 2 5" xfId="7690"/>
    <cellStyle name="Normal 2 3 6 4 2 2 5" xfId="7691"/>
    <cellStyle name="Normal 2 3 2 4 2 2 5" xfId="7692"/>
    <cellStyle name="Normal 2 3 4 4 2 2 5" xfId="7693"/>
    <cellStyle name="Normal 2 3 5 4 2 2 5" xfId="7694"/>
    <cellStyle name="Normal 2 4 2 4 2 2 5" xfId="7695"/>
    <cellStyle name="Normal 2 5 4 2 2 5" xfId="7696"/>
    <cellStyle name="Normal 28 3 4 2 2 5" xfId="7697"/>
    <cellStyle name="Normal 3 2 2 4 2 2 5" xfId="7698"/>
    <cellStyle name="Normal 3 3 4 2 2 5" xfId="7699"/>
    <cellStyle name="Normal 30 3 4 2 2 5" xfId="7700"/>
    <cellStyle name="Normal 4 2 4 2 2 5" xfId="7701"/>
    <cellStyle name="Normal 40 2 4 2 2 5" xfId="7702"/>
    <cellStyle name="Normal 41 2 4 2 2 5" xfId="7703"/>
    <cellStyle name="Normal 42 2 4 2 2 5" xfId="7704"/>
    <cellStyle name="Normal 43 2 4 2 2 5" xfId="7705"/>
    <cellStyle name="Normal 44 2 4 2 2 5" xfId="7706"/>
    <cellStyle name="Normal 45 2 4 2 2 5" xfId="7707"/>
    <cellStyle name="Normal 46 2 4 2 2 5" xfId="7708"/>
    <cellStyle name="Normal 47 2 4 2 2 5" xfId="7709"/>
    <cellStyle name="Normal 51 4 2 2 5" xfId="7710"/>
    <cellStyle name="Normal 52 4 2 2 5" xfId="7711"/>
    <cellStyle name="Normal 53 4 2 2 5" xfId="7712"/>
    <cellStyle name="Normal 55 4 2 2 5" xfId="7713"/>
    <cellStyle name="Normal 56 4 2 2 5" xfId="7714"/>
    <cellStyle name="Normal 57 4 2 2 5" xfId="7715"/>
    <cellStyle name="Normal 6 2 3 4 2 2 5" xfId="7716"/>
    <cellStyle name="Normal 6 3 4 2 2 5" xfId="7717"/>
    <cellStyle name="Normal 60 4 2 2 5" xfId="7718"/>
    <cellStyle name="Normal 64 4 2 2 5" xfId="7719"/>
    <cellStyle name="Normal 65 4 2 2 5" xfId="7720"/>
    <cellStyle name="Normal 66 4 2 2 5" xfId="7721"/>
    <cellStyle name="Normal 67 4 2 2 5" xfId="7722"/>
    <cellStyle name="Normal 7 6 4 2 2 5" xfId="7723"/>
    <cellStyle name="Normal 71 4 2 2 5" xfId="7724"/>
    <cellStyle name="Normal 72 4 2 2 5" xfId="7725"/>
    <cellStyle name="Normal 73 4 2 2 5" xfId="7726"/>
    <cellStyle name="Normal 74 4 2 2 5" xfId="7727"/>
    <cellStyle name="Normal 76 4 2 2 5" xfId="7728"/>
    <cellStyle name="Normal 8 3 4 2 2 5" xfId="7729"/>
    <cellStyle name="Normal 81 4 2 2 5" xfId="7730"/>
    <cellStyle name="Normal 78 2 3 2 2 5" xfId="7731"/>
    <cellStyle name="Normal 5 3 2 3 2 2 5" xfId="7732"/>
    <cellStyle name="Normal 80 2 3 2 2 5" xfId="7733"/>
    <cellStyle name="Normal 79 2 3 2 2 5" xfId="7734"/>
    <cellStyle name="Normal 6 8 2 3 2 2 5" xfId="7735"/>
    <cellStyle name="Normal 5 2 2 3 2 2 5" xfId="7736"/>
    <cellStyle name="Normal 6 2 7 3 2 2 5" xfId="7737"/>
    <cellStyle name="Comma 2 2 3 2 3 2 2 5" xfId="7738"/>
    <cellStyle name="Comma 2 3 6 2 3 2 2 5" xfId="7739"/>
    <cellStyle name="Normal 18 2 2 3 2 2 5" xfId="7740"/>
    <cellStyle name="Normal 19 2 2 3 2 2 5" xfId="7741"/>
    <cellStyle name="Normal 2 2 3 2 3 2 2 5" xfId="7742"/>
    <cellStyle name="Normal 2 3 6 2 3 2 2 5" xfId="7743"/>
    <cellStyle name="Normal 2 3 2 2 3 2 2 5" xfId="7744"/>
    <cellStyle name="Normal 2 3 4 2 3 2 2 5" xfId="7745"/>
    <cellStyle name="Normal 2 3 5 2 3 2 2 5" xfId="7746"/>
    <cellStyle name="Normal 2 4 2 2 3 2 2 5" xfId="7747"/>
    <cellStyle name="Normal 2 5 2 3 2 2 5" xfId="7748"/>
    <cellStyle name="Normal 28 3 2 3 2 2 5" xfId="7749"/>
    <cellStyle name="Normal 3 2 2 2 3 2 2 5" xfId="7750"/>
    <cellStyle name="Normal 3 3 2 3 2 2 5" xfId="7751"/>
    <cellStyle name="Normal 30 3 2 3 2 2 5" xfId="7752"/>
    <cellStyle name="Normal 4 2 2 3 2 2 5" xfId="7753"/>
    <cellStyle name="Normal 40 2 2 3 2 2 5" xfId="7754"/>
    <cellStyle name="Normal 41 2 2 3 2 2 5" xfId="7755"/>
    <cellStyle name="Normal 42 2 2 3 2 2 5" xfId="7756"/>
    <cellStyle name="Normal 43 2 2 3 2 2 5" xfId="7757"/>
    <cellStyle name="Normal 44 2 2 3 2 2 5" xfId="7758"/>
    <cellStyle name="Normal 45 2 2 3 2 2 5" xfId="7759"/>
    <cellStyle name="Normal 46 2 2 3 2 2 5" xfId="7760"/>
    <cellStyle name="Normal 47 2 2 3 2 2 5" xfId="7761"/>
    <cellStyle name="Normal 51 2 3 2 2 5" xfId="7762"/>
    <cellStyle name="Normal 52 2 3 2 2 5" xfId="7763"/>
    <cellStyle name="Normal 53 2 3 2 2 5" xfId="7764"/>
    <cellStyle name="Normal 55 2 3 2 2 5" xfId="7765"/>
    <cellStyle name="Normal 56 2 3 2 2 5" xfId="7766"/>
    <cellStyle name="Normal 57 2 3 2 2 5" xfId="7767"/>
    <cellStyle name="Normal 6 2 3 2 3 2 2 5" xfId="7768"/>
    <cellStyle name="Normal 6 3 2 3 2 2 5" xfId="7769"/>
    <cellStyle name="Normal 60 2 3 2 2 5" xfId="7770"/>
    <cellStyle name="Normal 64 2 3 2 2 5" xfId="7771"/>
    <cellStyle name="Normal 65 2 3 2 2 5" xfId="7772"/>
    <cellStyle name="Normal 66 2 3 2 2 5" xfId="7773"/>
    <cellStyle name="Normal 67 2 3 2 2 5" xfId="7774"/>
    <cellStyle name="Normal 7 6 2 3 2 2 5" xfId="7775"/>
    <cellStyle name="Normal 71 2 3 2 2 5" xfId="7776"/>
    <cellStyle name="Normal 72 2 3 2 2 5" xfId="7777"/>
    <cellStyle name="Normal 73 2 3 2 2 5" xfId="7778"/>
    <cellStyle name="Normal 74 2 3 2 2 5" xfId="7779"/>
    <cellStyle name="Normal 76 2 3 2 2 5" xfId="7780"/>
    <cellStyle name="Normal 8 3 2 3 2 2 5" xfId="7781"/>
    <cellStyle name="Normal 81 2 3 2 2 5" xfId="7782"/>
    <cellStyle name="Normal 78 3 2 2 2 5" xfId="7783"/>
    <cellStyle name="Normal 5 3 3 2 2 2 5" xfId="7784"/>
    <cellStyle name="Normal 80 3 2 2 2 5" xfId="7785"/>
    <cellStyle name="Normal 79 3 2 2 2 5" xfId="7786"/>
    <cellStyle name="Normal 6 8 3 2 2 2 5" xfId="7787"/>
    <cellStyle name="Normal 5 2 3 2 2 2 5" xfId="7788"/>
    <cellStyle name="Normal 6 2 8 2 2 2 5" xfId="7789"/>
    <cellStyle name="Comma 2 2 3 3 2 2 2 5" xfId="7790"/>
    <cellStyle name="Comma 2 3 6 3 2 2 2 5" xfId="7791"/>
    <cellStyle name="Normal 18 2 3 2 2 2 5" xfId="7792"/>
    <cellStyle name="Normal 19 2 3 2 2 2 5" xfId="7793"/>
    <cellStyle name="Normal 2 2 3 3 2 2 2 5" xfId="7794"/>
    <cellStyle name="Normal 2 3 6 3 2 2 2 5" xfId="7795"/>
    <cellStyle name="Normal 2 3 2 3 2 2 2 5" xfId="7796"/>
    <cellStyle name="Normal 2 3 4 3 2 2 2 5" xfId="7797"/>
    <cellStyle name="Normal 2 3 5 3 2 2 2 5" xfId="7798"/>
    <cellStyle name="Normal 2 4 2 3 2 2 2 5" xfId="7799"/>
    <cellStyle name="Normal 2 5 3 2 2 2 5" xfId="7800"/>
    <cellStyle name="Normal 28 3 3 2 2 2 5" xfId="7801"/>
    <cellStyle name="Normal 3 2 2 3 2 2 2 5" xfId="7802"/>
    <cellStyle name="Normal 3 3 3 2 2 2 5" xfId="7803"/>
    <cellStyle name="Normal 30 3 3 2 2 2 5" xfId="7804"/>
    <cellStyle name="Normal 4 2 3 2 2 2 5" xfId="7805"/>
    <cellStyle name="Normal 40 2 3 2 2 2 5" xfId="7806"/>
    <cellStyle name="Normal 41 2 3 2 2 2 5" xfId="7807"/>
    <cellStyle name="Normal 42 2 3 2 2 2 5" xfId="7808"/>
    <cellStyle name="Normal 43 2 3 2 2 2 5" xfId="7809"/>
    <cellStyle name="Normal 44 2 3 2 2 2 5" xfId="7810"/>
    <cellStyle name="Normal 45 2 3 2 2 2 5" xfId="7811"/>
    <cellStyle name="Normal 46 2 3 2 2 2 5" xfId="7812"/>
    <cellStyle name="Normal 47 2 3 2 2 2 5" xfId="7813"/>
    <cellStyle name="Normal 51 3 2 2 2 5" xfId="7814"/>
    <cellStyle name="Normal 52 3 2 2 2 5" xfId="7815"/>
    <cellStyle name="Normal 53 3 2 2 2 5" xfId="7816"/>
    <cellStyle name="Normal 55 3 2 2 2 5" xfId="7817"/>
    <cellStyle name="Normal 56 3 2 2 2 5" xfId="7818"/>
    <cellStyle name="Normal 57 3 2 2 2 5" xfId="7819"/>
    <cellStyle name="Normal 6 2 3 3 2 2 2 5" xfId="7820"/>
    <cellStyle name="Normal 6 3 3 2 2 2 5" xfId="7821"/>
    <cellStyle name="Normal 60 3 2 2 2 5" xfId="7822"/>
    <cellStyle name="Normal 64 3 2 2 2 5" xfId="7823"/>
    <cellStyle name="Normal 65 3 2 2 2 5" xfId="7824"/>
    <cellStyle name="Normal 66 3 2 2 2 5" xfId="7825"/>
    <cellStyle name="Normal 67 3 2 2 2 5" xfId="7826"/>
    <cellStyle name="Normal 7 6 3 2 2 2 5" xfId="7827"/>
    <cellStyle name="Normal 71 3 2 2 2 5" xfId="7828"/>
    <cellStyle name="Normal 72 3 2 2 2 5" xfId="7829"/>
    <cellStyle name="Normal 73 3 2 2 2 5" xfId="7830"/>
    <cellStyle name="Normal 74 3 2 2 2 5" xfId="7831"/>
    <cellStyle name="Normal 76 3 2 2 2 5" xfId="7832"/>
    <cellStyle name="Normal 8 3 3 2 2 2 5" xfId="7833"/>
    <cellStyle name="Normal 81 3 2 2 2 5" xfId="7834"/>
    <cellStyle name="Normal 78 2 2 2 2 2 5" xfId="7835"/>
    <cellStyle name="Normal 5 3 2 2 2 2 2 5" xfId="7836"/>
    <cellStyle name="Normal 80 2 2 2 2 2 5" xfId="7837"/>
    <cellStyle name="Normal 79 2 2 2 2 2 5" xfId="7838"/>
    <cellStyle name="Normal 6 8 2 2 2 2 2 5" xfId="7839"/>
    <cellStyle name="Normal 5 2 2 2 2 2 2 5" xfId="7840"/>
    <cellStyle name="Normal 6 2 7 2 2 2 2 5" xfId="7841"/>
    <cellStyle name="Comma 2 2 3 2 2 2 2 2 5" xfId="7842"/>
    <cellStyle name="Comma 2 3 6 2 2 2 2 2 5" xfId="7843"/>
    <cellStyle name="Normal 18 2 2 2 2 2 2 5" xfId="7844"/>
    <cellStyle name="Normal 19 2 2 2 2 2 2 5" xfId="7845"/>
    <cellStyle name="Normal 2 2 3 2 2 2 2 2 5" xfId="7846"/>
    <cellStyle name="Normal 2 3 6 2 2 2 2 2 5" xfId="7847"/>
    <cellStyle name="Normal 2 3 2 2 2 2 2 2 5" xfId="7848"/>
    <cellStyle name="Normal 2 3 4 2 2 2 2 2 5" xfId="7849"/>
    <cellStyle name="Normal 2 3 5 2 2 2 2 2 5" xfId="7850"/>
    <cellStyle name="Normal 2 4 2 2 2 2 2 2 5" xfId="7851"/>
    <cellStyle name="Normal 2 5 2 2 2 2 2 5" xfId="7852"/>
    <cellStyle name="Normal 28 3 2 2 2 2 2 5" xfId="7853"/>
    <cellStyle name="Normal 3 2 2 2 2 2 2 2 5" xfId="7854"/>
    <cellStyle name="Normal 3 3 2 2 2 2 2 5" xfId="7855"/>
    <cellStyle name="Normal 30 3 2 2 2 2 2 5" xfId="7856"/>
    <cellStyle name="Normal 4 2 2 2 2 2 2 5" xfId="7857"/>
    <cellStyle name="Normal 40 2 2 2 2 2 2 5" xfId="7858"/>
    <cellStyle name="Normal 41 2 2 2 2 2 2 5" xfId="7859"/>
    <cellStyle name="Normal 42 2 2 2 2 2 2 5" xfId="7860"/>
    <cellStyle name="Normal 43 2 2 2 2 2 2 5" xfId="7861"/>
    <cellStyle name="Normal 44 2 2 2 2 2 2 5" xfId="7862"/>
    <cellStyle name="Normal 45 2 2 2 2 2 2 5" xfId="7863"/>
    <cellStyle name="Normal 46 2 2 2 2 2 2 5" xfId="7864"/>
    <cellStyle name="Normal 47 2 2 2 2 2 2 5" xfId="7865"/>
    <cellStyle name="Normal 51 2 2 2 2 2 5" xfId="7866"/>
    <cellStyle name="Normal 52 2 2 2 2 2 5" xfId="7867"/>
    <cellStyle name="Normal 53 2 2 2 2 2 5" xfId="7868"/>
    <cellStyle name="Normal 55 2 2 2 2 2 5" xfId="7869"/>
    <cellStyle name="Normal 56 2 2 2 2 2 5" xfId="7870"/>
    <cellStyle name="Normal 57 2 2 2 2 2 5" xfId="7871"/>
    <cellStyle name="Normal 6 2 3 2 2 2 2 2 5" xfId="7872"/>
    <cellStyle name="Normal 6 3 2 2 2 2 2 5" xfId="7873"/>
    <cellStyle name="Normal 60 2 2 2 2 2 5" xfId="7874"/>
    <cellStyle name="Normal 64 2 2 2 2 2 5" xfId="7875"/>
    <cellStyle name="Normal 65 2 2 2 2 2 5" xfId="7876"/>
    <cellStyle name="Normal 66 2 2 2 2 2 5" xfId="7877"/>
    <cellStyle name="Normal 67 2 2 2 2 2 5" xfId="7878"/>
    <cellStyle name="Normal 7 6 2 2 2 2 2 5" xfId="7879"/>
    <cellStyle name="Normal 71 2 2 2 2 2 5" xfId="7880"/>
    <cellStyle name="Normal 72 2 2 2 2 2 5" xfId="7881"/>
    <cellStyle name="Normal 73 2 2 2 2 2 5" xfId="7882"/>
    <cellStyle name="Normal 74 2 2 2 2 2 5" xfId="7883"/>
    <cellStyle name="Normal 76 2 2 2 2 2 5" xfId="7884"/>
    <cellStyle name="Normal 8 3 2 2 2 2 2 5" xfId="7885"/>
    <cellStyle name="Normal 81 2 2 2 2 2 5" xfId="7886"/>
    <cellStyle name="Normal 6 2 2 2 5" xfId="7887"/>
    <cellStyle name="Normal 78 7 3" xfId="7888"/>
    <cellStyle name="Normal 5 3 7 3" xfId="7889"/>
    <cellStyle name="Normal 80 7 3" xfId="7890"/>
    <cellStyle name="Normal 79 7 3" xfId="7891"/>
    <cellStyle name="Normal 6 8 7 3" xfId="7892"/>
    <cellStyle name="Normal 5 2 7 3" xfId="7893"/>
    <cellStyle name="Normal 108" xfId="7894"/>
    <cellStyle name="Normal 6 2 12 3" xfId="7895"/>
    <cellStyle name="Comma 2 2 3 7 3" xfId="7896"/>
    <cellStyle name="Comma 2 3 6 7 3" xfId="7897"/>
    <cellStyle name="Normal 18 2 7 3" xfId="7898"/>
    <cellStyle name="Normal 19 2 7 3" xfId="7899"/>
    <cellStyle name="Normal 2 2 3 7 3" xfId="7900"/>
    <cellStyle name="Normal 2 3 6 7 3" xfId="7901"/>
    <cellStyle name="Normal 2 3 2 7 3" xfId="7902"/>
    <cellStyle name="Normal 2 3 4 7 3" xfId="7903"/>
    <cellStyle name="Normal 2 3 5 7 3" xfId="7904"/>
    <cellStyle name="Normal 2 4 2 7 3" xfId="7905"/>
    <cellStyle name="Normal 2 5 7 3" xfId="7906"/>
    <cellStyle name="Normal 28 3 7 3" xfId="7907"/>
    <cellStyle name="Normal 3 2 2 7 3" xfId="7908"/>
    <cellStyle name="Normal 3 3 7 3" xfId="7909"/>
    <cellStyle name="Normal 30 3 7 3" xfId="7910"/>
    <cellStyle name="Normal 4 2 7 3" xfId="7911"/>
    <cellStyle name="Normal 40 2 7 3" xfId="7912"/>
    <cellStyle name="Normal 41 2 7 3" xfId="7913"/>
    <cellStyle name="Normal 42 2 7 3" xfId="7914"/>
    <cellStyle name="Normal 43 2 7 3" xfId="7915"/>
    <cellStyle name="Normal 44 2 7 3" xfId="7916"/>
    <cellStyle name="Normal 45 2 7 3" xfId="7917"/>
    <cellStyle name="Normal 46 2 7 3" xfId="7918"/>
    <cellStyle name="Normal 47 2 7 3" xfId="7919"/>
    <cellStyle name="Normal 51 7 3" xfId="7920"/>
    <cellStyle name="Normal 52 7 3" xfId="7921"/>
    <cellStyle name="Normal 53 7 3" xfId="7922"/>
    <cellStyle name="Normal 55 7 3" xfId="7923"/>
    <cellStyle name="Normal 56 7 3" xfId="7924"/>
    <cellStyle name="Normal 57 7 3" xfId="7925"/>
    <cellStyle name="Normal 6 2 3 7 3" xfId="7926"/>
    <cellStyle name="Normal 6 3 7 3" xfId="7927"/>
    <cellStyle name="Normal 60 7 3" xfId="7928"/>
    <cellStyle name="Normal 64 7 3" xfId="7929"/>
    <cellStyle name="Normal 65 7 3" xfId="7930"/>
    <cellStyle name="Normal 66 7 3" xfId="7931"/>
    <cellStyle name="Normal 67 7 3" xfId="7932"/>
    <cellStyle name="Normal 7 6 7 3" xfId="7933"/>
    <cellStyle name="Normal 71 7 3" xfId="7934"/>
    <cellStyle name="Normal 72 7 3" xfId="7935"/>
    <cellStyle name="Normal 73 7 3" xfId="7936"/>
    <cellStyle name="Normal 74 7 3" xfId="7937"/>
    <cellStyle name="Normal 76 7 3" xfId="7938"/>
    <cellStyle name="Normal 8 3 7 3" xfId="7939"/>
    <cellStyle name="Normal 81 7 3" xfId="7940"/>
    <cellStyle name="Normal 78 2 6 3" xfId="7941"/>
    <cellStyle name="Normal 5 3 2 6 3" xfId="7942"/>
    <cellStyle name="Normal 80 2 6 3" xfId="7943"/>
    <cellStyle name="Normal 79 2 6 3" xfId="7944"/>
    <cellStyle name="Normal 6 8 2 6 3" xfId="7945"/>
    <cellStyle name="Normal 5 2 2 6 3" xfId="7946"/>
    <cellStyle name="Normal 6 2 7 6 3" xfId="7947"/>
    <cellStyle name="Comma 2 2 3 2 6 3" xfId="7948"/>
    <cellStyle name="Comma 2 3 6 2 6 3" xfId="7949"/>
    <cellStyle name="Normal 18 2 2 6 3" xfId="7950"/>
    <cellStyle name="Normal 19 2 2 6 3" xfId="7951"/>
    <cellStyle name="Normal 2 2 3 2 6 3" xfId="7952"/>
    <cellStyle name="Normal 2 3 6 2 6 3" xfId="7953"/>
    <cellStyle name="Normal 2 3 2 2 6 3" xfId="7954"/>
    <cellStyle name="Normal 2 3 4 2 6 3" xfId="7955"/>
    <cellStyle name="Normal 2 3 5 2 6 3" xfId="7956"/>
    <cellStyle name="Normal 2 4 2 2 6 3" xfId="7957"/>
    <cellStyle name="Normal 2 5 2 6 3" xfId="7958"/>
    <cellStyle name="Normal 28 3 2 6 3" xfId="7959"/>
    <cellStyle name="Normal 3 2 2 2 6 3" xfId="7960"/>
    <cellStyle name="Normal 3 3 2 6 3" xfId="7961"/>
    <cellStyle name="Normal 30 3 2 6 3" xfId="7962"/>
    <cellStyle name="Normal 4 2 2 6 3" xfId="7963"/>
    <cellStyle name="Normal 40 2 2 6 3" xfId="7964"/>
    <cellStyle name="Normal 41 2 2 6 3" xfId="7965"/>
    <cellStyle name="Normal 42 2 2 6 3" xfId="7966"/>
    <cellStyle name="Normal 43 2 2 6 3" xfId="7967"/>
    <cellStyle name="Normal 44 2 2 6 3" xfId="7968"/>
    <cellStyle name="Normal 45 2 2 6 3" xfId="7969"/>
    <cellStyle name="Normal 46 2 2 6 3" xfId="7970"/>
    <cellStyle name="Normal 47 2 2 6 3" xfId="7971"/>
    <cellStyle name="Normal 51 2 6 3" xfId="7972"/>
    <cellStyle name="Normal 52 2 6 3" xfId="7973"/>
    <cellStyle name="Normal 53 2 6 3" xfId="7974"/>
    <cellStyle name="Normal 55 2 6 3" xfId="7975"/>
    <cellStyle name="Normal 56 2 6 3" xfId="7976"/>
    <cellStyle name="Normal 57 2 6 3" xfId="7977"/>
    <cellStyle name="Normal 6 2 3 2 6 3" xfId="7978"/>
    <cellStyle name="Normal 6 3 2 6 3" xfId="7979"/>
    <cellStyle name="Normal 60 2 6 3" xfId="7980"/>
    <cellStyle name="Normal 64 2 6 3" xfId="7981"/>
    <cellStyle name="Normal 65 2 6 3" xfId="7982"/>
    <cellStyle name="Normal 66 2 6 3" xfId="7983"/>
    <cellStyle name="Normal 67 2 6 3" xfId="7984"/>
    <cellStyle name="Normal 7 6 2 6 3" xfId="7985"/>
    <cellStyle name="Normal 71 2 6 3" xfId="7986"/>
    <cellStyle name="Normal 72 2 6 3" xfId="7987"/>
    <cellStyle name="Normal 73 2 6 3" xfId="7988"/>
    <cellStyle name="Normal 74 2 6 3" xfId="7989"/>
    <cellStyle name="Normal 76 2 6 3" xfId="7990"/>
    <cellStyle name="Normal 8 3 2 6 3" xfId="7991"/>
    <cellStyle name="Normal 81 2 6 3" xfId="7992"/>
    <cellStyle name="Normal 78 3 5 3" xfId="7993"/>
    <cellStyle name="Normal 5 3 3 5 3" xfId="7994"/>
    <cellStyle name="Normal 80 3 5 3" xfId="7995"/>
    <cellStyle name="Normal 79 3 5 3" xfId="7996"/>
    <cellStyle name="Normal 6 8 3 5 3" xfId="7997"/>
    <cellStyle name="Normal 5 2 3 5 3" xfId="7998"/>
    <cellStyle name="Normal 6 2 8 5 3" xfId="7999"/>
    <cellStyle name="Comma 2 2 3 3 5 3" xfId="8000"/>
    <cellStyle name="Comma 2 3 6 3 5 3" xfId="8001"/>
    <cellStyle name="Normal 18 2 3 5 3" xfId="8002"/>
    <cellStyle name="Normal 19 2 3 5 3" xfId="8003"/>
    <cellStyle name="Normal 2 2 3 3 5 3" xfId="8004"/>
    <cellStyle name="Normal 2 3 6 3 5 3" xfId="8005"/>
    <cellStyle name="Normal 2 3 2 3 5 3" xfId="8006"/>
    <cellStyle name="Normal 2 3 4 3 5 3" xfId="8007"/>
    <cellStyle name="Normal 2 3 5 3 5 3" xfId="8008"/>
    <cellStyle name="Normal 2 4 2 3 5 3" xfId="8009"/>
    <cellStyle name="Normal 2 5 3 5 3" xfId="8010"/>
    <cellStyle name="Normal 28 3 3 5 3" xfId="8011"/>
    <cellStyle name="Normal 3 2 2 3 5 3" xfId="8012"/>
    <cellStyle name="Normal 3 3 3 5 3" xfId="8013"/>
    <cellStyle name="Normal 30 3 3 5 3" xfId="8014"/>
    <cellStyle name="Normal 4 2 3 5 3" xfId="8015"/>
    <cellStyle name="Normal 40 2 3 5 3" xfId="8016"/>
    <cellStyle name="Normal 41 2 3 5 3" xfId="8017"/>
    <cellStyle name="Normal 42 2 3 5 3" xfId="8018"/>
    <cellStyle name="Normal 43 2 3 5 3" xfId="8019"/>
    <cellStyle name="Normal 44 2 3 5 3" xfId="8020"/>
    <cellStyle name="Normal 45 2 3 5 3" xfId="8021"/>
    <cellStyle name="Normal 46 2 3 5 3" xfId="8022"/>
    <cellStyle name="Normal 47 2 3 5 3" xfId="8023"/>
    <cellStyle name="Normal 51 3 5 3" xfId="8024"/>
    <cellStyle name="Normal 52 3 5 3" xfId="8025"/>
    <cellStyle name="Normal 53 3 5 3" xfId="8026"/>
    <cellStyle name="Normal 55 3 5 3" xfId="8027"/>
    <cellStyle name="Normal 56 3 5 3" xfId="8028"/>
    <cellStyle name="Normal 57 3 5 3" xfId="8029"/>
    <cellStyle name="Normal 6 2 3 3 5 3" xfId="8030"/>
    <cellStyle name="Normal 6 3 3 5 3" xfId="8031"/>
    <cellStyle name="Normal 60 3 5 3" xfId="8032"/>
    <cellStyle name="Normal 64 3 5 3" xfId="8033"/>
    <cellStyle name="Normal 65 3 5 3" xfId="8034"/>
    <cellStyle name="Normal 66 3 5 3" xfId="8035"/>
    <cellStyle name="Normal 67 3 5 3" xfId="8036"/>
    <cellStyle name="Normal 7 6 3 5 3" xfId="8037"/>
    <cellStyle name="Normal 71 3 5 3" xfId="8038"/>
    <cellStyle name="Normal 72 3 5 3" xfId="8039"/>
    <cellStyle name="Normal 73 3 5 3" xfId="8040"/>
    <cellStyle name="Normal 74 3 5 3" xfId="8041"/>
    <cellStyle name="Normal 76 3 5 3" xfId="8042"/>
    <cellStyle name="Normal 8 3 3 5 3" xfId="8043"/>
    <cellStyle name="Normal 81 3 5 3" xfId="8044"/>
    <cellStyle name="Normal 78 2 2 5 3" xfId="8045"/>
    <cellStyle name="Normal 5 3 2 2 5 3" xfId="8046"/>
    <cellStyle name="Normal 80 2 2 5 3" xfId="8047"/>
    <cellStyle name="Normal 79 2 2 5 3" xfId="8048"/>
    <cellStyle name="Normal 6 8 2 2 5 3" xfId="8049"/>
    <cellStyle name="Normal 5 2 2 2 5 3" xfId="8050"/>
    <cellStyle name="Normal 6 2 7 2 5 3" xfId="8051"/>
    <cellStyle name="Comma 2 2 3 2 2 5 3" xfId="8052"/>
    <cellStyle name="Comma 2 3 6 2 2 5 3" xfId="8053"/>
    <cellStyle name="Normal 18 2 2 2 5 3" xfId="8054"/>
    <cellStyle name="Normal 19 2 2 2 5 3" xfId="8055"/>
    <cellStyle name="Normal 2 2 3 2 2 5 3" xfId="8056"/>
    <cellStyle name="Normal 2 3 6 2 2 5 3" xfId="8057"/>
    <cellStyle name="Normal 2 3 2 2 2 5 3" xfId="8058"/>
    <cellStyle name="Normal 2 3 4 2 2 5 3" xfId="8059"/>
    <cellStyle name="Normal 2 3 5 2 2 5 3" xfId="8060"/>
    <cellStyle name="Normal 2 4 2 2 2 5 3" xfId="8061"/>
    <cellStyle name="Normal 2 5 2 2 5 3" xfId="8062"/>
    <cellStyle name="Normal 28 3 2 2 5 3" xfId="8063"/>
    <cellStyle name="Normal 3 2 2 2 2 5 3" xfId="8064"/>
    <cellStyle name="Normal 3 3 2 2 5 3" xfId="8065"/>
    <cellStyle name="Normal 30 3 2 2 5 3" xfId="8066"/>
    <cellStyle name="Normal 4 2 2 2 5 3" xfId="8067"/>
    <cellStyle name="Normal 40 2 2 2 5 3" xfId="8068"/>
    <cellStyle name="Normal 41 2 2 2 5 3" xfId="8069"/>
    <cellStyle name="Normal 42 2 2 2 5 3" xfId="8070"/>
    <cellStyle name="Normal 43 2 2 2 5 3" xfId="8071"/>
    <cellStyle name="Normal 44 2 2 2 5 3" xfId="8072"/>
    <cellStyle name="Normal 45 2 2 2 5 3" xfId="8073"/>
    <cellStyle name="Normal 46 2 2 2 5 3" xfId="8074"/>
    <cellStyle name="Normal 47 2 2 2 5 3" xfId="8075"/>
    <cellStyle name="Normal 51 2 2 5 3" xfId="8076"/>
    <cellStyle name="Normal 52 2 2 5 3" xfId="8077"/>
    <cellStyle name="Normal 53 2 2 5 3" xfId="8078"/>
    <cellStyle name="Normal 55 2 2 5 3" xfId="8079"/>
    <cellStyle name="Normal 56 2 2 5 3" xfId="8080"/>
    <cellStyle name="Normal 57 2 2 5 3" xfId="8081"/>
    <cellStyle name="Normal 6 2 3 2 2 5 3" xfId="8082"/>
    <cellStyle name="Normal 6 3 2 2 5 3" xfId="8083"/>
    <cellStyle name="Normal 60 2 2 5 3" xfId="8084"/>
    <cellStyle name="Normal 64 2 2 5 3" xfId="8085"/>
    <cellStyle name="Normal 65 2 2 5 3" xfId="8086"/>
    <cellStyle name="Normal 66 2 2 5 3" xfId="8087"/>
    <cellStyle name="Normal 67 2 2 5 3" xfId="8088"/>
    <cellStyle name="Normal 7 6 2 2 5 3" xfId="8089"/>
    <cellStyle name="Normal 71 2 2 5 3" xfId="8090"/>
    <cellStyle name="Normal 72 2 2 5 3" xfId="8091"/>
    <cellStyle name="Normal 73 2 2 5 3" xfId="8092"/>
    <cellStyle name="Normal 74 2 2 5 3" xfId="8093"/>
    <cellStyle name="Normal 76 2 2 5 3" xfId="8094"/>
    <cellStyle name="Normal 8 3 2 2 5 3" xfId="8095"/>
    <cellStyle name="Normal 81 2 2 5 3" xfId="8096"/>
    <cellStyle name="Normal 78 4 4 3" xfId="8097"/>
    <cellStyle name="Normal 5 3 4 4 3" xfId="8098"/>
    <cellStyle name="Normal 80 4 4 3" xfId="8099"/>
    <cellStyle name="Normal 79 4 4 3" xfId="8100"/>
    <cellStyle name="Normal 6 8 4 4 3" xfId="8101"/>
    <cellStyle name="Normal 5 2 4 4 3" xfId="8102"/>
    <cellStyle name="Normal 6 2 9 4 3" xfId="8103"/>
    <cellStyle name="Comma 2 2 3 4 4 3" xfId="8104"/>
    <cellStyle name="Comma 2 3 6 4 4 3" xfId="8105"/>
    <cellStyle name="Normal 18 2 4 4 3" xfId="8106"/>
    <cellStyle name="Normal 19 2 4 4 3" xfId="8107"/>
    <cellStyle name="Normal 2 2 3 4 4 3" xfId="8108"/>
    <cellStyle name="Normal 2 3 6 4 4 3" xfId="8109"/>
    <cellStyle name="Normal 2 3 2 4 4 3" xfId="8110"/>
    <cellStyle name="Normal 2 3 4 4 4 3" xfId="8111"/>
    <cellStyle name="Normal 2 3 5 4 4 3" xfId="8112"/>
    <cellStyle name="Normal 2 4 2 4 4 3" xfId="8113"/>
    <cellStyle name="Normal 2 5 4 4 3" xfId="8114"/>
    <cellStyle name="Normal 28 3 4 4 3" xfId="8115"/>
    <cellStyle name="Normal 3 2 2 4 4 3" xfId="8116"/>
    <cellStyle name="Normal 3 3 4 4 3" xfId="8117"/>
    <cellStyle name="Normal 30 3 4 4 3" xfId="8118"/>
    <cellStyle name="Normal 4 2 4 4 3" xfId="8119"/>
    <cellStyle name="Normal 40 2 4 4 3" xfId="8120"/>
    <cellStyle name="Normal 41 2 4 4 3" xfId="8121"/>
    <cellStyle name="Normal 42 2 4 4 3" xfId="8122"/>
    <cellStyle name="Normal 43 2 4 4 3" xfId="8123"/>
    <cellStyle name="Normal 44 2 4 4 3" xfId="8124"/>
    <cellStyle name="Normal 45 2 4 4 3" xfId="8125"/>
    <cellStyle name="Normal 46 2 4 4 3" xfId="8126"/>
    <cellStyle name="Normal 47 2 4 4 3" xfId="8127"/>
    <cellStyle name="Normal 51 4 4 3" xfId="8128"/>
    <cellStyle name="Normal 52 4 4 3" xfId="8129"/>
    <cellStyle name="Normal 53 4 4 3" xfId="8130"/>
    <cellStyle name="Normal 55 4 4 3" xfId="8131"/>
    <cellStyle name="Normal 56 4 4 3" xfId="8132"/>
    <cellStyle name="Normal 57 4 4 3" xfId="8133"/>
    <cellStyle name="Normal 6 2 3 4 4 3" xfId="8134"/>
    <cellStyle name="Normal 6 3 4 4 3" xfId="8135"/>
    <cellStyle name="Normal 60 4 4 3" xfId="8136"/>
    <cellStyle name="Normal 64 4 4 3" xfId="8137"/>
    <cellStyle name="Normal 65 4 4 3" xfId="8138"/>
    <cellStyle name="Normal 66 4 4 3" xfId="8139"/>
    <cellStyle name="Normal 67 4 4 3" xfId="8140"/>
    <cellStyle name="Normal 7 6 4 4 3" xfId="8141"/>
    <cellStyle name="Normal 71 4 4 3" xfId="8142"/>
    <cellStyle name="Normal 72 4 4 3" xfId="8143"/>
    <cellStyle name="Normal 73 4 4 3" xfId="8144"/>
    <cellStyle name="Normal 74 4 4 3" xfId="8145"/>
    <cellStyle name="Normal 76 4 4 3" xfId="8146"/>
    <cellStyle name="Normal 8 3 4 4 3" xfId="8147"/>
    <cellStyle name="Normal 81 4 4 3" xfId="8148"/>
    <cellStyle name="Normal 78 2 3 4 3" xfId="8149"/>
    <cellStyle name="Normal 5 3 2 3 4 3" xfId="8150"/>
    <cellStyle name="Normal 80 2 3 4 3" xfId="8151"/>
    <cellStyle name="Normal 79 2 3 4 3" xfId="8152"/>
    <cellStyle name="Normal 6 8 2 3 4 3" xfId="8153"/>
    <cellStyle name="Normal 5 2 2 3 4 3" xfId="8154"/>
    <cellStyle name="Normal 6 2 7 3 4 3" xfId="8155"/>
    <cellStyle name="Comma 2 2 3 2 3 4 3" xfId="8156"/>
    <cellStyle name="Comma 2 3 6 2 3 4 3" xfId="8157"/>
    <cellStyle name="Normal 18 2 2 3 4 3" xfId="8158"/>
    <cellStyle name="Normal 19 2 2 3 4 3" xfId="8159"/>
    <cellStyle name="Normal 2 2 3 2 3 4 3" xfId="8160"/>
    <cellStyle name="Normal 2 3 6 2 3 4 3" xfId="8161"/>
    <cellStyle name="Normal 2 3 2 2 3 4 3" xfId="8162"/>
    <cellStyle name="Normal 2 3 4 2 3 4 3" xfId="8163"/>
    <cellStyle name="Normal 2 3 5 2 3 4 3" xfId="8164"/>
    <cellStyle name="Normal 2 4 2 2 3 4 3" xfId="8165"/>
    <cellStyle name="Normal 2 5 2 3 4 3" xfId="8166"/>
    <cellStyle name="Normal 28 3 2 3 4 3" xfId="8167"/>
    <cellStyle name="Normal 3 2 2 2 3 4 3" xfId="8168"/>
    <cellStyle name="Normal 3 3 2 3 4 3" xfId="8169"/>
    <cellStyle name="Normal 30 3 2 3 4 3" xfId="8170"/>
    <cellStyle name="Normal 4 2 2 3 4 3" xfId="8171"/>
    <cellStyle name="Normal 40 2 2 3 4 3" xfId="8172"/>
    <cellStyle name="Normal 41 2 2 3 4 3" xfId="8173"/>
    <cellStyle name="Normal 42 2 2 3 4 3" xfId="8174"/>
    <cellStyle name="Normal 43 2 2 3 4 3" xfId="8175"/>
    <cellStyle name="Normal 44 2 2 3 4 3" xfId="8176"/>
    <cellStyle name="Normal 45 2 2 3 4 3" xfId="8177"/>
    <cellStyle name="Normal 46 2 2 3 4 3" xfId="8178"/>
    <cellStyle name="Normal 47 2 2 3 4 3" xfId="8179"/>
    <cellStyle name="Normal 51 2 3 4 3" xfId="8180"/>
    <cellStyle name="Normal 52 2 3 4 3" xfId="8181"/>
    <cellStyle name="Normal 53 2 3 4 3" xfId="8182"/>
    <cellStyle name="Normal 55 2 3 4 3" xfId="8183"/>
    <cellStyle name="Normal 56 2 3 4 3" xfId="8184"/>
    <cellStyle name="Normal 57 2 3 4 3" xfId="8185"/>
    <cellStyle name="Normal 6 2 3 2 3 4 3" xfId="8186"/>
    <cellStyle name="Normal 6 3 2 3 4 3" xfId="8187"/>
    <cellStyle name="Normal 60 2 3 4 3" xfId="8188"/>
    <cellStyle name="Normal 64 2 3 4 3" xfId="8189"/>
    <cellStyle name="Normal 65 2 3 4 3" xfId="8190"/>
    <cellStyle name="Normal 66 2 3 4 3" xfId="8191"/>
    <cellStyle name="Normal 67 2 3 4 3" xfId="8192"/>
    <cellStyle name="Normal 7 6 2 3 4 3" xfId="8193"/>
    <cellStyle name="Normal 71 2 3 4 3" xfId="8194"/>
    <cellStyle name="Normal 72 2 3 4 3" xfId="8195"/>
    <cellStyle name="Normal 73 2 3 4 3" xfId="8196"/>
    <cellStyle name="Normal 74 2 3 4 3" xfId="8197"/>
    <cellStyle name="Normal 76 2 3 4 3" xfId="8198"/>
    <cellStyle name="Normal 8 3 2 3 4 3" xfId="8199"/>
    <cellStyle name="Normal 81 2 3 4 3" xfId="8200"/>
    <cellStyle name="Normal 78 3 2 4 3" xfId="8201"/>
    <cellStyle name="Normal 5 3 3 2 4 3" xfId="8202"/>
    <cellStyle name="Normal 80 3 2 4 3" xfId="8203"/>
    <cellStyle name="Normal 79 3 2 4 3" xfId="8204"/>
    <cellStyle name="Normal 6 8 3 2 4 3" xfId="8205"/>
    <cellStyle name="Normal 5 2 3 2 4 3" xfId="8206"/>
    <cellStyle name="Normal 6 2 8 2 4 3" xfId="8207"/>
    <cellStyle name="Comma 2 2 3 3 2 4 3" xfId="8208"/>
    <cellStyle name="Comma 2 3 6 3 2 4 3" xfId="8209"/>
    <cellStyle name="Normal 18 2 3 2 4 3" xfId="8210"/>
    <cellStyle name="Normal 19 2 3 2 4 3" xfId="8211"/>
    <cellStyle name="Normal 2 2 3 3 2 4 3" xfId="8212"/>
    <cellStyle name="Normal 2 3 6 3 2 4 3" xfId="8213"/>
    <cellStyle name="Normal 2 3 2 3 2 4 3" xfId="8214"/>
    <cellStyle name="Normal 2 3 4 3 2 4 3" xfId="8215"/>
    <cellStyle name="Normal 2 3 5 3 2 4 3" xfId="8216"/>
    <cellStyle name="Normal 2 4 2 3 2 4 3" xfId="8217"/>
    <cellStyle name="Normal 2 5 3 2 4 3" xfId="8218"/>
    <cellStyle name="Normal 28 3 3 2 4 3" xfId="8219"/>
    <cellStyle name="Normal 3 2 2 3 2 4 3" xfId="8220"/>
    <cellStyle name="Normal 3 3 3 2 4 3" xfId="8221"/>
    <cellStyle name="Normal 30 3 3 2 4 3" xfId="8222"/>
    <cellStyle name="Normal 4 2 3 2 4 3" xfId="8223"/>
    <cellStyle name="Normal 40 2 3 2 4 3" xfId="8224"/>
    <cellStyle name="Normal 41 2 3 2 4 3" xfId="8225"/>
    <cellStyle name="Normal 42 2 3 2 4 3" xfId="8226"/>
    <cellStyle name="Normal 43 2 3 2 4 3" xfId="8227"/>
    <cellStyle name="Normal 44 2 3 2 4 3" xfId="8228"/>
    <cellStyle name="Normal 45 2 3 2 4 3" xfId="8229"/>
    <cellStyle name="Normal 46 2 3 2 4 3" xfId="8230"/>
    <cellStyle name="Normal 47 2 3 2 4 3" xfId="8231"/>
    <cellStyle name="Normal 51 3 2 4 3" xfId="8232"/>
    <cellStyle name="Normal 52 3 2 4 3" xfId="8233"/>
    <cellStyle name="Normal 53 3 2 4 3" xfId="8234"/>
    <cellStyle name="Normal 55 3 2 4 3" xfId="8235"/>
    <cellStyle name="Normal 56 3 2 4 3" xfId="8236"/>
    <cellStyle name="Normal 57 3 2 4 3" xfId="8237"/>
    <cellStyle name="Normal 6 2 3 3 2 4 3" xfId="8238"/>
    <cellStyle name="Normal 6 3 3 2 4 3" xfId="8239"/>
    <cellStyle name="Normal 60 3 2 4 3" xfId="8240"/>
    <cellStyle name="Normal 64 3 2 4 3" xfId="8241"/>
    <cellStyle name="Normal 65 3 2 4 3" xfId="8242"/>
    <cellStyle name="Normal 66 3 2 4 3" xfId="8243"/>
    <cellStyle name="Normal 67 3 2 4 3" xfId="8244"/>
    <cellStyle name="Normal 7 6 3 2 4 3" xfId="8245"/>
    <cellStyle name="Normal 71 3 2 4 3" xfId="8246"/>
    <cellStyle name="Normal 72 3 2 4 3" xfId="8247"/>
    <cellStyle name="Normal 73 3 2 4 3" xfId="8248"/>
    <cellStyle name="Normal 74 3 2 4 3" xfId="8249"/>
    <cellStyle name="Normal 76 3 2 4 3" xfId="8250"/>
    <cellStyle name="Normal 8 3 3 2 4 3" xfId="8251"/>
    <cellStyle name="Normal 81 3 2 4 3" xfId="8252"/>
    <cellStyle name="Normal 78 2 2 2 4 3" xfId="8253"/>
    <cellStyle name="Normal 5 3 2 2 2 4 3" xfId="8254"/>
    <cellStyle name="Normal 80 2 2 2 4 3" xfId="8255"/>
    <cellStyle name="Normal 79 2 2 2 4 3" xfId="8256"/>
    <cellStyle name="Normal 6 8 2 2 2 4 3" xfId="8257"/>
    <cellStyle name="Normal 5 2 2 2 2 4 3" xfId="8258"/>
    <cellStyle name="Normal 6 2 7 2 2 4 3" xfId="8259"/>
    <cellStyle name="Comma 2 2 3 2 2 2 4 3" xfId="8260"/>
    <cellStyle name="Comma 2 3 6 2 2 2 4 3" xfId="8261"/>
    <cellStyle name="Normal 18 2 2 2 2 4 3" xfId="8262"/>
    <cellStyle name="Normal 19 2 2 2 2 4 3" xfId="8263"/>
    <cellStyle name="Normal 2 2 3 2 2 2 4 3" xfId="8264"/>
    <cellStyle name="Normal 2 3 6 2 2 2 4 3" xfId="8265"/>
    <cellStyle name="Normal 2 3 2 2 2 2 4 3" xfId="8266"/>
    <cellStyle name="Normal 2 3 4 2 2 2 4 3" xfId="8267"/>
    <cellStyle name="Normal 2 3 5 2 2 2 4 3" xfId="8268"/>
    <cellStyle name="Normal 2 4 2 2 2 2 4 3" xfId="8269"/>
    <cellStyle name="Normal 2 5 2 2 2 4 3" xfId="8270"/>
    <cellStyle name="Normal 28 3 2 2 2 4 3" xfId="8271"/>
    <cellStyle name="Normal 3 2 2 2 2 2 4 3" xfId="8272"/>
    <cellStyle name="Normal 3 3 2 2 2 4 3" xfId="8273"/>
    <cellStyle name="Normal 30 3 2 2 2 4 3" xfId="8274"/>
    <cellStyle name="Normal 4 2 2 2 2 4 3" xfId="8275"/>
    <cellStyle name="Normal 40 2 2 2 2 4 3" xfId="8276"/>
    <cellStyle name="Normal 41 2 2 2 2 4 3" xfId="8277"/>
    <cellStyle name="Normal 42 2 2 2 2 4 3" xfId="8278"/>
    <cellStyle name="Normal 43 2 2 2 2 4 3" xfId="8279"/>
    <cellStyle name="Normal 44 2 2 2 2 4 3" xfId="8280"/>
    <cellStyle name="Normal 45 2 2 2 2 4 3" xfId="8281"/>
    <cellStyle name="Normal 46 2 2 2 2 4 3" xfId="8282"/>
    <cellStyle name="Normal 47 2 2 2 2 4 3" xfId="8283"/>
    <cellStyle name="Normal 51 2 2 2 4 3" xfId="8284"/>
    <cellStyle name="Normal 52 2 2 2 4 3" xfId="8285"/>
    <cellStyle name="Normal 53 2 2 2 4 3" xfId="8286"/>
    <cellStyle name="Normal 55 2 2 2 4 3" xfId="8287"/>
    <cellStyle name="Normal 56 2 2 2 4 3" xfId="8288"/>
    <cellStyle name="Normal 57 2 2 2 4 3" xfId="8289"/>
    <cellStyle name="Normal 6 2 3 2 2 2 4 3" xfId="8290"/>
    <cellStyle name="Normal 6 3 2 2 2 4 3" xfId="8291"/>
    <cellStyle name="Normal 60 2 2 2 4 3" xfId="8292"/>
    <cellStyle name="Normal 64 2 2 2 4 3" xfId="8293"/>
    <cellStyle name="Normal 65 2 2 2 4 3" xfId="8294"/>
    <cellStyle name="Normal 66 2 2 2 4 3" xfId="8295"/>
    <cellStyle name="Normal 67 2 2 2 4 3" xfId="8296"/>
    <cellStyle name="Normal 7 6 2 2 2 4 3" xfId="8297"/>
    <cellStyle name="Normal 71 2 2 2 4 3" xfId="8298"/>
    <cellStyle name="Normal 72 2 2 2 4 3" xfId="8299"/>
    <cellStyle name="Normal 73 2 2 2 4 3" xfId="8300"/>
    <cellStyle name="Normal 74 2 2 2 4 3" xfId="8301"/>
    <cellStyle name="Normal 76 2 2 2 4 3" xfId="8302"/>
    <cellStyle name="Normal 8 3 2 2 2 4 3" xfId="8303"/>
    <cellStyle name="Normal 81 2 2 2 4 3" xfId="8304"/>
    <cellStyle name="Normal 90 3 3" xfId="8305"/>
    <cellStyle name="Normal 78 5 3 3" xfId="8306"/>
    <cellStyle name="Normal 91 3 3" xfId="8307"/>
    <cellStyle name="Normal 5 3 5 3 3" xfId="8308"/>
    <cellStyle name="Normal 80 5 3 3" xfId="8309"/>
    <cellStyle name="Normal 79 5 3 3" xfId="8310"/>
    <cellStyle name="Normal 6 8 5 3 3" xfId="8311"/>
    <cellStyle name="Normal 5 2 5 3 3" xfId="8312"/>
    <cellStyle name="Normal 6 2 10 3 3" xfId="8313"/>
    <cellStyle name="Comma 2 2 3 5 3 3" xfId="8314"/>
    <cellStyle name="Comma 2 3 6 5 3 3" xfId="8315"/>
    <cellStyle name="Normal 18 2 5 3 3" xfId="8316"/>
    <cellStyle name="Normal 19 2 5 3 3" xfId="8317"/>
    <cellStyle name="Normal 2 2 3 5 3 3" xfId="8318"/>
    <cellStyle name="Normal 2 3 6 5 3 3" xfId="8319"/>
    <cellStyle name="Normal 2 3 2 5 3 3" xfId="8320"/>
    <cellStyle name="Normal 2 3 4 5 3 3" xfId="8321"/>
    <cellStyle name="Normal 2 3 5 5 3 3" xfId="8322"/>
    <cellStyle name="Normal 2 4 2 5 3 3" xfId="8323"/>
    <cellStyle name="Normal 2 5 5 3 3" xfId="8324"/>
    <cellStyle name="Normal 28 3 5 3 3" xfId="8325"/>
    <cellStyle name="Normal 3 2 2 5 3 3" xfId="8326"/>
    <cellStyle name="Normal 3 3 5 3 3" xfId="8327"/>
    <cellStyle name="Normal 30 3 5 3 3" xfId="8328"/>
    <cellStyle name="Normal 4 2 5 3 3" xfId="8329"/>
    <cellStyle name="Normal 40 2 5 3 3" xfId="8330"/>
    <cellStyle name="Normal 41 2 5 3 3" xfId="8331"/>
    <cellStyle name="Normal 42 2 5 3 3" xfId="8332"/>
    <cellStyle name="Normal 43 2 5 3 3" xfId="8333"/>
    <cellStyle name="Normal 44 2 5 3 3" xfId="8334"/>
    <cellStyle name="Normal 45 2 5 3 3" xfId="8335"/>
    <cellStyle name="Normal 46 2 5 3 3" xfId="8336"/>
    <cellStyle name="Normal 47 2 5 3 3" xfId="8337"/>
    <cellStyle name="Normal 51 5 3 3" xfId="8338"/>
    <cellStyle name="Normal 52 5 3 3" xfId="8339"/>
    <cellStyle name="Normal 53 5 3 3" xfId="8340"/>
    <cellStyle name="Normal 55 5 3 3" xfId="8341"/>
    <cellStyle name="Normal 56 5 3 3" xfId="8342"/>
    <cellStyle name="Normal 57 5 3 3" xfId="8343"/>
    <cellStyle name="Normal 6 2 3 5 3 3" xfId="8344"/>
    <cellStyle name="Normal 6 3 5 3 3" xfId="8345"/>
    <cellStyle name="Normal 60 5 3 3" xfId="8346"/>
    <cellStyle name="Normal 64 5 3 3" xfId="8347"/>
    <cellStyle name="Normal 65 5 3 3" xfId="8348"/>
    <cellStyle name="Normal 66 5 3 3" xfId="8349"/>
    <cellStyle name="Normal 67 5 3 3" xfId="8350"/>
    <cellStyle name="Normal 7 6 5 3 3" xfId="8351"/>
    <cellStyle name="Normal 71 5 3 3" xfId="8352"/>
    <cellStyle name="Normal 72 5 3 3" xfId="8353"/>
    <cellStyle name="Normal 73 5 3 3" xfId="8354"/>
    <cellStyle name="Normal 74 5 3 3" xfId="8355"/>
    <cellStyle name="Normal 76 5 3 3" xfId="8356"/>
    <cellStyle name="Normal 8 3 5 3 3" xfId="8357"/>
    <cellStyle name="Normal 81 5 3 3" xfId="8358"/>
    <cellStyle name="Normal 78 2 4 3 3" xfId="8359"/>
    <cellStyle name="Normal 5 3 2 4 3 3" xfId="8360"/>
    <cellStyle name="Normal 80 2 4 3 3" xfId="8361"/>
    <cellStyle name="Normal 79 2 4 3 3" xfId="8362"/>
    <cellStyle name="Normal 6 8 2 4 3 3" xfId="8363"/>
    <cellStyle name="Normal 5 2 2 4 3 3" xfId="8364"/>
    <cellStyle name="Normal 6 2 7 4 3 3" xfId="8365"/>
    <cellStyle name="Comma 2 2 3 2 4 3 3" xfId="8366"/>
    <cellStyle name="Comma 2 3 6 2 4 3 3" xfId="8367"/>
    <cellStyle name="Normal 18 2 2 4 3 3" xfId="8368"/>
    <cellStyle name="Normal 19 2 2 4 3 3" xfId="8369"/>
    <cellStyle name="Normal 2 2 3 2 4 3 3" xfId="8370"/>
    <cellStyle name="Normal 2 3 6 2 4 3 3" xfId="8371"/>
    <cellStyle name="Normal 2 3 2 2 4 3 3" xfId="8372"/>
    <cellStyle name="Normal 2 3 4 2 4 3 3" xfId="8373"/>
    <cellStyle name="Normal 2 3 5 2 4 3 3" xfId="8374"/>
    <cellStyle name="Normal 2 4 2 2 4 3 3" xfId="8375"/>
    <cellStyle name="Normal 2 5 2 4 3 3" xfId="8376"/>
    <cellStyle name="Normal 28 3 2 4 3 3" xfId="8377"/>
    <cellStyle name="Normal 3 2 2 2 4 3 3" xfId="8378"/>
    <cellStyle name="Normal 3 3 2 4 3 3" xfId="8379"/>
    <cellStyle name="Normal 30 3 2 4 3 3" xfId="8380"/>
    <cellStyle name="Normal 4 2 2 4 3 3" xfId="8381"/>
    <cellStyle name="Normal 40 2 2 4 3 3" xfId="8382"/>
    <cellStyle name="Normal 41 2 2 4 3 3" xfId="8383"/>
    <cellStyle name="Normal 42 2 2 4 3 3" xfId="8384"/>
    <cellStyle name="Normal 43 2 2 4 3 3" xfId="8385"/>
    <cellStyle name="Normal 44 2 2 4 3 3" xfId="8386"/>
    <cellStyle name="Normal 45 2 2 4 3 3" xfId="8387"/>
    <cellStyle name="Normal 46 2 2 4 3 3" xfId="8388"/>
    <cellStyle name="Normal 47 2 2 4 3 3" xfId="8389"/>
    <cellStyle name="Normal 51 2 4 3 3" xfId="8390"/>
    <cellStyle name="Normal 52 2 4 3 3" xfId="8391"/>
    <cellStyle name="Normal 53 2 4 3 3" xfId="8392"/>
    <cellStyle name="Normal 55 2 4 3 3" xfId="8393"/>
    <cellStyle name="Normal 56 2 4 3 3" xfId="8394"/>
    <cellStyle name="Normal 57 2 4 3 3" xfId="8395"/>
    <cellStyle name="Normal 6 2 3 2 4 3 3" xfId="8396"/>
    <cellStyle name="Normal 6 3 2 4 3 3" xfId="8397"/>
    <cellStyle name="Normal 60 2 4 3 3" xfId="8398"/>
    <cellStyle name="Normal 64 2 4 3 3" xfId="8399"/>
    <cellStyle name="Normal 65 2 4 3 3" xfId="8400"/>
    <cellStyle name="Normal 66 2 4 3 3" xfId="8401"/>
    <cellStyle name="Normal 67 2 4 3 3" xfId="8402"/>
    <cellStyle name="Normal 7 6 2 4 3 3" xfId="8403"/>
    <cellStyle name="Normal 71 2 4 3 3" xfId="8404"/>
    <cellStyle name="Normal 72 2 4 3 3" xfId="8405"/>
    <cellStyle name="Normal 73 2 4 3 3" xfId="8406"/>
    <cellStyle name="Normal 74 2 4 3 3" xfId="8407"/>
    <cellStyle name="Normal 76 2 4 3 3" xfId="8408"/>
    <cellStyle name="Normal 8 3 2 4 3 3" xfId="8409"/>
    <cellStyle name="Normal 81 2 4 3 3" xfId="8410"/>
    <cellStyle name="Normal 78 3 3 3 3" xfId="8411"/>
    <cellStyle name="Normal 5 3 3 3 3 3" xfId="8412"/>
    <cellStyle name="Normal 80 3 3 3 3" xfId="8413"/>
    <cellStyle name="Normal 79 3 3 3 3" xfId="8414"/>
    <cellStyle name="Normal 6 8 3 3 3 3" xfId="8415"/>
    <cellStyle name="Normal 5 2 3 3 3 3" xfId="8416"/>
    <cellStyle name="Normal 6 2 8 3 3 3" xfId="8417"/>
    <cellStyle name="Comma 2 2 3 3 3 3 3" xfId="8418"/>
    <cellStyle name="Comma 2 3 6 3 3 3 3" xfId="8419"/>
    <cellStyle name="Normal 18 2 3 3 3 3" xfId="8420"/>
    <cellStyle name="Normal 19 2 3 3 3 3" xfId="8421"/>
    <cellStyle name="Normal 2 2 3 3 3 3 3" xfId="8422"/>
    <cellStyle name="Normal 2 3 6 3 3 3 3" xfId="8423"/>
    <cellStyle name="Normal 2 3 2 3 3 3 3" xfId="8424"/>
    <cellStyle name="Normal 2 3 4 3 3 3 3" xfId="8425"/>
    <cellStyle name="Normal 2 3 5 3 3 3 3" xfId="8426"/>
    <cellStyle name="Normal 2 4 2 3 3 3 3" xfId="8427"/>
    <cellStyle name="Normal 2 5 3 3 3 3" xfId="8428"/>
    <cellStyle name="Normal 28 3 3 3 3 3" xfId="8429"/>
    <cellStyle name="Normal 3 2 2 3 3 3 3" xfId="8430"/>
    <cellStyle name="Normal 3 3 3 3 3 3" xfId="8431"/>
    <cellStyle name="Normal 30 3 3 3 3 3" xfId="8432"/>
    <cellStyle name="Normal 4 2 3 3 3 3" xfId="8433"/>
    <cellStyle name="Normal 40 2 3 3 3 3" xfId="8434"/>
    <cellStyle name="Normal 41 2 3 3 3 3" xfId="8435"/>
    <cellStyle name="Normal 42 2 3 3 3 3" xfId="8436"/>
    <cellStyle name="Normal 43 2 3 3 3 3" xfId="8437"/>
    <cellStyle name="Normal 44 2 3 3 3 3" xfId="8438"/>
    <cellStyle name="Normal 45 2 3 3 3 3" xfId="8439"/>
    <cellStyle name="Normal 46 2 3 3 3 3" xfId="8440"/>
    <cellStyle name="Normal 47 2 3 3 3 3" xfId="8441"/>
    <cellStyle name="Normal 51 3 3 3 3" xfId="8442"/>
    <cellStyle name="Normal 52 3 3 3 3" xfId="8443"/>
    <cellStyle name="Normal 53 3 3 3 3" xfId="8444"/>
    <cellStyle name="Normal 55 3 3 3 3" xfId="8445"/>
    <cellStyle name="Normal 56 3 3 3 3" xfId="8446"/>
    <cellStyle name="Normal 57 3 3 3 3" xfId="8447"/>
    <cellStyle name="Normal 6 2 3 3 3 3 3" xfId="8448"/>
    <cellStyle name="Normal 6 3 3 3 3 3" xfId="8449"/>
    <cellStyle name="Normal 60 3 3 3 3" xfId="8450"/>
    <cellStyle name="Normal 64 3 3 3 3" xfId="8451"/>
    <cellStyle name="Normal 65 3 3 3 3" xfId="8452"/>
    <cellStyle name="Normal 66 3 3 3 3" xfId="8453"/>
    <cellStyle name="Normal 67 3 3 3 3" xfId="8454"/>
    <cellStyle name="Normal 7 6 3 3 3 3" xfId="8455"/>
    <cellStyle name="Normal 71 3 3 3 3" xfId="8456"/>
    <cellStyle name="Normal 72 3 3 3 3" xfId="8457"/>
    <cellStyle name="Normal 73 3 3 3 3" xfId="8458"/>
    <cellStyle name="Normal 74 3 3 3 3" xfId="8459"/>
    <cellStyle name="Normal 76 3 3 3 3" xfId="8460"/>
    <cellStyle name="Normal 8 3 3 3 3 3" xfId="8461"/>
    <cellStyle name="Normal 81 3 3 3 3" xfId="8462"/>
    <cellStyle name="Normal 78 2 2 3 3 3" xfId="8463"/>
    <cellStyle name="Normal 5 3 2 2 3 3 3" xfId="8464"/>
    <cellStyle name="Normal 80 2 2 3 3 3" xfId="8465"/>
    <cellStyle name="Normal 79 2 2 3 3 3" xfId="8466"/>
    <cellStyle name="Normal 6 8 2 2 3 3 3" xfId="8467"/>
    <cellStyle name="Normal 5 2 2 2 3 3 3" xfId="8468"/>
    <cellStyle name="Normal 6 2 7 2 3 3 3" xfId="8469"/>
    <cellStyle name="Comma 2 2 3 2 2 3 3 3" xfId="8470"/>
    <cellStyle name="Comma 2 3 6 2 2 3 3 3" xfId="8471"/>
    <cellStyle name="Normal 18 2 2 2 3 3 3" xfId="8472"/>
    <cellStyle name="Normal 19 2 2 2 3 3 3" xfId="8473"/>
    <cellStyle name="Normal 2 2 3 2 2 3 3 3" xfId="8474"/>
    <cellStyle name="Normal 2 3 6 2 2 3 3 3" xfId="8475"/>
    <cellStyle name="Normal 2 3 2 2 2 3 3 3" xfId="8476"/>
    <cellStyle name="Normal 2 3 4 2 2 3 3 3" xfId="8477"/>
    <cellStyle name="Normal 2 3 5 2 2 3 3 3" xfId="8478"/>
    <cellStyle name="Normal 2 4 2 2 2 3 3 3" xfId="8479"/>
    <cellStyle name="Normal 2 5 2 2 3 3 3" xfId="8480"/>
    <cellStyle name="Normal 28 3 2 2 3 3 3" xfId="8481"/>
    <cellStyle name="Normal 3 2 2 2 2 3 3 3" xfId="8482"/>
    <cellStyle name="Normal 3 3 2 2 3 3 3" xfId="8483"/>
    <cellStyle name="Normal 30 3 2 2 3 3 3" xfId="8484"/>
    <cellStyle name="Normal 4 2 2 2 3 3 3" xfId="8485"/>
    <cellStyle name="Normal 40 2 2 2 3 3 3" xfId="8486"/>
    <cellStyle name="Normal 41 2 2 2 3 3 3" xfId="8487"/>
    <cellStyle name="Normal 42 2 2 2 3 3 3" xfId="8488"/>
    <cellStyle name="Normal 43 2 2 2 3 3 3" xfId="8489"/>
    <cellStyle name="Normal 44 2 2 2 3 3 3" xfId="8490"/>
    <cellStyle name="Normal 45 2 2 2 3 3 3" xfId="8491"/>
    <cellStyle name="Normal 46 2 2 2 3 3 3" xfId="8492"/>
    <cellStyle name="Normal 47 2 2 2 3 3 3" xfId="8493"/>
    <cellStyle name="Normal 51 2 2 3 3 3" xfId="8494"/>
    <cellStyle name="Normal 52 2 2 3 3 3" xfId="8495"/>
    <cellStyle name="Normal 53 2 2 3 3 3" xfId="8496"/>
    <cellStyle name="Normal 55 2 2 3 3 3" xfId="8497"/>
    <cellStyle name="Normal 56 2 2 3 3 3" xfId="8498"/>
    <cellStyle name="Normal 57 2 2 3 3 3" xfId="8499"/>
    <cellStyle name="Normal 6 2 3 2 2 3 3 3" xfId="8500"/>
    <cellStyle name="Normal 6 3 2 2 3 3 3" xfId="8501"/>
    <cellStyle name="Normal 60 2 2 3 3 3" xfId="8502"/>
    <cellStyle name="Normal 64 2 2 3 3 3" xfId="8503"/>
    <cellStyle name="Normal 65 2 2 3 3 3" xfId="8504"/>
    <cellStyle name="Normal 66 2 2 3 3 3" xfId="8505"/>
    <cellStyle name="Normal 67 2 2 3 3 3" xfId="8506"/>
    <cellStyle name="Normal 7 6 2 2 3 3 3" xfId="8507"/>
    <cellStyle name="Normal 71 2 2 3 3 3" xfId="8508"/>
    <cellStyle name="Normal 72 2 2 3 3 3" xfId="8509"/>
    <cellStyle name="Normal 73 2 2 3 3 3" xfId="8510"/>
    <cellStyle name="Normal 74 2 2 3 3 3" xfId="8511"/>
    <cellStyle name="Normal 76 2 2 3 3 3" xfId="8512"/>
    <cellStyle name="Normal 8 3 2 2 3 3 3" xfId="8513"/>
    <cellStyle name="Normal 81 2 2 3 3 3" xfId="8514"/>
    <cellStyle name="Normal 78 4 2 3 3" xfId="8515"/>
    <cellStyle name="Normal 5 3 4 2 3 3" xfId="8516"/>
    <cellStyle name="Normal 80 4 2 3 3" xfId="8517"/>
    <cellStyle name="Normal 79 4 2 3 3" xfId="8518"/>
    <cellStyle name="Normal 6 8 4 2 3 3" xfId="8519"/>
    <cellStyle name="Normal 5 2 4 2 3 3" xfId="8520"/>
    <cellStyle name="Normal 6 2 9 2 3 3" xfId="8521"/>
    <cellStyle name="Comma 2 2 3 4 2 3 3" xfId="8522"/>
    <cellStyle name="Comma 2 3 6 4 2 3 3" xfId="8523"/>
    <cellStyle name="Normal 18 2 4 2 3 3" xfId="8524"/>
    <cellStyle name="Normal 19 2 4 2 3 3" xfId="8525"/>
    <cellStyle name="Normal 2 2 3 4 2 3 3" xfId="8526"/>
    <cellStyle name="Normal 2 3 6 4 2 3 3" xfId="8527"/>
    <cellStyle name="Normal 2 3 2 4 2 3 3" xfId="8528"/>
    <cellStyle name="Normal 2 3 4 4 2 3 3" xfId="8529"/>
    <cellStyle name="Normal 2 3 5 4 2 3 3" xfId="8530"/>
    <cellStyle name="Normal 2 4 2 4 2 3 3" xfId="8531"/>
    <cellStyle name="Normal 2 5 4 2 3 3" xfId="8532"/>
    <cellStyle name="Normal 28 3 4 2 3 3" xfId="8533"/>
    <cellStyle name="Normal 3 2 2 4 2 3 3" xfId="8534"/>
    <cellStyle name="Normal 3 3 4 2 3 3" xfId="8535"/>
    <cellStyle name="Normal 30 3 4 2 3 3" xfId="8536"/>
    <cellStyle name="Normal 4 2 4 2 3 3" xfId="8537"/>
    <cellStyle name="Normal 40 2 4 2 3 3" xfId="8538"/>
    <cellStyle name="Normal 41 2 4 2 3 3" xfId="8539"/>
    <cellStyle name="Normal 42 2 4 2 3 3" xfId="8540"/>
    <cellStyle name="Normal 43 2 4 2 3 3" xfId="8541"/>
    <cellStyle name="Normal 44 2 4 2 3 3" xfId="8542"/>
    <cellStyle name="Normal 45 2 4 2 3 3" xfId="8543"/>
    <cellStyle name="Normal 46 2 4 2 3 3" xfId="8544"/>
    <cellStyle name="Normal 47 2 4 2 3 3" xfId="8545"/>
    <cellStyle name="Normal 51 4 2 3 3" xfId="8546"/>
    <cellStyle name="Normal 52 4 2 3 3" xfId="8547"/>
    <cellStyle name="Normal 53 4 2 3 3" xfId="8548"/>
    <cellStyle name="Normal 55 4 2 3 3" xfId="8549"/>
    <cellStyle name="Normal 56 4 2 3 3" xfId="8550"/>
    <cellStyle name="Normal 57 4 2 3 3" xfId="8551"/>
    <cellStyle name="Normal 6 2 3 4 2 3 3" xfId="8552"/>
    <cellStyle name="Normal 6 3 4 2 3 3" xfId="8553"/>
    <cellStyle name="Normal 60 4 2 3 3" xfId="8554"/>
    <cellStyle name="Normal 64 4 2 3 3" xfId="8555"/>
    <cellStyle name="Normal 65 4 2 3 3" xfId="8556"/>
    <cellStyle name="Normal 66 4 2 3 3" xfId="8557"/>
    <cellStyle name="Normal 67 4 2 3 3" xfId="8558"/>
    <cellStyle name="Normal 7 6 4 2 3 3" xfId="8559"/>
    <cellStyle name="Normal 71 4 2 3 3" xfId="8560"/>
    <cellStyle name="Normal 72 4 2 3 3" xfId="8561"/>
    <cellStyle name="Normal 73 4 2 3 3" xfId="8562"/>
    <cellStyle name="Normal 74 4 2 3 3" xfId="8563"/>
    <cellStyle name="Normal 76 4 2 3 3" xfId="8564"/>
    <cellStyle name="Normal 8 3 4 2 3 3" xfId="8565"/>
    <cellStyle name="Normal 81 4 2 3 3" xfId="8566"/>
    <cellStyle name="Normal 78 2 3 2 3 3" xfId="8567"/>
    <cellStyle name="Normal 5 3 2 3 2 3 3" xfId="8568"/>
    <cellStyle name="Normal 80 2 3 2 3 3" xfId="8569"/>
    <cellStyle name="Normal 79 2 3 2 3 3" xfId="8570"/>
    <cellStyle name="Normal 6 8 2 3 2 3 3" xfId="8571"/>
    <cellStyle name="Normal 5 2 2 3 2 3 3" xfId="8572"/>
    <cellStyle name="Normal 6 2 7 3 2 3 3" xfId="8573"/>
    <cellStyle name="Comma 2 2 3 2 3 2 3 3" xfId="8574"/>
    <cellStyle name="Comma 2 3 6 2 3 2 3 3" xfId="8575"/>
    <cellStyle name="Normal 18 2 2 3 2 3 3" xfId="8576"/>
    <cellStyle name="Normal 19 2 2 3 2 3 3" xfId="8577"/>
    <cellStyle name="Normal 2 2 3 2 3 2 3 3" xfId="8578"/>
    <cellStyle name="Normal 2 3 6 2 3 2 3 3" xfId="8579"/>
    <cellStyle name="Normal 2 3 2 2 3 2 3 3" xfId="8580"/>
    <cellStyle name="Normal 2 3 4 2 3 2 3 3" xfId="8581"/>
    <cellStyle name="Normal 2 3 5 2 3 2 3 3" xfId="8582"/>
    <cellStyle name="Normal 2 4 2 2 3 2 3 3" xfId="8583"/>
    <cellStyle name="Normal 2 5 2 3 2 3 3" xfId="8584"/>
    <cellStyle name="Normal 28 3 2 3 2 3 3" xfId="8585"/>
    <cellStyle name="Normal 3 2 2 2 3 2 3 3" xfId="8586"/>
    <cellStyle name="Normal 3 3 2 3 2 3 3" xfId="8587"/>
    <cellStyle name="Normal 30 3 2 3 2 3 3" xfId="8588"/>
    <cellStyle name="Normal 4 2 2 3 2 3 3" xfId="8589"/>
    <cellStyle name="Normal 40 2 2 3 2 3 3" xfId="8590"/>
    <cellStyle name="Normal 41 2 2 3 2 3 3" xfId="8591"/>
    <cellStyle name="Normal 42 2 2 3 2 3 3" xfId="8592"/>
    <cellStyle name="Normal 43 2 2 3 2 3 3" xfId="8593"/>
    <cellStyle name="Normal 44 2 2 3 2 3 3" xfId="8594"/>
    <cellStyle name="Normal 45 2 2 3 2 3 3" xfId="8595"/>
    <cellStyle name="Normal 46 2 2 3 2 3 3" xfId="8596"/>
    <cellStyle name="Normal 47 2 2 3 2 3 3" xfId="8597"/>
    <cellStyle name="Normal 51 2 3 2 3 3" xfId="8598"/>
    <cellStyle name="Normal 52 2 3 2 3 3" xfId="8599"/>
    <cellStyle name="Normal 53 2 3 2 3 3" xfId="8600"/>
    <cellStyle name="Normal 55 2 3 2 3 3" xfId="8601"/>
    <cellStyle name="Normal 56 2 3 2 3 3" xfId="8602"/>
    <cellStyle name="Normal 57 2 3 2 3 3" xfId="8603"/>
    <cellStyle name="Normal 6 2 3 2 3 2 3 3" xfId="8604"/>
    <cellStyle name="Normal 6 3 2 3 2 3 3" xfId="8605"/>
    <cellStyle name="Normal 60 2 3 2 3 3" xfId="8606"/>
    <cellStyle name="Normal 64 2 3 2 3 3" xfId="8607"/>
    <cellStyle name="Normal 65 2 3 2 3 3" xfId="8608"/>
    <cellStyle name="Normal 66 2 3 2 3 3" xfId="8609"/>
    <cellStyle name="Normal 67 2 3 2 3 3" xfId="8610"/>
    <cellStyle name="Normal 7 6 2 3 2 3 3" xfId="8611"/>
    <cellStyle name="Normal 71 2 3 2 3 3" xfId="8612"/>
    <cellStyle name="Normal 72 2 3 2 3 3" xfId="8613"/>
    <cellStyle name="Normal 73 2 3 2 3 3" xfId="8614"/>
    <cellStyle name="Normal 74 2 3 2 3 3" xfId="8615"/>
    <cellStyle name="Normal 76 2 3 2 3 3" xfId="8616"/>
    <cellStyle name="Normal 8 3 2 3 2 3 3" xfId="8617"/>
    <cellStyle name="Normal 81 2 3 2 3 3" xfId="8618"/>
    <cellStyle name="Normal 78 3 2 2 3 3" xfId="8619"/>
    <cellStyle name="Normal 5 3 3 2 2 3 3" xfId="8620"/>
    <cellStyle name="Normal 80 3 2 2 3 3" xfId="8621"/>
    <cellStyle name="Normal 79 3 2 2 3 3" xfId="8622"/>
    <cellStyle name="Normal 6 8 3 2 2 3 3" xfId="8623"/>
    <cellStyle name="Normal 5 2 3 2 2 3 3" xfId="8624"/>
    <cellStyle name="Normal 6 2 8 2 2 3 3" xfId="8625"/>
    <cellStyle name="Comma 2 2 3 3 2 2 3 3" xfId="8626"/>
    <cellStyle name="Comma 2 3 6 3 2 2 3 3" xfId="8627"/>
    <cellStyle name="Normal 18 2 3 2 2 3 3" xfId="8628"/>
    <cellStyle name="Normal 19 2 3 2 2 3 3" xfId="8629"/>
    <cellStyle name="Normal 2 2 3 3 2 2 3 3" xfId="8630"/>
    <cellStyle name="Normal 2 3 6 3 2 2 3 3" xfId="8631"/>
    <cellStyle name="Normal 2 3 2 3 2 2 3 3" xfId="8632"/>
    <cellStyle name="Normal 2 3 4 3 2 2 3 3" xfId="8633"/>
    <cellStyle name="Normal 2 3 5 3 2 2 3 3" xfId="8634"/>
    <cellStyle name="Normal 2 4 2 3 2 2 3 3" xfId="8635"/>
    <cellStyle name="Normal 2 5 3 2 2 3 3" xfId="8636"/>
    <cellStyle name="Normal 28 3 3 2 2 3 3" xfId="8637"/>
    <cellStyle name="Normal 3 2 2 3 2 2 3 3" xfId="8638"/>
    <cellStyle name="Normal 3 3 3 2 2 3 3" xfId="8639"/>
    <cellStyle name="Normal 30 3 3 2 2 3 3" xfId="8640"/>
    <cellStyle name="Normal 4 2 3 2 2 3 3" xfId="8641"/>
    <cellStyle name="Normal 40 2 3 2 2 3 3" xfId="8642"/>
    <cellStyle name="Normal 41 2 3 2 2 3 3" xfId="8643"/>
    <cellStyle name="Normal 42 2 3 2 2 3 3" xfId="8644"/>
    <cellStyle name="Normal 43 2 3 2 2 3 3" xfId="8645"/>
    <cellStyle name="Normal 44 2 3 2 2 3 3" xfId="8646"/>
    <cellStyle name="Normal 45 2 3 2 2 3 3" xfId="8647"/>
    <cellStyle name="Normal 46 2 3 2 2 3 3" xfId="8648"/>
    <cellStyle name="Normal 47 2 3 2 2 3 3" xfId="8649"/>
    <cellStyle name="Normal 51 3 2 2 3 3" xfId="8650"/>
    <cellStyle name="Normal 52 3 2 2 3 3" xfId="8651"/>
    <cellStyle name="Normal 53 3 2 2 3 3" xfId="8652"/>
    <cellStyle name="Normal 55 3 2 2 3 3" xfId="8653"/>
    <cellStyle name="Normal 56 3 2 2 3 3" xfId="8654"/>
    <cellStyle name="Normal 57 3 2 2 3 3" xfId="8655"/>
    <cellStyle name="Normal 6 2 3 3 2 2 3 3" xfId="8656"/>
    <cellStyle name="Normal 6 3 3 2 2 3 3" xfId="8657"/>
    <cellStyle name="Normal 60 3 2 2 3 3" xfId="8658"/>
    <cellStyle name="Normal 64 3 2 2 3 3" xfId="8659"/>
    <cellStyle name="Normal 65 3 2 2 3 3" xfId="8660"/>
    <cellStyle name="Normal 66 3 2 2 3 3" xfId="8661"/>
    <cellStyle name="Normal 67 3 2 2 3 3" xfId="8662"/>
    <cellStyle name="Normal 7 6 3 2 2 3 3" xfId="8663"/>
    <cellStyle name="Normal 71 3 2 2 3 3" xfId="8664"/>
    <cellStyle name="Normal 72 3 2 2 3 3" xfId="8665"/>
    <cellStyle name="Normal 73 3 2 2 3 3" xfId="8666"/>
    <cellStyle name="Normal 74 3 2 2 3 3" xfId="8667"/>
    <cellStyle name="Normal 76 3 2 2 3 3" xfId="8668"/>
    <cellStyle name="Normal 8 3 3 2 2 3 3" xfId="8669"/>
    <cellStyle name="Normal 81 3 2 2 3 3" xfId="8670"/>
    <cellStyle name="Normal 78 2 2 2 2 3 3" xfId="8671"/>
    <cellStyle name="Normal 5 3 2 2 2 2 3 3" xfId="8672"/>
    <cellStyle name="Normal 80 2 2 2 2 3 3" xfId="8673"/>
    <cellStyle name="Normal 79 2 2 2 2 3 3" xfId="8674"/>
    <cellStyle name="Normal 6 8 2 2 2 2 3 3" xfId="8675"/>
    <cellStyle name="Normal 5 2 2 2 2 2 3 3" xfId="8676"/>
    <cellStyle name="Normal 6 2 7 2 2 2 3 3" xfId="8677"/>
    <cellStyle name="Comma 2 2 3 2 2 2 2 3 3" xfId="8678"/>
    <cellStyle name="Comma 2 3 6 2 2 2 2 3 3" xfId="8679"/>
    <cellStyle name="Normal 18 2 2 2 2 2 3 3" xfId="8680"/>
    <cellStyle name="Normal 19 2 2 2 2 2 3 3" xfId="8681"/>
    <cellStyle name="Normal 2 2 3 2 2 2 2 3 3" xfId="8682"/>
    <cellStyle name="Normal 2 3 6 2 2 2 2 3 3" xfId="8683"/>
    <cellStyle name="Normal 2 3 2 2 2 2 2 3 3" xfId="8684"/>
    <cellStyle name="Normal 2 3 4 2 2 2 2 3 3" xfId="8685"/>
    <cellStyle name="Normal 2 3 5 2 2 2 2 3 3" xfId="8686"/>
    <cellStyle name="Normal 2 4 2 2 2 2 2 3 3" xfId="8687"/>
    <cellStyle name="Normal 2 5 2 2 2 2 3 3" xfId="8688"/>
    <cellStyle name="Normal 28 3 2 2 2 2 3 3" xfId="8689"/>
    <cellStyle name="Normal 3 2 2 2 2 2 2 3 3" xfId="8690"/>
    <cellStyle name="Normal 3 3 2 2 2 2 3 3" xfId="8691"/>
    <cellStyle name="Normal 30 3 2 2 2 2 3 3" xfId="8692"/>
    <cellStyle name="Normal 4 2 2 2 2 2 3 3" xfId="8693"/>
    <cellStyle name="Normal 40 2 2 2 2 2 3 3" xfId="8694"/>
    <cellStyle name="Normal 41 2 2 2 2 2 3 3" xfId="8695"/>
    <cellStyle name="Normal 42 2 2 2 2 2 3 3" xfId="8696"/>
    <cellStyle name="Normal 43 2 2 2 2 2 3 3" xfId="8697"/>
    <cellStyle name="Normal 44 2 2 2 2 2 3 3" xfId="8698"/>
    <cellStyle name="Normal 45 2 2 2 2 2 3 3" xfId="8699"/>
    <cellStyle name="Normal 46 2 2 2 2 2 3 3" xfId="8700"/>
    <cellStyle name="Normal 47 2 2 2 2 2 3 3" xfId="8701"/>
    <cellStyle name="Normal 51 2 2 2 2 3 3" xfId="8702"/>
    <cellStyle name="Normal 52 2 2 2 2 3 3" xfId="8703"/>
    <cellStyle name="Normal 53 2 2 2 2 3 3" xfId="8704"/>
    <cellStyle name="Normal 55 2 2 2 2 3 3" xfId="8705"/>
    <cellStyle name="Normal 56 2 2 2 2 3 3" xfId="8706"/>
    <cellStyle name="Normal 57 2 2 2 2 3 3" xfId="8707"/>
    <cellStyle name="Normal 6 2 3 2 2 2 2 3 3" xfId="8708"/>
    <cellStyle name="Normal 6 3 2 2 2 2 3 3" xfId="8709"/>
    <cellStyle name="Normal 60 2 2 2 2 3 3" xfId="8710"/>
    <cellStyle name="Normal 64 2 2 2 2 3 3" xfId="8711"/>
    <cellStyle name="Normal 65 2 2 2 2 3 3" xfId="8712"/>
    <cellStyle name="Normal 66 2 2 2 2 3 3" xfId="8713"/>
    <cellStyle name="Normal 67 2 2 2 2 3 3" xfId="8714"/>
    <cellStyle name="Normal 7 6 2 2 2 2 3 3" xfId="8715"/>
    <cellStyle name="Normal 71 2 2 2 2 3 3" xfId="8716"/>
    <cellStyle name="Normal 72 2 2 2 2 3 3" xfId="8717"/>
    <cellStyle name="Normal 73 2 2 2 2 3 3" xfId="8718"/>
    <cellStyle name="Normal 74 2 2 2 2 3 3" xfId="8719"/>
    <cellStyle name="Normal 76 2 2 2 2 3 3" xfId="8720"/>
    <cellStyle name="Normal 8 3 2 2 2 2 3 3" xfId="8721"/>
    <cellStyle name="Normal 81 2 2 2 2 3 3" xfId="8722"/>
    <cellStyle name="Normal 95 2 3" xfId="8723"/>
    <cellStyle name="Normal 78 6 2 3" xfId="8724"/>
    <cellStyle name="Normal 96 2 3" xfId="8725"/>
    <cellStyle name="Normal 5 3 6 2 3" xfId="8726"/>
    <cellStyle name="Normal 80 6 2 3" xfId="8727"/>
    <cellStyle name="Normal 79 6 2 3" xfId="8728"/>
    <cellStyle name="Normal 6 8 6 2 3" xfId="8729"/>
    <cellStyle name="Normal 5 2 6 2 3" xfId="8730"/>
    <cellStyle name="Normal 6 2 11 2 3" xfId="8731"/>
    <cellStyle name="Comma 2 2 3 6 2 3" xfId="8732"/>
    <cellStyle name="Comma 2 3 6 6 2 3" xfId="8733"/>
    <cellStyle name="Normal 18 2 6 2 3" xfId="8734"/>
    <cellStyle name="Normal 19 2 6 2 3" xfId="8735"/>
    <cellStyle name="Normal 2 2 3 6 2 3" xfId="8736"/>
    <cellStyle name="Normal 2 3 6 6 2 3" xfId="8737"/>
    <cellStyle name="Normal 2 3 2 6 2 3" xfId="8738"/>
    <cellStyle name="Normal 2 3 4 6 2 3" xfId="8739"/>
    <cellStyle name="Normal 2 3 5 6 2 3" xfId="8740"/>
    <cellStyle name="Normal 2 4 2 6 2 3" xfId="8741"/>
    <cellStyle name="Normal 2 5 6 2 3" xfId="8742"/>
    <cellStyle name="Normal 28 3 6 2 3" xfId="8743"/>
    <cellStyle name="Normal 3 2 2 6 2 3" xfId="8744"/>
    <cellStyle name="Normal 3 3 6 2 3" xfId="8745"/>
    <cellStyle name="Normal 30 3 6 2 3" xfId="8746"/>
    <cellStyle name="Normal 4 2 6 2 3" xfId="8747"/>
    <cellStyle name="Normal 40 2 6 2 3" xfId="8748"/>
    <cellStyle name="Normal 41 2 6 2 3" xfId="8749"/>
    <cellStyle name="Normal 42 2 6 2 3" xfId="8750"/>
    <cellStyle name="Normal 43 2 6 2 3" xfId="8751"/>
    <cellStyle name="Normal 44 2 6 2 3" xfId="8752"/>
    <cellStyle name="Normal 45 2 6 2 3" xfId="8753"/>
    <cellStyle name="Normal 46 2 6 2 3" xfId="8754"/>
    <cellStyle name="Normal 47 2 6 2 3" xfId="8755"/>
    <cellStyle name="Normal 51 6 2 3" xfId="8756"/>
    <cellStyle name="Normal 52 6 2 3" xfId="8757"/>
    <cellStyle name="Normal 53 6 2 3" xfId="8758"/>
    <cellStyle name="Normal 55 6 2 3" xfId="8759"/>
    <cellStyle name="Normal 56 6 2 3" xfId="8760"/>
    <cellStyle name="Normal 57 6 2 3" xfId="8761"/>
    <cellStyle name="Normal 6 2 3 6 2 3" xfId="8762"/>
    <cellStyle name="Normal 6 3 6 2 3" xfId="8763"/>
    <cellStyle name="Normal 60 6 2 3" xfId="8764"/>
    <cellStyle name="Normal 64 6 2 3" xfId="8765"/>
    <cellStyle name="Normal 65 6 2 3" xfId="8766"/>
    <cellStyle name="Normal 66 6 2 3" xfId="8767"/>
    <cellStyle name="Normal 67 6 2 3" xfId="8768"/>
    <cellStyle name="Normal 7 6 6 2 3" xfId="8769"/>
    <cellStyle name="Normal 71 6 2 3" xfId="8770"/>
    <cellStyle name="Normal 72 6 2 3" xfId="8771"/>
    <cellStyle name="Normal 73 6 2 3" xfId="8772"/>
    <cellStyle name="Normal 74 6 2 3" xfId="8773"/>
    <cellStyle name="Normal 76 6 2 3" xfId="8774"/>
    <cellStyle name="Normal 8 3 6 2 3" xfId="8775"/>
    <cellStyle name="Normal 81 6 2 3" xfId="8776"/>
    <cellStyle name="Normal 78 2 5 2 3" xfId="8777"/>
    <cellStyle name="Normal 5 3 2 5 2 3" xfId="8778"/>
    <cellStyle name="Normal 80 2 5 2 3" xfId="8779"/>
    <cellStyle name="Normal 79 2 5 2 3" xfId="8780"/>
    <cellStyle name="Normal 6 8 2 5 2 3" xfId="8781"/>
    <cellStyle name="Normal 5 2 2 5 2 3" xfId="8782"/>
    <cellStyle name="Normal 6 2 7 5 2 3" xfId="8783"/>
    <cellStyle name="Comma 2 2 3 2 5 2 3" xfId="8784"/>
    <cellStyle name="Comma 2 3 6 2 5 2 3" xfId="8785"/>
    <cellStyle name="Normal 18 2 2 5 2 3" xfId="8786"/>
    <cellStyle name="Normal 19 2 2 5 2 3" xfId="8787"/>
    <cellStyle name="Normal 2 2 3 2 5 2 3" xfId="8788"/>
    <cellStyle name="Normal 2 3 6 2 5 2 3" xfId="8789"/>
    <cellStyle name="Normal 2 3 2 2 5 2 3" xfId="8790"/>
    <cellStyle name="Normal 2 3 4 2 5 2 3" xfId="8791"/>
    <cellStyle name="Normal 2 3 5 2 5 2 3" xfId="8792"/>
    <cellStyle name="Normal 2 4 2 2 5 2 3" xfId="8793"/>
    <cellStyle name="Normal 2 5 2 5 2 3" xfId="8794"/>
    <cellStyle name="Normal 28 3 2 5 2 3" xfId="8795"/>
    <cellStyle name="Normal 3 2 2 2 5 2 3" xfId="8796"/>
    <cellStyle name="Normal 3 3 2 5 2 3" xfId="8797"/>
    <cellStyle name="Normal 30 3 2 5 2 3" xfId="8798"/>
    <cellStyle name="Normal 4 2 2 5 2 3" xfId="8799"/>
    <cellStyle name="Normal 40 2 2 5 2 3" xfId="8800"/>
    <cellStyle name="Normal 41 2 2 5 2 3" xfId="8801"/>
    <cellStyle name="Normal 42 2 2 5 2 3" xfId="8802"/>
    <cellStyle name="Normal 43 2 2 5 2 3" xfId="8803"/>
    <cellStyle name="Normal 44 2 2 5 2 3" xfId="8804"/>
    <cellStyle name="Normal 45 2 2 5 2 3" xfId="8805"/>
    <cellStyle name="Normal 46 2 2 5 2 3" xfId="8806"/>
    <cellStyle name="Normal 47 2 2 5 2 3" xfId="8807"/>
    <cellStyle name="Normal 51 2 5 2 3" xfId="8808"/>
    <cellStyle name="Normal 52 2 5 2 3" xfId="8809"/>
    <cellStyle name="Normal 53 2 5 2 3" xfId="8810"/>
    <cellStyle name="Normal 55 2 5 2 3" xfId="8811"/>
    <cellStyle name="Normal 56 2 5 2 3" xfId="8812"/>
    <cellStyle name="Normal 57 2 5 2 3" xfId="8813"/>
    <cellStyle name="Normal 6 2 3 2 5 2 3" xfId="8814"/>
    <cellStyle name="Normal 6 3 2 5 2 3" xfId="8815"/>
    <cellStyle name="Normal 60 2 5 2 3" xfId="8816"/>
    <cellStyle name="Normal 64 2 5 2 3" xfId="8817"/>
    <cellStyle name="Normal 65 2 5 2 3" xfId="8818"/>
    <cellStyle name="Normal 66 2 5 2 3" xfId="8819"/>
    <cellStyle name="Normal 67 2 5 2 3" xfId="8820"/>
    <cellStyle name="Normal 7 6 2 5 2 3" xfId="8821"/>
    <cellStyle name="Normal 71 2 5 2 3" xfId="8822"/>
    <cellStyle name="Normal 72 2 5 2 3" xfId="8823"/>
    <cellStyle name="Normal 73 2 5 2 3" xfId="8824"/>
    <cellStyle name="Normal 74 2 5 2 3" xfId="8825"/>
    <cellStyle name="Normal 76 2 5 2 3" xfId="8826"/>
    <cellStyle name="Normal 8 3 2 5 2 3" xfId="8827"/>
    <cellStyle name="Normal 81 2 5 2 3" xfId="8828"/>
    <cellStyle name="Normal 78 3 4 2 3" xfId="8829"/>
    <cellStyle name="Normal 5 3 3 4 2 3" xfId="8830"/>
    <cellStyle name="Normal 80 3 4 2 3" xfId="8831"/>
    <cellStyle name="Normal 79 3 4 2 3" xfId="8832"/>
    <cellStyle name="Normal 6 8 3 4 2 3" xfId="8833"/>
    <cellStyle name="Normal 5 2 3 4 2 3" xfId="8834"/>
    <cellStyle name="Normal 6 2 8 4 2 3" xfId="8835"/>
    <cellStyle name="Comma 2 2 3 3 4 2 3" xfId="8836"/>
    <cellStyle name="Comma 2 3 6 3 4 2 3" xfId="8837"/>
    <cellStyle name="Normal 18 2 3 4 2 3" xfId="8838"/>
    <cellStyle name="Normal 19 2 3 4 2 3" xfId="8839"/>
    <cellStyle name="Normal 2 2 3 3 4 2 3" xfId="8840"/>
    <cellStyle name="Normal 2 3 6 3 4 2 3" xfId="8841"/>
    <cellStyle name="Normal 2 3 2 3 4 2 3" xfId="8842"/>
    <cellStyle name="Normal 2 3 4 3 4 2 3" xfId="8843"/>
    <cellStyle name="Normal 2 3 5 3 4 2 3" xfId="8844"/>
    <cellStyle name="Normal 2 4 2 3 4 2 3" xfId="8845"/>
    <cellStyle name="Normal 2 5 3 4 2 3" xfId="8846"/>
    <cellStyle name="Normal 28 3 3 4 2 3" xfId="8847"/>
    <cellStyle name="Normal 3 2 2 3 4 2 3" xfId="8848"/>
    <cellStyle name="Normal 3 3 3 4 2 3" xfId="8849"/>
    <cellStyle name="Normal 30 3 3 4 2 3" xfId="8850"/>
    <cellStyle name="Normal 4 2 3 4 2 3" xfId="8851"/>
    <cellStyle name="Normal 40 2 3 4 2 3" xfId="8852"/>
    <cellStyle name="Normal 41 2 3 4 2 3" xfId="8853"/>
    <cellStyle name="Normal 42 2 3 4 2 3" xfId="8854"/>
    <cellStyle name="Normal 43 2 3 4 2 3" xfId="8855"/>
    <cellStyle name="Normal 44 2 3 4 2 3" xfId="8856"/>
    <cellStyle name="Normal 45 2 3 4 2 3" xfId="8857"/>
    <cellStyle name="Normal 46 2 3 4 2 3" xfId="8858"/>
    <cellStyle name="Normal 47 2 3 4 2 3" xfId="8859"/>
    <cellStyle name="Normal 51 3 4 2 3" xfId="8860"/>
    <cellStyle name="Normal 52 3 4 2 3" xfId="8861"/>
    <cellStyle name="Normal 53 3 4 2 3" xfId="8862"/>
    <cellStyle name="Normal 55 3 4 2 3" xfId="8863"/>
    <cellStyle name="Normal 56 3 4 2 3" xfId="8864"/>
    <cellStyle name="Normal 57 3 4 2 3" xfId="8865"/>
    <cellStyle name="Normal 6 2 3 3 4 2 3" xfId="8866"/>
    <cellStyle name="Normal 6 3 3 4 2 3" xfId="8867"/>
    <cellStyle name="Normal 60 3 4 2 3" xfId="8868"/>
    <cellStyle name="Normal 64 3 4 2 3" xfId="8869"/>
    <cellStyle name="Normal 65 3 4 2 3" xfId="8870"/>
    <cellStyle name="Normal 66 3 4 2 3" xfId="8871"/>
    <cellStyle name="Normal 67 3 4 2 3" xfId="8872"/>
    <cellStyle name="Normal 7 6 3 4 2 3" xfId="8873"/>
    <cellStyle name="Normal 71 3 4 2 3" xfId="8874"/>
    <cellStyle name="Normal 72 3 4 2 3" xfId="8875"/>
    <cellStyle name="Normal 73 3 4 2 3" xfId="8876"/>
    <cellStyle name="Normal 74 3 4 2 3" xfId="8877"/>
    <cellStyle name="Normal 76 3 4 2 3" xfId="8878"/>
    <cellStyle name="Normal 8 3 3 4 2 3" xfId="8879"/>
    <cellStyle name="Normal 81 3 4 2 3" xfId="8880"/>
    <cellStyle name="Normal 78 2 2 4 2 3" xfId="8881"/>
    <cellStyle name="Normal 5 3 2 2 4 2 3" xfId="8882"/>
    <cellStyle name="Normal 80 2 2 4 2 3" xfId="8883"/>
    <cellStyle name="Normal 79 2 2 4 2 3" xfId="8884"/>
    <cellStyle name="Normal 6 8 2 2 4 2 3" xfId="8885"/>
    <cellStyle name="Normal 5 2 2 2 4 2 3" xfId="8886"/>
    <cellStyle name="Normal 6 2 7 2 4 2 3" xfId="8887"/>
    <cellStyle name="Comma 2 2 3 2 2 4 2 3" xfId="8888"/>
    <cellStyle name="Comma 2 3 6 2 2 4 2 3" xfId="8889"/>
    <cellStyle name="Normal 18 2 2 2 4 2 3" xfId="8890"/>
    <cellStyle name="Normal 19 2 2 2 4 2 3" xfId="8891"/>
    <cellStyle name="Normal 2 2 3 2 2 4 2 3" xfId="8892"/>
    <cellStyle name="Normal 2 3 6 2 2 4 2 3" xfId="8893"/>
    <cellStyle name="Normal 2 3 2 2 2 4 2 3" xfId="8894"/>
    <cellStyle name="Normal 2 3 4 2 2 4 2 3" xfId="8895"/>
    <cellStyle name="Normal 2 3 5 2 2 4 2 3" xfId="8896"/>
    <cellStyle name="Normal 2 4 2 2 2 4 2 3" xfId="8897"/>
    <cellStyle name="Normal 2 5 2 2 4 2 3" xfId="8898"/>
    <cellStyle name="Normal 28 3 2 2 4 2 3" xfId="8899"/>
    <cellStyle name="Normal 3 2 2 2 2 4 2 3" xfId="8900"/>
    <cellStyle name="Normal 3 3 2 2 4 2 3" xfId="8901"/>
    <cellStyle name="Normal 30 3 2 2 4 2 3" xfId="8902"/>
    <cellStyle name="Normal 4 2 2 2 4 2 3" xfId="8903"/>
    <cellStyle name="Normal 40 2 2 2 4 2 3" xfId="8904"/>
    <cellStyle name="Normal 41 2 2 2 4 2 3" xfId="8905"/>
    <cellStyle name="Normal 42 2 2 2 4 2 3" xfId="8906"/>
    <cellStyle name="Normal 43 2 2 2 4 2 3" xfId="8907"/>
    <cellStyle name="Normal 44 2 2 2 4 2 3" xfId="8908"/>
    <cellStyle name="Normal 45 2 2 2 4 2 3" xfId="8909"/>
    <cellStyle name="Normal 46 2 2 2 4 2 3" xfId="8910"/>
    <cellStyle name="Normal 47 2 2 2 4 2 3" xfId="8911"/>
    <cellStyle name="Normal 51 2 2 4 2 3" xfId="8912"/>
    <cellStyle name="Normal 52 2 2 4 2 3" xfId="8913"/>
    <cellStyle name="Normal 53 2 2 4 2 3" xfId="8914"/>
    <cellStyle name="Normal 55 2 2 4 2 3" xfId="8915"/>
    <cellStyle name="Normal 56 2 2 4 2 3" xfId="8916"/>
    <cellStyle name="Normal 57 2 2 4 2 3" xfId="8917"/>
    <cellStyle name="Normal 6 2 3 2 2 4 2 3" xfId="8918"/>
    <cellStyle name="Normal 6 3 2 2 4 2 3" xfId="8919"/>
    <cellStyle name="Normal 60 2 2 4 2 3" xfId="8920"/>
    <cellStyle name="Normal 64 2 2 4 2 3" xfId="8921"/>
    <cellStyle name="Normal 65 2 2 4 2 3" xfId="8922"/>
    <cellStyle name="Normal 66 2 2 4 2 3" xfId="8923"/>
    <cellStyle name="Normal 67 2 2 4 2 3" xfId="8924"/>
    <cellStyle name="Normal 7 6 2 2 4 2 3" xfId="8925"/>
    <cellStyle name="Normal 71 2 2 4 2 3" xfId="8926"/>
    <cellStyle name="Normal 72 2 2 4 2 3" xfId="8927"/>
    <cellStyle name="Normal 73 2 2 4 2 3" xfId="8928"/>
    <cellStyle name="Normal 74 2 2 4 2 3" xfId="8929"/>
    <cellStyle name="Normal 76 2 2 4 2 3" xfId="8930"/>
    <cellStyle name="Normal 8 3 2 2 4 2 3" xfId="8931"/>
    <cellStyle name="Normal 81 2 2 4 2 3" xfId="8932"/>
    <cellStyle name="Normal 78 4 3 2 3" xfId="8933"/>
    <cellStyle name="Normal 5 3 4 3 2 3" xfId="8934"/>
    <cellStyle name="Normal 80 4 3 2 3" xfId="8935"/>
    <cellStyle name="Normal 79 4 3 2 3" xfId="8936"/>
    <cellStyle name="Normal 6 8 4 3 2 3" xfId="8937"/>
    <cellStyle name="Normal 5 2 4 3 2 3" xfId="8938"/>
    <cellStyle name="Normal 6 2 9 3 2 3" xfId="8939"/>
    <cellStyle name="Comma 2 2 3 4 3 2 3" xfId="8940"/>
    <cellStyle name="Comma 2 3 6 4 3 2 3" xfId="8941"/>
    <cellStyle name="Normal 18 2 4 3 2 3" xfId="8942"/>
    <cellStyle name="Normal 19 2 4 3 2 3" xfId="8943"/>
    <cellStyle name="Normal 2 2 3 4 3 2 3" xfId="8944"/>
    <cellStyle name="Normal 2 3 6 4 3 2 3" xfId="8945"/>
    <cellStyle name="Normal 2 3 2 4 3 2 3" xfId="8946"/>
    <cellStyle name="Normal 2 3 4 4 3 2 3" xfId="8947"/>
    <cellStyle name="Normal 2 3 5 4 3 2 3" xfId="8948"/>
    <cellStyle name="Normal 2 4 2 4 3 2 3" xfId="8949"/>
    <cellStyle name="Normal 2 5 4 3 2 3" xfId="8950"/>
    <cellStyle name="Normal 28 3 4 3 2 3" xfId="8951"/>
    <cellStyle name="Normal 3 2 2 4 3 2 3" xfId="8952"/>
    <cellStyle name="Normal 3 3 4 3 2 3" xfId="8953"/>
    <cellStyle name="Normal 30 3 4 3 2 3" xfId="8954"/>
    <cellStyle name="Normal 4 2 4 3 2 3" xfId="8955"/>
    <cellStyle name="Normal 40 2 4 3 2 3" xfId="8956"/>
    <cellStyle name="Normal 41 2 4 3 2 3" xfId="8957"/>
    <cellStyle name="Normal 42 2 4 3 2 3" xfId="8958"/>
    <cellStyle name="Normal 43 2 4 3 2 3" xfId="8959"/>
    <cellStyle name="Normal 44 2 4 3 2 3" xfId="8960"/>
    <cellStyle name="Normal 45 2 4 3 2 3" xfId="8961"/>
    <cellStyle name="Normal 46 2 4 3 2 3" xfId="8962"/>
    <cellStyle name="Normal 47 2 4 3 2 3" xfId="8963"/>
    <cellStyle name="Normal 51 4 3 2 3" xfId="8964"/>
    <cellStyle name="Normal 52 4 3 2 3" xfId="8965"/>
    <cellStyle name="Normal 53 4 3 2 3" xfId="8966"/>
    <cellStyle name="Normal 55 4 3 2 3" xfId="8967"/>
    <cellStyle name="Normal 56 4 3 2 3" xfId="8968"/>
    <cellStyle name="Normal 57 4 3 2 3" xfId="8969"/>
    <cellStyle name="Normal 6 2 3 4 3 2 3" xfId="8970"/>
    <cellStyle name="Normal 6 3 4 3 2 3" xfId="8971"/>
    <cellStyle name="Normal 60 4 3 2 3" xfId="8972"/>
    <cellStyle name="Normal 64 4 3 2 3" xfId="8973"/>
    <cellStyle name="Normal 65 4 3 2 3" xfId="8974"/>
    <cellStyle name="Normal 66 4 3 2 3" xfId="8975"/>
    <cellStyle name="Normal 67 4 3 2 3" xfId="8976"/>
    <cellStyle name="Normal 7 6 4 3 2 3" xfId="8977"/>
    <cellStyle name="Normal 71 4 3 2 3" xfId="8978"/>
    <cellStyle name="Normal 72 4 3 2 3" xfId="8979"/>
    <cellStyle name="Normal 73 4 3 2 3" xfId="8980"/>
    <cellStyle name="Normal 74 4 3 2 3" xfId="8981"/>
    <cellStyle name="Normal 76 4 3 2 3" xfId="8982"/>
    <cellStyle name="Normal 8 3 4 3 2 3" xfId="8983"/>
    <cellStyle name="Normal 81 4 3 2 3" xfId="8984"/>
    <cellStyle name="Normal 78 2 3 3 2 3" xfId="8985"/>
    <cellStyle name="Normal 5 3 2 3 3 2 3" xfId="8986"/>
    <cellStyle name="Normal 80 2 3 3 2 3" xfId="8987"/>
    <cellStyle name="Normal 79 2 3 3 2 3" xfId="8988"/>
    <cellStyle name="Normal 6 8 2 3 3 2 3" xfId="8989"/>
    <cellStyle name="Normal 5 2 2 3 3 2 3" xfId="8990"/>
    <cellStyle name="Normal 6 2 7 3 3 2 3" xfId="8991"/>
    <cellStyle name="Comma 2 2 3 2 3 3 2 3" xfId="8992"/>
    <cellStyle name="Comma 2 3 6 2 3 3 2 3" xfId="8993"/>
    <cellStyle name="Normal 18 2 2 3 3 2 3" xfId="8994"/>
    <cellStyle name="Normal 19 2 2 3 3 2 3" xfId="8995"/>
    <cellStyle name="Normal 2 2 3 2 3 3 2 3" xfId="8996"/>
    <cellStyle name="Normal 2 3 6 2 3 3 2 3" xfId="8997"/>
    <cellStyle name="Normal 2 3 2 2 3 3 2 3" xfId="8998"/>
    <cellStyle name="Normal 2 3 4 2 3 3 2 3" xfId="8999"/>
    <cellStyle name="Normal 2 3 5 2 3 3 2 3" xfId="9000"/>
    <cellStyle name="Normal 2 4 2 2 3 3 2 3" xfId="9001"/>
    <cellStyle name="Normal 2 5 2 3 3 2 3" xfId="9002"/>
    <cellStyle name="Normal 28 3 2 3 3 2 3" xfId="9003"/>
    <cellStyle name="Normal 3 2 2 2 3 3 2 3" xfId="9004"/>
    <cellStyle name="Normal 3 3 2 3 3 2 3" xfId="9005"/>
    <cellStyle name="Normal 30 3 2 3 3 2 3" xfId="9006"/>
    <cellStyle name="Normal 4 2 2 3 3 2 3" xfId="9007"/>
    <cellStyle name="Normal 40 2 2 3 3 2 3" xfId="9008"/>
    <cellStyle name="Normal 41 2 2 3 3 2 3" xfId="9009"/>
    <cellStyle name="Normal 42 2 2 3 3 2 3" xfId="9010"/>
    <cellStyle name="Normal 43 2 2 3 3 2 3" xfId="9011"/>
    <cellStyle name="Normal 44 2 2 3 3 2 3" xfId="9012"/>
    <cellStyle name="Normal 45 2 2 3 3 2 3" xfId="9013"/>
    <cellStyle name="Normal 46 2 2 3 3 2 3" xfId="9014"/>
    <cellStyle name="Normal 47 2 2 3 3 2 3" xfId="9015"/>
    <cellStyle name="Normal 51 2 3 3 2 3" xfId="9016"/>
    <cellStyle name="Normal 52 2 3 3 2 3" xfId="9017"/>
    <cellStyle name="Normal 53 2 3 3 2 3" xfId="9018"/>
    <cellStyle name="Normal 55 2 3 3 2 3" xfId="9019"/>
    <cellStyle name="Normal 56 2 3 3 2 3" xfId="9020"/>
    <cellStyle name="Normal 57 2 3 3 2 3" xfId="9021"/>
    <cellStyle name="Normal 6 2 3 2 3 3 2 3" xfId="9022"/>
    <cellStyle name="Normal 6 3 2 3 3 2 3" xfId="9023"/>
    <cellStyle name="Normal 60 2 3 3 2 3" xfId="9024"/>
    <cellStyle name="Normal 64 2 3 3 2 3" xfId="9025"/>
    <cellStyle name="Normal 65 2 3 3 2 3" xfId="9026"/>
    <cellStyle name="Normal 66 2 3 3 2 3" xfId="9027"/>
    <cellStyle name="Normal 67 2 3 3 2 3" xfId="9028"/>
    <cellStyle name="Normal 7 6 2 3 3 2 3" xfId="9029"/>
    <cellStyle name="Normal 71 2 3 3 2 3" xfId="9030"/>
    <cellStyle name="Normal 72 2 3 3 2 3" xfId="9031"/>
    <cellStyle name="Normal 73 2 3 3 2 3" xfId="9032"/>
    <cellStyle name="Normal 74 2 3 3 2 3" xfId="9033"/>
    <cellStyle name="Normal 76 2 3 3 2 3" xfId="9034"/>
    <cellStyle name="Normal 8 3 2 3 3 2 3" xfId="9035"/>
    <cellStyle name="Normal 81 2 3 3 2 3" xfId="9036"/>
    <cellStyle name="Normal 78 3 2 3 2 3" xfId="9037"/>
    <cellStyle name="Normal 5 3 3 2 3 2 3" xfId="9038"/>
    <cellStyle name="Normal 80 3 2 3 2 3" xfId="9039"/>
    <cellStyle name="Normal 79 3 2 3 2 3" xfId="9040"/>
    <cellStyle name="Normal 6 8 3 2 3 2 3" xfId="9041"/>
    <cellStyle name="Normal 5 2 3 2 3 2 3" xfId="9042"/>
    <cellStyle name="Normal 6 2 8 2 3 2 3" xfId="9043"/>
    <cellStyle name="Comma 2 2 3 3 2 3 2 3" xfId="9044"/>
    <cellStyle name="Comma 2 3 6 3 2 3 2 3" xfId="9045"/>
    <cellStyle name="Normal 18 2 3 2 3 2 3" xfId="9046"/>
    <cellStyle name="Normal 19 2 3 2 3 2 3" xfId="9047"/>
    <cellStyle name="Normal 2 2 3 3 2 3 2 3" xfId="9048"/>
    <cellStyle name="Normal 2 3 6 3 2 3 2 3" xfId="9049"/>
    <cellStyle name="Normal 2 3 2 3 2 3 2 3" xfId="9050"/>
    <cellStyle name="Normal 2 3 4 3 2 3 2 3" xfId="9051"/>
    <cellStyle name="Normal 2 3 5 3 2 3 2 3" xfId="9052"/>
    <cellStyle name="Normal 2 4 2 3 2 3 2 3" xfId="9053"/>
    <cellStyle name="Normal 2 5 3 2 3 2 3" xfId="9054"/>
    <cellStyle name="Normal 28 3 3 2 3 2 3" xfId="9055"/>
    <cellStyle name="Normal 3 2 2 3 2 3 2 3" xfId="9056"/>
    <cellStyle name="Normal 3 3 3 2 3 2 3" xfId="9057"/>
    <cellStyle name="Normal 30 3 3 2 3 2 3" xfId="9058"/>
    <cellStyle name="Normal 4 2 3 2 3 2 3" xfId="9059"/>
    <cellStyle name="Normal 40 2 3 2 3 2 3" xfId="9060"/>
    <cellStyle name="Normal 41 2 3 2 3 2 3" xfId="9061"/>
    <cellStyle name="Normal 42 2 3 2 3 2 3" xfId="9062"/>
    <cellStyle name="Normal 43 2 3 2 3 2 3" xfId="9063"/>
    <cellStyle name="Normal 44 2 3 2 3 2 3" xfId="9064"/>
    <cellStyle name="Normal 45 2 3 2 3 2 3" xfId="9065"/>
    <cellStyle name="Normal 46 2 3 2 3 2 3" xfId="9066"/>
    <cellStyle name="Normal 47 2 3 2 3 2 3" xfId="9067"/>
    <cellStyle name="Normal 51 3 2 3 2 3" xfId="9068"/>
    <cellStyle name="Normal 52 3 2 3 2 3" xfId="9069"/>
    <cellStyle name="Normal 53 3 2 3 2 3" xfId="9070"/>
    <cellStyle name="Normal 55 3 2 3 2 3" xfId="9071"/>
    <cellStyle name="Normal 56 3 2 3 2 3" xfId="9072"/>
    <cellStyle name="Normal 57 3 2 3 2 3" xfId="9073"/>
    <cellStyle name="Normal 6 2 3 3 2 3 2 3" xfId="9074"/>
    <cellStyle name="Normal 6 3 3 2 3 2 3" xfId="9075"/>
    <cellStyle name="Normal 60 3 2 3 2 3" xfId="9076"/>
    <cellStyle name="Normal 64 3 2 3 2 3" xfId="9077"/>
    <cellStyle name="Normal 65 3 2 3 2 3" xfId="9078"/>
    <cellStyle name="Normal 66 3 2 3 2 3" xfId="9079"/>
    <cellStyle name="Normal 67 3 2 3 2 3" xfId="9080"/>
    <cellStyle name="Normal 7 6 3 2 3 2 3" xfId="9081"/>
    <cellStyle name="Normal 71 3 2 3 2 3" xfId="9082"/>
    <cellStyle name="Normal 72 3 2 3 2 3" xfId="9083"/>
    <cellStyle name="Normal 73 3 2 3 2 3" xfId="9084"/>
    <cellStyle name="Normal 74 3 2 3 2 3" xfId="9085"/>
    <cellStyle name="Normal 76 3 2 3 2 3" xfId="9086"/>
    <cellStyle name="Normal 8 3 3 2 3 2 3" xfId="9087"/>
    <cellStyle name="Normal 81 3 2 3 2 3" xfId="9088"/>
    <cellStyle name="Normal 78 2 2 2 3 2 3" xfId="9089"/>
    <cellStyle name="Normal 5 3 2 2 2 3 2 3" xfId="9090"/>
    <cellStyle name="Normal 80 2 2 2 3 2 3" xfId="9091"/>
    <cellStyle name="Normal 79 2 2 2 3 2 3" xfId="9092"/>
    <cellStyle name="Normal 6 8 2 2 2 3 2 3" xfId="9093"/>
    <cellStyle name="Normal 5 2 2 2 2 3 2 3" xfId="9094"/>
    <cellStyle name="Normal 6 2 7 2 2 3 2 3" xfId="9095"/>
    <cellStyle name="Comma 2 2 3 2 2 2 3 2 3" xfId="9096"/>
    <cellStyle name="Comma 2 3 6 2 2 2 3 2 3" xfId="9097"/>
    <cellStyle name="Normal 18 2 2 2 2 3 2 3" xfId="9098"/>
    <cellStyle name="Normal 19 2 2 2 2 3 2 3" xfId="9099"/>
    <cellStyle name="Normal 2 2 3 2 2 2 3 2 3" xfId="9100"/>
    <cellStyle name="Normal 2 3 6 2 2 2 3 2 3" xfId="9101"/>
    <cellStyle name="Normal 2 3 2 2 2 2 3 2 3" xfId="9102"/>
    <cellStyle name="Normal 2 3 4 2 2 2 3 2 3" xfId="9103"/>
    <cellStyle name="Normal 2 3 5 2 2 2 3 2 3" xfId="9104"/>
    <cellStyle name="Normal 2 4 2 2 2 2 3 2 3" xfId="9105"/>
    <cellStyle name="Normal 2 5 2 2 2 3 2 3" xfId="9106"/>
    <cellStyle name="Normal 28 3 2 2 2 3 2 3" xfId="9107"/>
    <cellStyle name="Normal 3 2 2 2 2 2 3 2 3" xfId="9108"/>
    <cellStyle name="Normal 3 3 2 2 2 3 2 3" xfId="9109"/>
    <cellStyle name="Normal 30 3 2 2 2 3 2 3" xfId="9110"/>
    <cellStyle name="Normal 4 2 2 2 2 3 2 3" xfId="9111"/>
    <cellStyle name="Normal 40 2 2 2 2 3 2 3" xfId="9112"/>
    <cellStyle name="Normal 41 2 2 2 2 3 2 3" xfId="9113"/>
    <cellStyle name="Normal 42 2 2 2 2 3 2 3" xfId="9114"/>
    <cellStyle name="Normal 43 2 2 2 2 3 2 3" xfId="9115"/>
    <cellStyle name="Normal 44 2 2 2 2 3 2 3" xfId="9116"/>
    <cellStyle name="Normal 45 2 2 2 2 3 2 3" xfId="9117"/>
    <cellStyle name="Normal 46 2 2 2 2 3 2 3" xfId="9118"/>
    <cellStyle name="Normal 47 2 2 2 2 3 2 3" xfId="9119"/>
    <cellStyle name="Normal 51 2 2 2 3 2 3" xfId="9120"/>
    <cellStyle name="Normal 52 2 2 2 3 2 3" xfId="9121"/>
    <cellStyle name="Normal 53 2 2 2 3 2 3" xfId="9122"/>
    <cellStyle name="Normal 55 2 2 2 3 2 3" xfId="9123"/>
    <cellStyle name="Normal 56 2 2 2 3 2 3" xfId="9124"/>
    <cellStyle name="Normal 57 2 2 2 3 2 3" xfId="9125"/>
    <cellStyle name="Normal 6 2 3 2 2 2 3 2 3" xfId="9126"/>
    <cellStyle name="Normal 6 3 2 2 2 3 2 3" xfId="9127"/>
    <cellStyle name="Normal 60 2 2 2 3 2 3" xfId="9128"/>
    <cellStyle name="Normal 64 2 2 2 3 2 3" xfId="9129"/>
    <cellStyle name="Normal 65 2 2 2 3 2 3" xfId="9130"/>
    <cellStyle name="Normal 66 2 2 2 3 2 3" xfId="9131"/>
    <cellStyle name="Normal 67 2 2 2 3 2 3" xfId="9132"/>
    <cellStyle name="Normal 7 6 2 2 2 3 2 3" xfId="9133"/>
    <cellStyle name="Normal 71 2 2 2 3 2 3" xfId="9134"/>
    <cellStyle name="Normal 72 2 2 2 3 2 3" xfId="9135"/>
    <cellStyle name="Normal 73 2 2 2 3 2 3" xfId="9136"/>
    <cellStyle name="Normal 74 2 2 2 3 2 3" xfId="9137"/>
    <cellStyle name="Normal 76 2 2 2 3 2 3" xfId="9138"/>
    <cellStyle name="Normal 8 3 2 2 2 3 2 3" xfId="9139"/>
    <cellStyle name="Normal 81 2 2 2 3 2 3" xfId="9140"/>
    <cellStyle name="Normal 90 2 2 3" xfId="9141"/>
    <cellStyle name="Normal 78 5 2 2 3" xfId="9142"/>
    <cellStyle name="Normal 91 2 2 3" xfId="9143"/>
    <cellStyle name="Normal 5 3 5 2 2 3" xfId="9144"/>
    <cellStyle name="Normal 80 5 2 2 3" xfId="9145"/>
    <cellStyle name="Normal 79 5 2 2 3" xfId="9146"/>
    <cellStyle name="Normal 6 8 5 2 2 3" xfId="9147"/>
    <cellStyle name="Normal 5 2 5 2 2 3" xfId="9148"/>
    <cellStyle name="Normal 6 2 10 2 2 3" xfId="9149"/>
    <cellStyle name="Comma 2 2 3 5 2 2 3" xfId="9150"/>
    <cellStyle name="Comma 2 3 6 5 2 2 3" xfId="9151"/>
    <cellStyle name="Normal 18 2 5 2 2 3" xfId="9152"/>
    <cellStyle name="Normal 19 2 5 2 2 3" xfId="9153"/>
    <cellStyle name="Normal 2 2 3 5 2 2 3" xfId="9154"/>
    <cellStyle name="Normal 2 3 6 5 2 2 3" xfId="9155"/>
    <cellStyle name="Normal 2 3 2 5 2 2 3" xfId="9156"/>
    <cellStyle name="Normal 2 3 4 5 2 2 3" xfId="9157"/>
    <cellStyle name="Normal 2 3 5 5 2 2 3" xfId="9158"/>
    <cellStyle name="Normal 2 4 2 5 2 2 3" xfId="9159"/>
    <cellStyle name="Normal 2 5 5 2 2 3" xfId="9160"/>
    <cellStyle name="Normal 28 3 5 2 2 3" xfId="9161"/>
    <cellStyle name="Normal 3 2 2 5 2 2 3" xfId="9162"/>
    <cellStyle name="Normal 3 3 5 2 2 3" xfId="9163"/>
    <cellStyle name="Normal 30 3 5 2 2 3" xfId="9164"/>
    <cellStyle name="Normal 4 2 5 2 2 3" xfId="9165"/>
    <cellStyle name="Normal 40 2 5 2 2 3" xfId="9166"/>
    <cellStyle name="Normal 41 2 5 2 2 3" xfId="9167"/>
    <cellStyle name="Normal 42 2 5 2 2 3" xfId="9168"/>
    <cellStyle name="Normal 43 2 5 2 2 3" xfId="9169"/>
    <cellStyle name="Normal 44 2 5 2 2 3" xfId="9170"/>
    <cellStyle name="Normal 45 2 5 2 2 3" xfId="9171"/>
    <cellStyle name="Normal 46 2 5 2 2 3" xfId="9172"/>
    <cellStyle name="Normal 47 2 5 2 2 3" xfId="9173"/>
    <cellStyle name="Normal 51 5 2 2 3" xfId="9174"/>
    <cellStyle name="Normal 52 5 2 2 3" xfId="9175"/>
    <cellStyle name="Normal 53 5 2 2 3" xfId="9176"/>
    <cellStyle name="Normal 55 5 2 2 3" xfId="9177"/>
    <cellStyle name="Normal 56 5 2 2 3" xfId="9178"/>
    <cellStyle name="Normal 57 5 2 2 3" xfId="9179"/>
    <cellStyle name="Normal 6 2 3 5 2 2 3" xfId="9180"/>
    <cellStyle name="Normal 6 3 5 2 2 3" xfId="9181"/>
    <cellStyle name="Normal 60 5 2 2 3" xfId="9182"/>
    <cellStyle name="Normal 64 5 2 2 3" xfId="9183"/>
    <cellStyle name="Normal 65 5 2 2 3" xfId="9184"/>
    <cellStyle name="Normal 66 5 2 2 3" xfId="9185"/>
    <cellStyle name="Normal 67 5 2 2 3" xfId="9186"/>
    <cellStyle name="Normal 7 6 5 2 2 3" xfId="9187"/>
    <cellStyle name="Normal 71 5 2 2 3" xfId="9188"/>
    <cellStyle name="Normal 72 5 2 2 3" xfId="9189"/>
    <cellStyle name="Normal 73 5 2 2 3" xfId="9190"/>
    <cellStyle name="Normal 74 5 2 2 3" xfId="9191"/>
    <cellStyle name="Normal 76 5 2 2 3" xfId="9192"/>
    <cellStyle name="Normal 8 3 5 2 2 3" xfId="9193"/>
    <cellStyle name="Normal 81 5 2 2 3" xfId="9194"/>
    <cellStyle name="Normal 78 2 4 2 2 3" xfId="9195"/>
    <cellStyle name="Normal 5 3 2 4 2 2 3" xfId="9196"/>
    <cellStyle name="Normal 80 2 4 2 2 3" xfId="9197"/>
    <cellStyle name="Normal 79 2 4 2 2 3" xfId="9198"/>
    <cellStyle name="Normal 6 8 2 4 2 2 3" xfId="9199"/>
    <cellStyle name="Normal 5 2 2 4 2 2 3" xfId="9200"/>
    <cellStyle name="Normal 6 2 7 4 2 2 3" xfId="9201"/>
    <cellStyle name="Comma 2 2 3 2 4 2 2 3" xfId="9202"/>
    <cellStyle name="Comma 2 3 6 2 4 2 2 3" xfId="9203"/>
    <cellStyle name="Normal 18 2 2 4 2 2 3" xfId="9204"/>
    <cellStyle name="Normal 19 2 2 4 2 2 3" xfId="9205"/>
    <cellStyle name="Normal 2 2 3 2 4 2 2 3" xfId="9206"/>
    <cellStyle name="Normal 2 3 6 2 4 2 2 3" xfId="9207"/>
    <cellStyle name="Normal 2 3 2 2 4 2 2 3" xfId="9208"/>
    <cellStyle name="Normal 2 3 4 2 4 2 2 3" xfId="9209"/>
    <cellStyle name="Normal 2 3 5 2 4 2 2 3" xfId="9210"/>
    <cellStyle name="Normal 2 4 2 2 4 2 2 3" xfId="9211"/>
    <cellStyle name="Normal 2 5 2 4 2 2 3" xfId="9212"/>
    <cellStyle name="Normal 28 3 2 4 2 2 3" xfId="9213"/>
    <cellStyle name="Normal 3 2 2 2 4 2 2 3" xfId="9214"/>
    <cellStyle name="Normal 3 3 2 4 2 2 3" xfId="9215"/>
    <cellStyle name="Normal 30 3 2 4 2 2 3" xfId="9216"/>
    <cellStyle name="Normal 4 2 2 4 2 2 3" xfId="9217"/>
    <cellStyle name="Normal 40 2 2 4 2 2 3" xfId="9218"/>
    <cellStyle name="Normal 41 2 2 4 2 2 3" xfId="9219"/>
    <cellStyle name="Normal 42 2 2 4 2 2 3" xfId="9220"/>
    <cellStyle name="Normal 43 2 2 4 2 2 3" xfId="9221"/>
    <cellStyle name="Normal 44 2 2 4 2 2 3" xfId="9222"/>
    <cellStyle name="Normal 45 2 2 4 2 2 3" xfId="9223"/>
    <cellStyle name="Normal 46 2 2 4 2 2 3" xfId="9224"/>
    <cellStyle name="Normal 47 2 2 4 2 2 3" xfId="9225"/>
    <cellStyle name="Normal 51 2 4 2 2 3" xfId="9226"/>
    <cellStyle name="Normal 52 2 4 2 2 3" xfId="9227"/>
    <cellStyle name="Normal 53 2 4 2 2 3" xfId="9228"/>
    <cellStyle name="Normal 55 2 4 2 2 3" xfId="9229"/>
    <cellStyle name="Normal 56 2 4 2 2 3" xfId="9230"/>
    <cellStyle name="Normal 57 2 4 2 2 3" xfId="9231"/>
    <cellStyle name="Normal 6 2 3 2 4 2 2 3" xfId="9232"/>
    <cellStyle name="Normal 6 3 2 4 2 2 3" xfId="9233"/>
    <cellStyle name="Normal 60 2 4 2 2 3" xfId="9234"/>
    <cellStyle name="Normal 64 2 4 2 2 3" xfId="9235"/>
    <cellStyle name="Normal 65 2 4 2 2 3" xfId="9236"/>
    <cellStyle name="Normal 66 2 4 2 2 3" xfId="9237"/>
    <cellStyle name="Normal 67 2 4 2 2 3" xfId="9238"/>
    <cellStyle name="Normal 7 6 2 4 2 2 3" xfId="9239"/>
    <cellStyle name="Normal 71 2 4 2 2 3" xfId="9240"/>
    <cellStyle name="Normal 72 2 4 2 2 3" xfId="9241"/>
    <cellStyle name="Normal 73 2 4 2 2 3" xfId="9242"/>
    <cellStyle name="Normal 74 2 4 2 2 3" xfId="9243"/>
    <cellStyle name="Normal 76 2 4 2 2 3" xfId="9244"/>
    <cellStyle name="Normal 8 3 2 4 2 2 3" xfId="9245"/>
    <cellStyle name="Normal 81 2 4 2 2 3" xfId="9246"/>
    <cellStyle name="Normal 78 3 3 2 2 3" xfId="9247"/>
    <cellStyle name="Normal 5 3 3 3 2 2 3" xfId="9248"/>
    <cellStyle name="Normal 80 3 3 2 2 3" xfId="9249"/>
    <cellStyle name="Normal 79 3 3 2 2 3" xfId="9250"/>
    <cellStyle name="Normal 6 8 3 3 2 2 3" xfId="9251"/>
    <cellStyle name="Normal 5 2 3 3 2 2 3" xfId="9252"/>
    <cellStyle name="Normal 6 2 8 3 2 2 3" xfId="9253"/>
    <cellStyle name="Comma 2 2 3 3 3 2 2 3" xfId="9254"/>
    <cellStyle name="Comma 2 3 6 3 3 2 2 3" xfId="9255"/>
    <cellStyle name="Normal 18 2 3 3 2 2 3" xfId="9256"/>
    <cellStyle name="Normal 19 2 3 3 2 2 3" xfId="9257"/>
    <cellStyle name="Normal 2 2 3 3 3 2 2 3" xfId="9258"/>
    <cellStyle name="Normal 2 3 6 3 3 2 2 3" xfId="9259"/>
    <cellStyle name="Normal 2 3 2 3 3 2 2 3" xfId="9260"/>
    <cellStyle name="Normal 2 3 4 3 3 2 2 3" xfId="9261"/>
    <cellStyle name="Normal 2 3 5 3 3 2 2 3" xfId="9262"/>
    <cellStyle name="Normal 2 4 2 3 3 2 2 3" xfId="9263"/>
    <cellStyle name="Normal 2 5 3 3 2 2 3" xfId="9264"/>
    <cellStyle name="Normal 28 3 3 3 2 2 3" xfId="9265"/>
    <cellStyle name="Normal 3 2 2 3 3 2 2 3" xfId="9266"/>
    <cellStyle name="Normal 3 3 3 3 2 2 3" xfId="9267"/>
    <cellStyle name="Normal 30 3 3 3 2 2 3" xfId="9268"/>
    <cellStyle name="Normal 4 2 3 3 2 2 3" xfId="9269"/>
    <cellStyle name="Normal 40 2 3 3 2 2 3" xfId="9270"/>
    <cellStyle name="Normal 41 2 3 3 2 2 3" xfId="9271"/>
    <cellStyle name="Normal 42 2 3 3 2 2 3" xfId="9272"/>
    <cellStyle name="Normal 43 2 3 3 2 2 3" xfId="9273"/>
    <cellStyle name="Normal 44 2 3 3 2 2 3" xfId="9274"/>
    <cellStyle name="Normal 45 2 3 3 2 2 3" xfId="9275"/>
    <cellStyle name="Normal 46 2 3 3 2 2 3" xfId="9276"/>
    <cellStyle name="Normal 47 2 3 3 2 2 3" xfId="9277"/>
    <cellStyle name="Normal 51 3 3 2 2 3" xfId="9278"/>
    <cellStyle name="Normal 52 3 3 2 2 3" xfId="9279"/>
    <cellStyle name="Normal 53 3 3 2 2 3" xfId="9280"/>
    <cellStyle name="Normal 55 3 3 2 2 3" xfId="9281"/>
    <cellStyle name="Normal 56 3 3 2 2 3" xfId="9282"/>
    <cellStyle name="Normal 57 3 3 2 2 3" xfId="9283"/>
    <cellStyle name="Normal 6 2 3 3 3 2 2 3" xfId="9284"/>
    <cellStyle name="Normal 6 3 3 3 2 2 3" xfId="9285"/>
    <cellStyle name="Normal 60 3 3 2 2 3" xfId="9286"/>
    <cellStyle name="Normal 64 3 3 2 2 3" xfId="9287"/>
    <cellStyle name="Normal 65 3 3 2 2 3" xfId="9288"/>
    <cellStyle name="Normal 66 3 3 2 2 3" xfId="9289"/>
    <cellStyle name="Normal 67 3 3 2 2 3" xfId="9290"/>
    <cellStyle name="Normal 7 6 3 3 2 2 3" xfId="9291"/>
    <cellStyle name="Normal 71 3 3 2 2 3" xfId="9292"/>
    <cellStyle name="Normal 72 3 3 2 2 3" xfId="9293"/>
    <cellStyle name="Normal 73 3 3 2 2 3" xfId="9294"/>
    <cellStyle name="Normal 74 3 3 2 2 3" xfId="9295"/>
    <cellStyle name="Normal 76 3 3 2 2 3" xfId="9296"/>
    <cellStyle name="Normal 8 3 3 3 2 2 3" xfId="9297"/>
    <cellStyle name="Normal 81 3 3 2 2 3" xfId="9298"/>
    <cellStyle name="Normal 78 2 2 3 2 2 3" xfId="9299"/>
    <cellStyle name="Normal 5 3 2 2 3 2 2 3" xfId="9300"/>
    <cellStyle name="Normal 80 2 2 3 2 2 3" xfId="9301"/>
    <cellStyle name="Normal 79 2 2 3 2 2 3" xfId="9302"/>
    <cellStyle name="Normal 6 8 2 2 3 2 2 3" xfId="9303"/>
    <cellStyle name="Normal 5 2 2 2 3 2 2 3" xfId="9304"/>
    <cellStyle name="Normal 6 2 7 2 3 2 2 3" xfId="9305"/>
    <cellStyle name="Comma 2 2 3 2 2 3 2 2 3" xfId="9306"/>
    <cellStyle name="Comma 2 3 6 2 2 3 2 2 3" xfId="9307"/>
    <cellStyle name="Normal 18 2 2 2 3 2 2 3" xfId="9308"/>
    <cellStyle name="Normal 19 2 2 2 3 2 2 3" xfId="9309"/>
    <cellStyle name="Normal 2 2 3 2 2 3 2 2 3" xfId="9310"/>
    <cellStyle name="Normal 2 3 6 2 2 3 2 2 3" xfId="9311"/>
    <cellStyle name="Normal 2 3 2 2 2 3 2 2 3" xfId="9312"/>
    <cellStyle name="Normal 2 3 4 2 2 3 2 2 3" xfId="9313"/>
    <cellStyle name="Normal 2 3 5 2 2 3 2 2 3" xfId="9314"/>
    <cellStyle name="Normal 2 4 2 2 2 3 2 2 3" xfId="9315"/>
    <cellStyle name="Normal 2 5 2 2 3 2 2 3" xfId="9316"/>
    <cellStyle name="Normal 28 3 2 2 3 2 2 3" xfId="9317"/>
    <cellStyle name="Normal 3 2 2 2 2 3 2 2 3" xfId="9318"/>
    <cellStyle name="Normal 3 3 2 2 3 2 2 3" xfId="9319"/>
    <cellStyle name="Normal 30 3 2 2 3 2 2 3" xfId="9320"/>
    <cellStyle name="Normal 4 2 2 2 3 2 2 3" xfId="9321"/>
    <cellStyle name="Normal 40 2 2 2 3 2 2 3" xfId="9322"/>
    <cellStyle name="Normal 41 2 2 2 3 2 2 3" xfId="9323"/>
    <cellStyle name="Normal 42 2 2 2 3 2 2 3" xfId="9324"/>
    <cellStyle name="Normal 43 2 2 2 3 2 2 3" xfId="9325"/>
    <cellStyle name="Normal 44 2 2 2 3 2 2 3" xfId="9326"/>
    <cellStyle name="Normal 45 2 2 2 3 2 2 3" xfId="9327"/>
    <cellStyle name="Normal 46 2 2 2 3 2 2 3" xfId="9328"/>
    <cellStyle name="Normal 47 2 2 2 3 2 2 3" xfId="9329"/>
    <cellStyle name="Normal 51 2 2 3 2 2 3" xfId="9330"/>
    <cellStyle name="Normal 52 2 2 3 2 2 3" xfId="9331"/>
    <cellStyle name="Normal 53 2 2 3 2 2 3" xfId="9332"/>
    <cellStyle name="Normal 55 2 2 3 2 2 3" xfId="9333"/>
    <cellStyle name="Normal 56 2 2 3 2 2 3" xfId="9334"/>
    <cellStyle name="Normal 57 2 2 3 2 2 3" xfId="9335"/>
    <cellStyle name="Normal 6 2 3 2 2 3 2 2 3" xfId="9336"/>
    <cellStyle name="Normal 6 3 2 2 3 2 2 3" xfId="9337"/>
    <cellStyle name="Normal 60 2 2 3 2 2 3" xfId="9338"/>
    <cellStyle name="Normal 64 2 2 3 2 2 3" xfId="9339"/>
    <cellStyle name="Normal 65 2 2 3 2 2 3" xfId="9340"/>
    <cellStyle name="Normal 66 2 2 3 2 2 3" xfId="9341"/>
    <cellStyle name="Normal 67 2 2 3 2 2 3" xfId="9342"/>
    <cellStyle name="Normal 7 6 2 2 3 2 2 3" xfId="9343"/>
    <cellStyle name="Normal 71 2 2 3 2 2 3" xfId="9344"/>
    <cellStyle name="Normal 72 2 2 3 2 2 3" xfId="9345"/>
    <cellStyle name="Normal 73 2 2 3 2 2 3" xfId="9346"/>
    <cellStyle name="Normal 74 2 2 3 2 2 3" xfId="9347"/>
    <cellStyle name="Normal 76 2 2 3 2 2 3" xfId="9348"/>
    <cellStyle name="Normal 8 3 2 2 3 2 2 3" xfId="9349"/>
    <cellStyle name="Normal 81 2 2 3 2 2 3" xfId="9350"/>
    <cellStyle name="Normal 78 4 2 2 2 3" xfId="9351"/>
    <cellStyle name="Normal 5 3 4 2 2 2 3" xfId="9352"/>
    <cellStyle name="Normal 80 4 2 2 2 3" xfId="9353"/>
    <cellStyle name="Normal 79 4 2 2 2 3" xfId="9354"/>
    <cellStyle name="Normal 6 8 4 2 2 2 3" xfId="9355"/>
    <cellStyle name="Normal 5 2 4 2 2 2 3" xfId="9356"/>
    <cellStyle name="Normal 6 2 9 2 2 2 3" xfId="9357"/>
    <cellStyle name="Comma 2 2 3 4 2 2 2 3" xfId="9358"/>
    <cellStyle name="Comma 2 3 6 4 2 2 2 3" xfId="9359"/>
    <cellStyle name="Normal 18 2 4 2 2 2 3" xfId="9360"/>
    <cellStyle name="Normal 19 2 4 2 2 2 3" xfId="9361"/>
    <cellStyle name="Normal 2 2 3 4 2 2 2 3" xfId="9362"/>
    <cellStyle name="Normal 2 3 6 4 2 2 2 3" xfId="9363"/>
    <cellStyle name="Normal 2 3 2 4 2 2 2 3" xfId="9364"/>
    <cellStyle name="Normal 2 3 4 4 2 2 2 3" xfId="9365"/>
    <cellStyle name="Normal 2 3 5 4 2 2 2 3" xfId="9366"/>
    <cellStyle name="Normal 2 4 2 4 2 2 2 3" xfId="9367"/>
    <cellStyle name="Normal 2 5 4 2 2 2 3" xfId="9368"/>
    <cellStyle name="Normal 28 3 4 2 2 2 3" xfId="9369"/>
    <cellStyle name="Normal 3 2 2 4 2 2 2 3" xfId="9370"/>
    <cellStyle name="Normal 3 3 4 2 2 2 3" xfId="9371"/>
    <cellStyle name="Normal 30 3 4 2 2 2 3" xfId="9372"/>
    <cellStyle name="Normal 4 2 4 2 2 2 3" xfId="9373"/>
    <cellStyle name="Normal 40 2 4 2 2 2 3" xfId="9374"/>
    <cellStyle name="Normal 41 2 4 2 2 2 3" xfId="9375"/>
    <cellStyle name="Normal 42 2 4 2 2 2 3" xfId="9376"/>
    <cellStyle name="Normal 43 2 4 2 2 2 3" xfId="9377"/>
    <cellStyle name="Normal 44 2 4 2 2 2 3" xfId="9378"/>
    <cellStyle name="Normal 45 2 4 2 2 2 3" xfId="9379"/>
    <cellStyle name="Normal 46 2 4 2 2 2 3" xfId="9380"/>
    <cellStyle name="Normal 47 2 4 2 2 2 3" xfId="9381"/>
    <cellStyle name="Normal 51 4 2 2 2 3" xfId="9382"/>
    <cellStyle name="Normal 52 4 2 2 2 3" xfId="9383"/>
    <cellStyle name="Normal 53 4 2 2 2 3" xfId="9384"/>
    <cellStyle name="Normal 55 4 2 2 2 3" xfId="9385"/>
    <cellStyle name="Normal 56 4 2 2 2 3" xfId="9386"/>
    <cellStyle name="Normal 57 4 2 2 2 3" xfId="9387"/>
    <cellStyle name="Normal 6 2 3 4 2 2 2 3" xfId="9388"/>
    <cellStyle name="Normal 6 3 4 2 2 2 3" xfId="9389"/>
    <cellStyle name="Normal 60 4 2 2 2 3" xfId="9390"/>
    <cellStyle name="Normal 64 4 2 2 2 3" xfId="9391"/>
    <cellStyle name="Normal 65 4 2 2 2 3" xfId="9392"/>
    <cellStyle name="Normal 66 4 2 2 2 3" xfId="9393"/>
    <cellStyle name="Normal 67 4 2 2 2 3" xfId="9394"/>
    <cellStyle name="Normal 7 6 4 2 2 2 3" xfId="9395"/>
    <cellStyle name="Normal 71 4 2 2 2 3" xfId="9396"/>
    <cellStyle name="Normal 72 4 2 2 2 3" xfId="9397"/>
    <cellStyle name="Normal 73 4 2 2 2 3" xfId="9398"/>
    <cellStyle name="Normal 74 4 2 2 2 3" xfId="9399"/>
    <cellStyle name="Normal 76 4 2 2 2 3" xfId="9400"/>
    <cellStyle name="Normal 8 3 4 2 2 2 3" xfId="9401"/>
    <cellStyle name="Normal 81 4 2 2 2 3" xfId="9402"/>
    <cellStyle name="Normal 78 2 3 2 2 2 3" xfId="9403"/>
    <cellStyle name="Normal 5 3 2 3 2 2 2 3" xfId="9404"/>
    <cellStyle name="Normal 80 2 3 2 2 2 3" xfId="9405"/>
    <cellStyle name="Normal 79 2 3 2 2 2 3" xfId="9406"/>
    <cellStyle name="Normal 6 8 2 3 2 2 2 3" xfId="9407"/>
    <cellStyle name="Normal 5 2 2 3 2 2 2 3" xfId="9408"/>
    <cellStyle name="Normal 6 2 7 3 2 2 2 3" xfId="9409"/>
    <cellStyle name="Comma 2 2 3 2 3 2 2 2 3" xfId="9410"/>
    <cellStyle name="Comma 2 3 6 2 3 2 2 2 3" xfId="9411"/>
    <cellStyle name="Normal 18 2 2 3 2 2 2 3" xfId="9412"/>
    <cellStyle name="Normal 19 2 2 3 2 2 2 3" xfId="9413"/>
    <cellStyle name="Normal 2 2 3 2 3 2 2 2 3" xfId="9414"/>
    <cellStyle name="Normal 2 3 6 2 3 2 2 2 3" xfId="9415"/>
    <cellStyle name="Normal 2 3 2 2 3 2 2 2 3" xfId="9416"/>
    <cellStyle name="Normal 2 3 4 2 3 2 2 2 3" xfId="9417"/>
    <cellStyle name="Normal 2 3 5 2 3 2 2 2 3" xfId="9418"/>
    <cellStyle name="Normal 2 4 2 2 3 2 2 2 3" xfId="9419"/>
    <cellStyle name="Normal 2 5 2 3 2 2 2 3" xfId="9420"/>
    <cellStyle name="Normal 28 3 2 3 2 2 2 3" xfId="9421"/>
    <cellStyle name="Normal 3 2 2 2 3 2 2 2 3" xfId="9422"/>
    <cellStyle name="Normal 3 3 2 3 2 2 2 3" xfId="9423"/>
    <cellStyle name="Normal 30 3 2 3 2 2 2 3" xfId="9424"/>
    <cellStyle name="Normal 4 2 2 3 2 2 2 3" xfId="9425"/>
    <cellStyle name="Normal 40 2 2 3 2 2 2 3" xfId="9426"/>
    <cellStyle name="Normal 41 2 2 3 2 2 2 3" xfId="9427"/>
    <cellStyle name="Normal 42 2 2 3 2 2 2 3" xfId="9428"/>
    <cellStyle name="Normal 43 2 2 3 2 2 2 3" xfId="9429"/>
    <cellStyle name="Normal 44 2 2 3 2 2 2 3" xfId="9430"/>
    <cellStyle name="Normal 45 2 2 3 2 2 2 3" xfId="9431"/>
    <cellStyle name="Normal 46 2 2 3 2 2 2 3" xfId="9432"/>
    <cellStyle name="Normal 47 2 2 3 2 2 2 3" xfId="9433"/>
    <cellStyle name="Normal 51 2 3 2 2 2 3" xfId="9434"/>
    <cellStyle name="Normal 52 2 3 2 2 2 3" xfId="9435"/>
    <cellStyle name="Normal 53 2 3 2 2 2 3" xfId="9436"/>
    <cellStyle name="Normal 55 2 3 2 2 2 3" xfId="9437"/>
    <cellStyle name="Normal 56 2 3 2 2 2 3" xfId="9438"/>
    <cellStyle name="Normal 57 2 3 2 2 2 3" xfId="9439"/>
    <cellStyle name="Normal 6 2 3 2 3 2 2 2 3" xfId="9440"/>
    <cellStyle name="Normal 6 3 2 3 2 2 2 3" xfId="9441"/>
    <cellStyle name="Normal 60 2 3 2 2 2 3" xfId="9442"/>
    <cellStyle name="Normal 64 2 3 2 2 2 3" xfId="9443"/>
    <cellStyle name="Normal 65 2 3 2 2 2 3" xfId="9444"/>
    <cellStyle name="Normal 66 2 3 2 2 2 3" xfId="9445"/>
    <cellStyle name="Normal 67 2 3 2 2 2 3" xfId="9446"/>
    <cellStyle name="Normal 7 6 2 3 2 2 2 3" xfId="9447"/>
    <cellStyle name="Normal 71 2 3 2 2 2 3" xfId="9448"/>
    <cellStyle name="Normal 72 2 3 2 2 2 3" xfId="9449"/>
    <cellStyle name="Normal 73 2 3 2 2 2 3" xfId="9450"/>
    <cellStyle name="Normal 74 2 3 2 2 2 3" xfId="9451"/>
    <cellStyle name="Normal 76 2 3 2 2 2 3" xfId="9452"/>
    <cellStyle name="Normal 8 3 2 3 2 2 2 3" xfId="9453"/>
    <cellStyle name="Normal 81 2 3 2 2 2 3" xfId="9454"/>
    <cellStyle name="Normal 78 3 2 2 2 2 3" xfId="9455"/>
    <cellStyle name="Normal 5 3 3 2 2 2 2 3" xfId="9456"/>
    <cellStyle name="Normal 80 3 2 2 2 2 3" xfId="9457"/>
    <cellStyle name="Normal 79 3 2 2 2 2 3" xfId="9458"/>
    <cellStyle name="Normal 6 8 3 2 2 2 2 3" xfId="9459"/>
    <cellStyle name="Normal 5 2 3 2 2 2 2 3" xfId="9460"/>
    <cellStyle name="Normal 6 2 8 2 2 2 2 3" xfId="9461"/>
    <cellStyle name="Comma 2 2 3 3 2 2 2 2 3" xfId="9462"/>
    <cellStyle name="Comma 2 3 6 3 2 2 2 2 3" xfId="9463"/>
    <cellStyle name="Normal 18 2 3 2 2 2 2 3" xfId="9464"/>
    <cellStyle name="Normal 19 2 3 2 2 2 2 3" xfId="9465"/>
    <cellStyle name="Normal 2 2 3 3 2 2 2 2 3" xfId="9466"/>
    <cellStyle name="Normal 2 3 6 3 2 2 2 2 3" xfId="9467"/>
    <cellStyle name="Normal 2 3 2 3 2 2 2 2 3" xfId="9468"/>
    <cellStyle name="Normal 2 3 4 3 2 2 2 2 3" xfId="9469"/>
    <cellStyle name="Normal 2 3 5 3 2 2 2 2 3" xfId="9470"/>
    <cellStyle name="Normal 2 4 2 3 2 2 2 2 3" xfId="9471"/>
    <cellStyle name="Normal 2 5 3 2 2 2 2 3" xfId="9472"/>
    <cellStyle name="Normal 28 3 3 2 2 2 2 3" xfId="9473"/>
    <cellStyle name="Normal 3 2 2 3 2 2 2 2 3" xfId="9474"/>
    <cellStyle name="Normal 3 3 3 2 2 2 2 3" xfId="9475"/>
    <cellStyle name="Normal 30 3 3 2 2 2 2 3" xfId="9476"/>
    <cellStyle name="Normal 4 2 3 2 2 2 2 3" xfId="9477"/>
    <cellStyle name="Normal 40 2 3 2 2 2 2 3" xfId="9478"/>
    <cellStyle name="Normal 41 2 3 2 2 2 2 3" xfId="9479"/>
    <cellStyle name="Normal 42 2 3 2 2 2 2 3" xfId="9480"/>
    <cellStyle name="Normal 43 2 3 2 2 2 2 3" xfId="9481"/>
    <cellStyle name="Normal 44 2 3 2 2 2 2 3" xfId="9482"/>
    <cellStyle name="Normal 45 2 3 2 2 2 2 3" xfId="9483"/>
    <cellStyle name="Normal 46 2 3 2 2 2 2 3" xfId="9484"/>
    <cellStyle name="Normal 47 2 3 2 2 2 2 3" xfId="9485"/>
    <cellStyle name="Normal 51 3 2 2 2 2 3" xfId="9486"/>
    <cellStyle name="Normal 52 3 2 2 2 2 3" xfId="9487"/>
    <cellStyle name="Normal 53 3 2 2 2 2 3" xfId="9488"/>
    <cellStyle name="Normal 55 3 2 2 2 2 3" xfId="9489"/>
    <cellStyle name="Normal 56 3 2 2 2 2 3" xfId="9490"/>
    <cellStyle name="Normal 57 3 2 2 2 2 3" xfId="9491"/>
    <cellStyle name="Normal 6 2 3 3 2 2 2 2 3" xfId="9492"/>
    <cellStyle name="Normal 6 3 3 2 2 2 2 3" xfId="9493"/>
    <cellStyle name="Normal 60 3 2 2 2 2 3" xfId="9494"/>
    <cellStyle name="Normal 64 3 2 2 2 2 3" xfId="9495"/>
    <cellStyle name="Normal 65 3 2 2 2 2 3" xfId="9496"/>
    <cellStyle name="Normal 66 3 2 2 2 2 3" xfId="9497"/>
    <cellStyle name="Normal 67 3 2 2 2 2 3" xfId="9498"/>
    <cellStyle name="Normal 7 6 3 2 2 2 2 3" xfId="9499"/>
    <cellStyle name="Normal 71 3 2 2 2 2 3" xfId="9500"/>
    <cellStyle name="Normal 72 3 2 2 2 2 3" xfId="9501"/>
    <cellStyle name="Normal 73 3 2 2 2 2 3" xfId="9502"/>
    <cellStyle name="Normal 74 3 2 2 2 2 3" xfId="9503"/>
    <cellStyle name="Normal 76 3 2 2 2 2 3" xfId="9504"/>
    <cellStyle name="Normal 8 3 3 2 2 2 2 3" xfId="9505"/>
    <cellStyle name="Normal 81 3 2 2 2 2 3" xfId="9506"/>
    <cellStyle name="Normal 78 2 2 2 2 2 2 3" xfId="9507"/>
    <cellStyle name="Normal 5 3 2 2 2 2 2 2 3" xfId="9508"/>
    <cellStyle name="Normal 80 2 2 2 2 2 2 3" xfId="9509"/>
    <cellStyle name="Normal 79 2 2 2 2 2 2 3" xfId="9510"/>
    <cellStyle name="Normal 6 8 2 2 2 2 2 2 3" xfId="9511"/>
    <cellStyle name="Normal 5 2 2 2 2 2 2 2 3" xfId="9512"/>
    <cellStyle name="Normal 6 2 7 2 2 2 2 2 3" xfId="9513"/>
    <cellStyle name="Comma 2 2 3 2 2 2 2 2 2 3" xfId="9514"/>
    <cellStyle name="Comma 2 3 6 2 2 2 2 2 2 3" xfId="9515"/>
    <cellStyle name="Normal 18 2 2 2 2 2 2 2 3" xfId="9516"/>
    <cellStyle name="Normal 19 2 2 2 2 2 2 2 3" xfId="9517"/>
    <cellStyle name="Normal 2 2 3 2 2 2 2 2 2 3" xfId="9518"/>
    <cellStyle name="Normal 2 3 6 2 2 2 2 2 2 3" xfId="9519"/>
    <cellStyle name="Normal 2 3 2 2 2 2 2 2 2 3" xfId="9520"/>
    <cellStyle name="Normal 2 3 4 2 2 2 2 2 2 3" xfId="9521"/>
    <cellStyle name="Normal 2 3 5 2 2 2 2 2 2 3" xfId="9522"/>
    <cellStyle name="Normal 2 4 2 2 2 2 2 2 2 3" xfId="9523"/>
    <cellStyle name="Normal 2 5 2 2 2 2 2 2 3" xfId="9524"/>
    <cellStyle name="Normal 28 3 2 2 2 2 2 2 3" xfId="9525"/>
    <cellStyle name="Normal 3 2 2 2 2 2 2 2 2 3" xfId="9526"/>
    <cellStyle name="Normal 3 3 2 2 2 2 2 2 3" xfId="9527"/>
    <cellStyle name="Normal 30 3 2 2 2 2 2 2 3" xfId="9528"/>
    <cellStyle name="Normal 4 2 2 2 2 2 2 2 3" xfId="9529"/>
    <cellStyle name="Normal 40 2 2 2 2 2 2 2 3" xfId="9530"/>
    <cellStyle name="Normal 41 2 2 2 2 2 2 2 3" xfId="9531"/>
    <cellStyle name="Normal 42 2 2 2 2 2 2 2 3" xfId="9532"/>
    <cellStyle name="Normal 43 2 2 2 2 2 2 2 3" xfId="9533"/>
    <cellStyle name="Normal 44 2 2 2 2 2 2 2 3" xfId="9534"/>
    <cellStyle name="Normal 45 2 2 2 2 2 2 2 3" xfId="9535"/>
    <cellStyle name="Normal 46 2 2 2 2 2 2 2 3" xfId="9536"/>
    <cellStyle name="Normal 47 2 2 2 2 2 2 2 3" xfId="9537"/>
    <cellStyle name="Normal 51 2 2 2 2 2 2 3" xfId="9538"/>
    <cellStyle name="Normal 52 2 2 2 2 2 2 3" xfId="9539"/>
    <cellStyle name="Normal 53 2 2 2 2 2 2 3" xfId="9540"/>
    <cellStyle name="Normal 55 2 2 2 2 2 2 3" xfId="9541"/>
    <cellStyle name="Normal 56 2 2 2 2 2 2 3" xfId="9542"/>
    <cellStyle name="Normal 57 2 2 2 2 2 2 3" xfId="9543"/>
    <cellStyle name="Normal 6 2 3 2 2 2 2 2 2 3" xfId="9544"/>
    <cellStyle name="Normal 6 3 2 2 2 2 2 2 3" xfId="9545"/>
    <cellStyle name="Normal 60 2 2 2 2 2 2 3" xfId="9546"/>
    <cellStyle name="Normal 64 2 2 2 2 2 2 3" xfId="9547"/>
    <cellStyle name="Normal 65 2 2 2 2 2 2 3" xfId="9548"/>
    <cellStyle name="Normal 66 2 2 2 2 2 2 3" xfId="9549"/>
    <cellStyle name="Normal 67 2 2 2 2 2 2 3" xfId="9550"/>
    <cellStyle name="Normal 7 6 2 2 2 2 2 2 3" xfId="9551"/>
    <cellStyle name="Normal 71 2 2 2 2 2 2 3" xfId="9552"/>
    <cellStyle name="Normal 72 2 2 2 2 2 2 3" xfId="9553"/>
    <cellStyle name="Normal 73 2 2 2 2 2 2 3" xfId="9554"/>
    <cellStyle name="Normal 74 2 2 2 2 2 2 3" xfId="9555"/>
    <cellStyle name="Normal 76 2 2 2 2 2 2 3" xfId="9556"/>
    <cellStyle name="Normal 8 3 2 2 2 2 2 2 3" xfId="9557"/>
    <cellStyle name="Normal 81 2 2 2 2 2 2 3" xfId="9558"/>
    <cellStyle name="Normal 6 2 2 2 2 3" xfId="9559"/>
    <cellStyle name="Normal 78 8 3" xfId="9560"/>
    <cellStyle name="Normal 5 3 8 3" xfId="9561"/>
    <cellStyle name="Normal 80 8 3" xfId="9562"/>
    <cellStyle name="Normal 79 8 3" xfId="9563"/>
    <cellStyle name="Normal 6 8 8 3" xfId="9564"/>
    <cellStyle name="Normal 5 2 8 3" xfId="9565"/>
    <cellStyle name="Normal 6 2 13 3" xfId="9566"/>
    <cellStyle name="Comma 2 2 3 8 3" xfId="9567"/>
    <cellStyle name="Comma 2 3 6 8 3" xfId="9568"/>
    <cellStyle name="Normal 18 2 8 3" xfId="9569"/>
    <cellStyle name="Normal 19 2 8 3" xfId="9570"/>
    <cellStyle name="Normal 2 2 3 8 3" xfId="9571"/>
    <cellStyle name="Normal 2 3 6 8 3" xfId="9572"/>
    <cellStyle name="Normal 2 3 2 8 3" xfId="9573"/>
    <cellStyle name="Normal 2 3 4 8 3" xfId="9574"/>
    <cellStyle name="Normal 2 3 5 8 3" xfId="9575"/>
    <cellStyle name="Normal 2 4 2 8 3" xfId="9576"/>
    <cellStyle name="Normal 2 5 8 3" xfId="9577"/>
    <cellStyle name="Normal 28 3 8 3" xfId="9578"/>
    <cellStyle name="Normal 3 2 2 8 3" xfId="9579"/>
    <cellStyle name="Normal 3 3 8 3" xfId="9580"/>
    <cellStyle name="Normal 30 3 8 3" xfId="9581"/>
    <cellStyle name="Normal 4 2 8 3" xfId="9582"/>
    <cellStyle name="Normal 40 2 8 3" xfId="9583"/>
    <cellStyle name="Normal 41 2 8 3" xfId="9584"/>
    <cellStyle name="Normal 42 2 8 3" xfId="9585"/>
    <cellStyle name="Normal 43 2 8 3" xfId="9586"/>
    <cellStyle name="Normal 44 2 8 3" xfId="9587"/>
    <cellStyle name="Normal 45 2 8 3" xfId="9588"/>
    <cellStyle name="Normal 46 2 8 3" xfId="9589"/>
    <cellStyle name="Normal 47 2 8 3" xfId="9590"/>
    <cellStyle name="Normal 51 8 3" xfId="9591"/>
    <cellStyle name="Normal 52 8 3" xfId="9592"/>
    <cellStyle name="Normal 53 8 3" xfId="9593"/>
    <cellStyle name="Normal 55 8 3" xfId="9594"/>
    <cellStyle name="Normal 56 8 3" xfId="9595"/>
    <cellStyle name="Normal 57 8 3" xfId="9596"/>
    <cellStyle name="Normal 6 2 3 8 3" xfId="9597"/>
    <cellStyle name="Normal 6 3 8 3" xfId="9598"/>
    <cellStyle name="Normal 60 8 3" xfId="9599"/>
    <cellStyle name="Normal 64 8 3" xfId="9600"/>
    <cellStyle name="Normal 65 8 3" xfId="9601"/>
    <cellStyle name="Normal 66 8 3" xfId="9602"/>
    <cellStyle name="Normal 67 8 3" xfId="9603"/>
    <cellStyle name="Normal 7 6 8 3" xfId="9604"/>
    <cellStyle name="Normal 71 8 3" xfId="9605"/>
    <cellStyle name="Normal 72 8 3" xfId="9606"/>
    <cellStyle name="Normal 73 8 3" xfId="9607"/>
    <cellStyle name="Normal 74 8 3" xfId="9608"/>
    <cellStyle name="Normal 76 8 3" xfId="9609"/>
    <cellStyle name="Normal 8 3 8 3" xfId="9610"/>
    <cellStyle name="Normal 81 8 3" xfId="9611"/>
    <cellStyle name="Normal 78 2 7 3" xfId="9612"/>
    <cellStyle name="Normal 5 3 2 7 3" xfId="9613"/>
    <cellStyle name="Normal 80 2 7 3" xfId="9614"/>
    <cellStyle name="Normal 79 2 7 3" xfId="9615"/>
    <cellStyle name="Normal 6 8 2 7 3" xfId="9616"/>
    <cellStyle name="Normal 5 2 2 7 3" xfId="9617"/>
    <cellStyle name="Normal 6 2 7 7 3" xfId="9618"/>
    <cellStyle name="Comma 2 2 3 2 7 3" xfId="9619"/>
    <cellStyle name="Comma 2 3 6 2 7 3" xfId="9620"/>
    <cellStyle name="Normal 18 2 2 7 3" xfId="9621"/>
    <cellStyle name="Normal 19 2 2 7 3" xfId="9622"/>
    <cellStyle name="Normal 2 2 3 2 7 3" xfId="9623"/>
    <cellStyle name="Normal 2 3 6 2 7 3" xfId="9624"/>
    <cellStyle name="Normal 2 3 2 2 7 3" xfId="9625"/>
    <cellStyle name="Normal 2 3 4 2 7 3" xfId="9626"/>
    <cellStyle name="Normal 2 3 5 2 7 3" xfId="9627"/>
    <cellStyle name="Normal 2 4 2 2 7 3" xfId="9628"/>
    <cellStyle name="Normal 2 5 2 7 3" xfId="9629"/>
    <cellStyle name="Normal 28 3 2 7 3" xfId="9630"/>
    <cellStyle name="Normal 3 2 2 2 7 3" xfId="9631"/>
    <cellStyle name="Normal 3 3 2 7 3" xfId="9632"/>
    <cellStyle name="Normal 30 3 2 7 3" xfId="9633"/>
    <cellStyle name="Normal 4 2 2 7 3" xfId="9634"/>
    <cellStyle name="Normal 40 2 2 7 3" xfId="9635"/>
    <cellStyle name="Normal 41 2 2 7 3" xfId="9636"/>
    <cellStyle name="Normal 42 2 2 7 3" xfId="9637"/>
    <cellStyle name="Normal 43 2 2 7 3" xfId="9638"/>
    <cellStyle name="Normal 44 2 2 7 3" xfId="9639"/>
    <cellStyle name="Normal 45 2 2 7 3" xfId="9640"/>
    <cellStyle name="Normal 46 2 2 7 3" xfId="9641"/>
    <cellStyle name="Normal 47 2 2 7 3" xfId="9642"/>
    <cellStyle name="Normal 51 2 7 3" xfId="9643"/>
    <cellStyle name="Normal 52 2 7 3" xfId="9644"/>
    <cellStyle name="Normal 53 2 7 3" xfId="9645"/>
    <cellStyle name="Normal 55 2 7 3" xfId="9646"/>
    <cellStyle name="Normal 56 2 7 3" xfId="9647"/>
    <cellStyle name="Normal 57 2 7 3" xfId="9648"/>
    <cellStyle name="Normal 6 2 3 2 7 3" xfId="9649"/>
    <cellStyle name="Normal 6 3 2 7 3" xfId="9650"/>
    <cellStyle name="Normal 60 2 7 3" xfId="9651"/>
    <cellStyle name="Normal 64 2 7 3" xfId="9652"/>
    <cellStyle name="Normal 65 2 7 3" xfId="9653"/>
    <cellStyle name="Normal 66 2 7 3" xfId="9654"/>
    <cellStyle name="Normal 67 2 7 3" xfId="9655"/>
    <cellStyle name="Normal 7 6 2 7 3" xfId="9656"/>
    <cellStyle name="Normal 71 2 7 3" xfId="9657"/>
    <cellStyle name="Normal 72 2 7 3" xfId="9658"/>
    <cellStyle name="Normal 73 2 7 3" xfId="9659"/>
    <cellStyle name="Normal 74 2 7 3" xfId="9660"/>
    <cellStyle name="Normal 76 2 7 3" xfId="9661"/>
    <cellStyle name="Normal 8 3 2 7 3" xfId="9662"/>
    <cellStyle name="Normal 81 2 7 3" xfId="9663"/>
    <cellStyle name="Normal 78 3 6 3" xfId="9664"/>
    <cellStyle name="Normal 5 3 3 6 3" xfId="9665"/>
    <cellStyle name="Normal 80 3 6 3" xfId="9666"/>
    <cellStyle name="Normal 79 3 6 3" xfId="9667"/>
    <cellStyle name="Normal 6 8 3 6 3" xfId="9668"/>
    <cellStyle name="Normal 5 2 3 6 3" xfId="9669"/>
    <cellStyle name="Normal 6 2 8 6 3" xfId="9670"/>
    <cellStyle name="Comma 2 2 3 3 6 3" xfId="9671"/>
    <cellStyle name="Comma 2 3 6 3 6 3" xfId="9672"/>
    <cellStyle name="Normal 18 2 3 6 3" xfId="9673"/>
    <cellStyle name="Normal 19 2 3 6 3" xfId="9674"/>
    <cellStyle name="Normal 2 2 3 3 6 3" xfId="9675"/>
    <cellStyle name="Normal 2 3 6 3 6 3" xfId="9676"/>
    <cellStyle name="Normal 2 3 2 3 6 3" xfId="9677"/>
    <cellStyle name="Normal 2 3 4 3 6 3" xfId="9678"/>
    <cellStyle name="Normal 2 3 5 3 6 3" xfId="9679"/>
    <cellStyle name="Normal 2 4 2 3 6 3" xfId="9680"/>
    <cellStyle name="Normal 2 5 3 6 3" xfId="9681"/>
    <cellStyle name="Normal 28 3 3 6 3" xfId="9682"/>
    <cellStyle name="Normal 3 2 2 3 6 3" xfId="9683"/>
    <cellStyle name="Normal 3 3 3 6 3" xfId="9684"/>
    <cellStyle name="Normal 30 3 3 6 3" xfId="9685"/>
    <cellStyle name="Normal 4 2 3 6 3" xfId="9686"/>
    <cellStyle name="Normal 40 2 3 6 3" xfId="9687"/>
    <cellStyle name="Normal 41 2 3 6 3" xfId="9688"/>
    <cellStyle name="Normal 42 2 3 6 3" xfId="9689"/>
    <cellStyle name="Normal 43 2 3 6 3" xfId="9690"/>
    <cellStyle name="Normal 44 2 3 6 3" xfId="9691"/>
    <cellStyle name="Normal 45 2 3 6 3" xfId="9692"/>
    <cellStyle name="Normal 46 2 3 6 3" xfId="9693"/>
    <cellStyle name="Normal 47 2 3 6 3" xfId="9694"/>
    <cellStyle name="Normal 51 3 6 3" xfId="9695"/>
    <cellStyle name="Normal 52 3 6 3" xfId="9696"/>
    <cellStyle name="Normal 53 3 6 3" xfId="9697"/>
    <cellStyle name="Normal 55 3 6 3" xfId="9698"/>
    <cellStyle name="Normal 56 3 6 3" xfId="9699"/>
    <cellStyle name="Normal 57 3 6 3" xfId="9700"/>
    <cellStyle name="Normal 6 2 3 3 6 3" xfId="9701"/>
    <cellStyle name="Normal 6 3 3 6 3" xfId="9702"/>
    <cellStyle name="Normal 60 3 6 3" xfId="9703"/>
    <cellStyle name="Normal 64 3 6 3" xfId="9704"/>
    <cellStyle name="Normal 65 3 6 3" xfId="9705"/>
    <cellStyle name="Normal 66 3 6 3" xfId="9706"/>
    <cellStyle name="Normal 67 3 6 3" xfId="9707"/>
    <cellStyle name="Normal 7 6 3 6 3" xfId="9708"/>
    <cellStyle name="Normal 71 3 6 3" xfId="9709"/>
    <cellStyle name="Normal 72 3 6 3" xfId="9710"/>
    <cellStyle name="Normal 73 3 6 3" xfId="9711"/>
    <cellStyle name="Normal 74 3 6 3" xfId="9712"/>
    <cellStyle name="Normal 76 3 6 3" xfId="9713"/>
    <cellStyle name="Normal 8 3 3 6 3" xfId="9714"/>
    <cellStyle name="Normal 81 3 6 3" xfId="9715"/>
    <cellStyle name="Normal 78 2 2 6 3" xfId="9716"/>
    <cellStyle name="Normal 5 3 2 2 6 3" xfId="9717"/>
    <cellStyle name="Normal 80 2 2 6 3" xfId="9718"/>
    <cellStyle name="Normal 79 2 2 6 3" xfId="9719"/>
    <cellStyle name="Normal 6 8 2 2 6 3" xfId="9720"/>
    <cellStyle name="Normal 5 2 2 2 6 3" xfId="9721"/>
    <cellStyle name="Normal 6 2 7 2 6 3" xfId="9722"/>
    <cellStyle name="Comma 2 2 3 2 2 6 3" xfId="9723"/>
    <cellStyle name="Comma 2 3 6 2 2 6 3" xfId="9724"/>
    <cellStyle name="Normal 18 2 2 2 6 3" xfId="9725"/>
    <cellStyle name="Normal 19 2 2 2 6 3" xfId="9726"/>
    <cellStyle name="Normal 2 2 3 2 2 6 3" xfId="9727"/>
    <cellStyle name="Normal 2 3 6 2 2 6 3" xfId="9728"/>
    <cellStyle name="Normal 2 3 2 2 2 6 3" xfId="9729"/>
    <cellStyle name="Normal 2 3 4 2 2 6 3" xfId="9730"/>
    <cellStyle name="Normal 2 3 5 2 2 6 3" xfId="9731"/>
    <cellStyle name="Normal 2 4 2 2 2 6 3" xfId="9732"/>
    <cellStyle name="Normal 2 5 2 2 6 3" xfId="9733"/>
    <cellStyle name="Normal 28 3 2 2 6 3" xfId="9734"/>
    <cellStyle name="Normal 3 2 2 2 2 6 3" xfId="9735"/>
    <cellStyle name="Normal 3 3 2 2 6 3" xfId="9736"/>
    <cellStyle name="Normal 30 3 2 2 6 3" xfId="9737"/>
    <cellStyle name="Normal 4 2 2 2 6 3" xfId="9738"/>
    <cellStyle name="Normal 40 2 2 2 6 3" xfId="9739"/>
    <cellStyle name="Normal 41 2 2 2 6 3" xfId="9740"/>
    <cellStyle name="Normal 42 2 2 2 6 3" xfId="9741"/>
    <cellStyle name="Normal 43 2 2 2 6 3" xfId="9742"/>
    <cellStyle name="Normal 44 2 2 2 6 3" xfId="9743"/>
    <cellStyle name="Normal 45 2 2 2 6 3" xfId="9744"/>
    <cellStyle name="Normal 46 2 2 2 6 3" xfId="9745"/>
    <cellStyle name="Normal 47 2 2 2 6 3" xfId="9746"/>
    <cellStyle name="Normal 51 2 2 6 3" xfId="9747"/>
    <cellStyle name="Normal 52 2 2 6 3" xfId="9748"/>
    <cellStyle name="Normal 53 2 2 6 3" xfId="9749"/>
    <cellStyle name="Normal 55 2 2 6 3" xfId="9750"/>
    <cellStyle name="Normal 56 2 2 6 3" xfId="9751"/>
    <cellStyle name="Normal 57 2 2 6 3" xfId="9752"/>
    <cellStyle name="Normal 6 2 3 2 2 6 3" xfId="9753"/>
    <cellStyle name="Normal 6 3 2 2 6 3" xfId="9754"/>
    <cellStyle name="Normal 60 2 2 6 3" xfId="9755"/>
    <cellStyle name="Normal 64 2 2 6 3" xfId="9756"/>
    <cellStyle name="Normal 65 2 2 6 3" xfId="9757"/>
    <cellStyle name="Normal 66 2 2 6 3" xfId="9758"/>
    <cellStyle name="Normal 67 2 2 6 3" xfId="9759"/>
    <cellStyle name="Normal 7 6 2 2 6 3" xfId="9760"/>
    <cellStyle name="Normal 71 2 2 6 3" xfId="9761"/>
    <cellStyle name="Normal 72 2 2 6 3" xfId="9762"/>
    <cellStyle name="Normal 73 2 2 6 3" xfId="9763"/>
    <cellStyle name="Normal 74 2 2 6 3" xfId="9764"/>
    <cellStyle name="Normal 76 2 2 6 3" xfId="9765"/>
    <cellStyle name="Normal 8 3 2 2 6 3" xfId="9766"/>
    <cellStyle name="Normal 81 2 2 6 3" xfId="9767"/>
    <cellStyle name="Normal 78 4 5 3" xfId="9768"/>
    <cellStyle name="Normal 5 3 4 5 3" xfId="9769"/>
    <cellStyle name="Normal 80 4 5 3" xfId="9770"/>
    <cellStyle name="Normal 79 4 5 3" xfId="9771"/>
    <cellStyle name="Normal 6 8 4 5 3" xfId="9772"/>
    <cellStyle name="Normal 5 2 4 5 3" xfId="9773"/>
    <cellStyle name="Normal 6 2 9 5 3" xfId="9774"/>
    <cellStyle name="Comma 2 2 3 4 5 3" xfId="9775"/>
    <cellStyle name="Comma 2 3 6 4 5 3" xfId="9776"/>
    <cellStyle name="Normal 18 2 4 5 3" xfId="9777"/>
    <cellStyle name="Normal 19 2 4 5 3" xfId="9778"/>
    <cellStyle name="Normal 2 2 3 4 5 3" xfId="9779"/>
    <cellStyle name="Normal 2 3 6 4 5 3" xfId="9780"/>
    <cellStyle name="Normal 2 3 2 4 5 3" xfId="9781"/>
    <cellStyle name="Normal 2 3 4 4 5 3" xfId="9782"/>
    <cellStyle name="Normal 2 3 5 4 5 3" xfId="9783"/>
    <cellStyle name="Normal 2 4 2 4 5 3" xfId="9784"/>
    <cellStyle name="Normal 2 5 4 5 3" xfId="9785"/>
    <cellStyle name="Normal 28 3 4 5 3" xfId="9786"/>
    <cellStyle name="Normal 3 2 2 4 5 3" xfId="9787"/>
    <cellStyle name="Normal 3 3 4 5 3" xfId="9788"/>
    <cellStyle name="Normal 30 3 4 5 3" xfId="9789"/>
    <cellStyle name="Normal 4 2 4 5 3" xfId="9790"/>
    <cellStyle name="Normal 40 2 4 5 3" xfId="9791"/>
    <cellStyle name="Normal 41 2 4 5 3" xfId="9792"/>
    <cellStyle name="Normal 42 2 4 5 3" xfId="9793"/>
    <cellStyle name="Normal 43 2 4 5 3" xfId="9794"/>
    <cellStyle name="Normal 44 2 4 5 3" xfId="9795"/>
    <cellStyle name="Normal 45 2 4 5 3" xfId="9796"/>
    <cellStyle name="Normal 46 2 4 5 3" xfId="9797"/>
    <cellStyle name="Normal 47 2 4 5 3" xfId="9798"/>
    <cellStyle name="Normal 51 4 5 3" xfId="9799"/>
    <cellStyle name="Normal 52 4 5 3" xfId="9800"/>
    <cellStyle name="Normal 53 4 5 3" xfId="9801"/>
    <cellStyle name="Normal 55 4 5 3" xfId="9802"/>
    <cellStyle name="Normal 56 4 5 3" xfId="9803"/>
    <cellStyle name="Normal 57 4 5 3" xfId="9804"/>
    <cellStyle name="Normal 6 2 3 4 5 3" xfId="9805"/>
    <cellStyle name="Normal 6 3 4 5 3" xfId="9806"/>
    <cellStyle name="Normal 60 4 5 3" xfId="9807"/>
    <cellStyle name="Normal 64 4 5 3" xfId="9808"/>
    <cellStyle name="Normal 65 4 5 3" xfId="9809"/>
    <cellStyle name="Normal 66 4 5 3" xfId="9810"/>
    <cellStyle name="Normal 67 4 5 3" xfId="9811"/>
    <cellStyle name="Normal 7 6 4 5 3" xfId="9812"/>
    <cellStyle name="Normal 71 4 5 3" xfId="9813"/>
    <cellStyle name="Normal 72 4 5 3" xfId="9814"/>
    <cellStyle name="Normal 73 4 5 3" xfId="9815"/>
    <cellStyle name="Normal 74 4 5 3" xfId="9816"/>
    <cellStyle name="Normal 76 4 5 3" xfId="9817"/>
    <cellStyle name="Normal 8 3 4 5 3" xfId="9818"/>
    <cellStyle name="Normal 81 4 5 3" xfId="9819"/>
    <cellStyle name="Normal 78 2 3 5 3" xfId="9820"/>
    <cellStyle name="Normal 5 3 2 3 5 3" xfId="9821"/>
    <cellStyle name="Normal 80 2 3 5 3" xfId="9822"/>
    <cellStyle name="Normal 79 2 3 5 3" xfId="9823"/>
    <cellStyle name="Normal 6 8 2 3 5 3" xfId="9824"/>
    <cellStyle name="Normal 5 2 2 3 5 3" xfId="9825"/>
    <cellStyle name="Normal 6 2 7 3 5 3" xfId="9826"/>
    <cellStyle name="Comma 2 2 3 2 3 5 3" xfId="9827"/>
    <cellStyle name="Comma 2 3 6 2 3 5 3" xfId="9828"/>
    <cellStyle name="Normal 18 2 2 3 5 3" xfId="9829"/>
    <cellStyle name="Normal 19 2 2 3 5 3" xfId="9830"/>
    <cellStyle name="Normal 2 2 3 2 3 5 3" xfId="9831"/>
    <cellStyle name="Normal 2 3 6 2 3 5 3" xfId="9832"/>
    <cellStyle name="Normal 2 3 2 2 3 5 3" xfId="9833"/>
    <cellStyle name="Normal 2 3 4 2 3 5 3" xfId="9834"/>
    <cellStyle name="Normal 2 3 5 2 3 5 3" xfId="9835"/>
    <cellStyle name="Normal 2 4 2 2 3 5 3" xfId="9836"/>
    <cellStyle name="Normal 2 5 2 3 5 3" xfId="9837"/>
    <cellStyle name="Normal 28 3 2 3 5 3" xfId="9838"/>
    <cellStyle name="Normal 3 2 2 2 3 5 3" xfId="9839"/>
    <cellStyle name="Normal 3 3 2 3 5 3" xfId="9840"/>
    <cellStyle name="Normal 30 3 2 3 5 3" xfId="9841"/>
    <cellStyle name="Normal 4 2 2 3 5 3" xfId="9842"/>
    <cellStyle name="Normal 40 2 2 3 5 3" xfId="9843"/>
    <cellStyle name="Normal 41 2 2 3 5 3" xfId="9844"/>
    <cellStyle name="Normal 42 2 2 3 5 3" xfId="9845"/>
    <cellStyle name="Normal 43 2 2 3 5 3" xfId="9846"/>
    <cellStyle name="Normal 44 2 2 3 5 3" xfId="9847"/>
    <cellStyle name="Normal 45 2 2 3 5 3" xfId="9848"/>
    <cellStyle name="Normal 46 2 2 3 5 3" xfId="9849"/>
    <cellStyle name="Normal 47 2 2 3 5 3" xfId="9850"/>
    <cellStyle name="Normal 51 2 3 5 3" xfId="9851"/>
    <cellStyle name="Normal 52 2 3 5 3" xfId="9852"/>
    <cellStyle name="Normal 53 2 3 5 3" xfId="9853"/>
    <cellStyle name="Normal 55 2 3 5 3" xfId="9854"/>
    <cellStyle name="Normal 56 2 3 5 3" xfId="9855"/>
    <cellStyle name="Normal 57 2 3 5 3" xfId="9856"/>
    <cellStyle name="Normal 6 2 3 2 3 5 3" xfId="9857"/>
    <cellStyle name="Normal 6 3 2 3 5 3" xfId="9858"/>
    <cellStyle name="Normal 60 2 3 5 3" xfId="9859"/>
    <cellStyle name="Normal 64 2 3 5 3" xfId="9860"/>
    <cellStyle name="Normal 65 2 3 5 3" xfId="9861"/>
    <cellStyle name="Normal 66 2 3 5 3" xfId="9862"/>
    <cellStyle name="Normal 67 2 3 5 3" xfId="9863"/>
    <cellStyle name="Normal 7 6 2 3 5 3" xfId="9864"/>
    <cellStyle name="Normal 71 2 3 5 3" xfId="9865"/>
    <cellStyle name="Normal 72 2 3 5 3" xfId="9866"/>
    <cellStyle name="Normal 73 2 3 5 3" xfId="9867"/>
    <cellStyle name="Normal 74 2 3 5 3" xfId="9868"/>
    <cellStyle name="Normal 76 2 3 5 3" xfId="9869"/>
    <cellStyle name="Normal 8 3 2 3 5 3" xfId="9870"/>
    <cellStyle name="Normal 81 2 3 5 3" xfId="9871"/>
    <cellStyle name="Normal 78 3 2 5 3" xfId="9872"/>
    <cellStyle name="Normal 5 3 3 2 5 3" xfId="9873"/>
    <cellStyle name="Normal 80 3 2 5 3" xfId="9874"/>
    <cellStyle name="Normal 79 3 2 5 3" xfId="9875"/>
    <cellStyle name="Normal 6 8 3 2 5 3" xfId="9876"/>
    <cellStyle name="Normal 5 2 3 2 5 3" xfId="9877"/>
    <cellStyle name="Normal 6 2 8 2 5 3" xfId="9878"/>
    <cellStyle name="Comma 2 2 3 3 2 5 3" xfId="9879"/>
    <cellStyle name="Comma 2 3 6 3 2 5 3" xfId="9880"/>
    <cellStyle name="Normal 18 2 3 2 5 3" xfId="9881"/>
    <cellStyle name="Normal 19 2 3 2 5 3" xfId="9882"/>
    <cellStyle name="Normal 2 2 3 3 2 5 3" xfId="9883"/>
    <cellStyle name="Normal 2 3 6 3 2 5 3" xfId="9884"/>
    <cellStyle name="Normal 2 3 2 3 2 5 3" xfId="9885"/>
    <cellStyle name="Normal 2 3 4 3 2 5 3" xfId="9886"/>
    <cellStyle name="Normal 2 3 5 3 2 5 3" xfId="9887"/>
    <cellStyle name="Normal 2 4 2 3 2 5 3" xfId="9888"/>
    <cellStyle name="Normal 2 5 3 2 5 3" xfId="9889"/>
    <cellStyle name="Normal 28 3 3 2 5 3" xfId="9890"/>
    <cellStyle name="Normal 3 2 2 3 2 5 3" xfId="9891"/>
    <cellStyle name="Normal 3 3 3 2 5 3" xfId="9892"/>
    <cellStyle name="Normal 30 3 3 2 5 3" xfId="9893"/>
    <cellStyle name="Normal 4 2 3 2 5 3" xfId="9894"/>
    <cellStyle name="Normal 40 2 3 2 5 3" xfId="9895"/>
    <cellStyle name="Normal 41 2 3 2 5 3" xfId="9896"/>
    <cellStyle name="Normal 42 2 3 2 5 3" xfId="9897"/>
    <cellStyle name="Normal 43 2 3 2 5 3" xfId="9898"/>
    <cellStyle name="Normal 44 2 3 2 5 3" xfId="9899"/>
    <cellStyle name="Normal 45 2 3 2 5 3" xfId="9900"/>
    <cellStyle name="Normal 46 2 3 2 5 3" xfId="9901"/>
    <cellStyle name="Normal 47 2 3 2 5 3" xfId="9902"/>
    <cellStyle name="Normal 51 3 2 5 3" xfId="9903"/>
    <cellStyle name="Normal 52 3 2 5 3" xfId="9904"/>
    <cellStyle name="Normal 53 3 2 5 3" xfId="9905"/>
    <cellStyle name="Normal 55 3 2 5 3" xfId="9906"/>
    <cellStyle name="Normal 56 3 2 5 3" xfId="9907"/>
    <cellStyle name="Normal 57 3 2 5 3" xfId="9908"/>
    <cellStyle name="Normal 6 2 3 3 2 5 3" xfId="9909"/>
    <cellStyle name="Normal 6 3 3 2 5 3" xfId="9910"/>
    <cellStyle name="Normal 60 3 2 5 3" xfId="9911"/>
    <cellStyle name="Normal 64 3 2 5 3" xfId="9912"/>
    <cellStyle name="Normal 65 3 2 5 3" xfId="9913"/>
    <cellStyle name="Normal 66 3 2 5 3" xfId="9914"/>
    <cellStyle name="Normal 67 3 2 5 3" xfId="9915"/>
    <cellStyle name="Normal 7 6 3 2 5 3" xfId="9916"/>
    <cellStyle name="Normal 71 3 2 5 3" xfId="9917"/>
    <cellStyle name="Normal 72 3 2 5 3" xfId="9918"/>
    <cellStyle name="Normal 73 3 2 5 3" xfId="9919"/>
    <cellStyle name="Normal 74 3 2 5 3" xfId="9920"/>
    <cellStyle name="Normal 76 3 2 5 3" xfId="9921"/>
    <cellStyle name="Normal 8 3 3 2 5 3" xfId="9922"/>
    <cellStyle name="Normal 81 3 2 5 3" xfId="9923"/>
    <cellStyle name="Normal 78 2 2 2 5 3" xfId="9924"/>
    <cellStyle name="Normal 5 3 2 2 2 5 3" xfId="9925"/>
    <cellStyle name="Normal 80 2 2 2 5 3" xfId="9926"/>
    <cellStyle name="Normal 79 2 2 2 5 3" xfId="9927"/>
    <cellStyle name="Normal 6 8 2 2 2 5 3" xfId="9928"/>
    <cellStyle name="Normal 5 2 2 2 2 5 3" xfId="9929"/>
    <cellStyle name="Normal 6 2 7 2 2 5 3" xfId="9930"/>
    <cellStyle name="Comma 2 2 3 2 2 2 5 3" xfId="9931"/>
    <cellStyle name="Comma 2 3 6 2 2 2 5 3" xfId="9932"/>
    <cellStyle name="Normal 18 2 2 2 2 5 3" xfId="9933"/>
    <cellStyle name="Normal 19 2 2 2 2 5 3" xfId="9934"/>
    <cellStyle name="Normal 2 2 3 2 2 2 5 3" xfId="9935"/>
    <cellStyle name="Normal 2 3 6 2 2 2 5 3" xfId="9936"/>
    <cellStyle name="Normal 2 3 2 2 2 2 5 3" xfId="9937"/>
    <cellStyle name="Normal 2 3 4 2 2 2 5 3" xfId="9938"/>
    <cellStyle name="Normal 2 3 5 2 2 2 5 3" xfId="9939"/>
    <cellStyle name="Normal 2 4 2 2 2 2 5 3" xfId="9940"/>
    <cellStyle name="Normal 2 5 2 2 2 5 3" xfId="9941"/>
    <cellStyle name="Normal 28 3 2 2 2 5 3" xfId="9942"/>
    <cellStyle name="Normal 3 2 2 2 2 2 5 3" xfId="9943"/>
    <cellStyle name="Normal 3 3 2 2 2 5 3" xfId="9944"/>
    <cellStyle name="Normal 30 3 2 2 2 5 3" xfId="9945"/>
    <cellStyle name="Normal 4 2 2 2 2 5 3" xfId="9946"/>
    <cellStyle name="Normal 40 2 2 2 2 5 3" xfId="9947"/>
    <cellStyle name="Normal 41 2 2 2 2 5 3" xfId="9948"/>
    <cellStyle name="Normal 42 2 2 2 2 5 3" xfId="9949"/>
    <cellStyle name="Normal 43 2 2 2 2 5 3" xfId="9950"/>
    <cellStyle name="Normal 44 2 2 2 2 5 3" xfId="9951"/>
    <cellStyle name="Normal 45 2 2 2 2 5 3" xfId="9952"/>
    <cellStyle name="Normal 46 2 2 2 2 5 3" xfId="9953"/>
    <cellStyle name="Normal 47 2 2 2 2 5 3" xfId="9954"/>
    <cellStyle name="Normal 51 2 2 2 5 3" xfId="9955"/>
    <cellStyle name="Normal 52 2 2 2 5 3" xfId="9956"/>
    <cellStyle name="Normal 53 2 2 2 5 3" xfId="9957"/>
    <cellStyle name="Normal 55 2 2 2 5 3" xfId="9958"/>
    <cellStyle name="Normal 56 2 2 2 5 3" xfId="9959"/>
    <cellStyle name="Normal 57 2 2 2 5 3" xfId="9960"/>
    <cellStyle name="Normal 6 2 3 2 2 2 5 3" xfId="9961"/>
    <cellStyle name="Normal 6 3 2 2 2 5 3" xfId="9962"/>
    <cellStyle name="Normal 60 2 2 2 5 3" xfId="9963"/>
    <cellStyle name="Normal 64 2 2 2 5 3" xfId="9964"/>
    <cellStyle name="Normal 65 2 2 2 5 3" xfId="9965"/>
    <cellStyle name="Normal 66 2 2 2 5 3" xfId="9966"/>
    <cellStyle name="Normal 67 2 2 2 5 3" xfId="9967"/>
    <cellStyle name="Normal 7 6 2 2 2 5 3" xfId="9968"/>
    <cellStyle name="Normal 71 2 2 2 5 3" xfId="9969"/>
    <cellStyle name="Normal 72 2 2 2 5 3" xfId="9970"/>
    <cellStyle name="Normal 73 2 2 2 5 3" xfId="9971"/>
    <cellStyle name="Normal 74 2 2 2 5 3" xfId="9972"/>
    <cellStyle name="Normal 76 2 2 2 5 3" xfId="9973"/>
    <cellStyle name="Normal 8 3 2 2 2 5 3" xfId="9974"/>
    <cellStyle name="Normal 81 2 2 2 5 3" xfId="9975"/>
    <cellStyle name="Normal 90 4 3" xfId="9976"/>
    <cellStyle name="Normal 78 5 4 3" xfId="9977"/>
    <cellStyle name="Normal 91 4 3" xfId="9978"/>
    <cellStyle name="Normal 5 3 5 4 3" xfId="9979"/>
    <cellStyle name="Normal 80 5 4 3" xfId="9980"/>
    <cellStyle name="Normal 79 5 4 3" xfId="9981"/>
    <cellStyle name="Normal 6 8 5 4 3" xfId="9982"/>
    <cellStyle name="Normal 5 2 5 4 3" xfId="9983"/>
    <cellStyle name="Normal 6 2 10 4 3" xfId="9984"/>
    <cellStyle name="Comma 2 2 3 5 4 3" xfId="9985"/>
    <cellStyle name="Comma 2 3 6 5 4 3" xfId="9986"/>
    <cellStyle name="Normal 18 2 5 4 3" xfId="9987"/>
    <cellStyle name="Normal 19 2 5 4 3" xfId="9988"/>
    <cellStyle name="Normal 2 2 3 5 4 3" xfId="9989"/>
    <cellStyle name="Normal 2 3 6 5 4 3" xfId="9990"/>
    <cellStyle name="Normal 2 3 2 5 4 3" xfId="9991"/>
    <cellStyle name="Normal 2 3 4 5 4 3" xfId="9992"/>
    <cellStyle name="Normal 2 3 5 5 4 3" xfId="9993"/>
    <cellStyle name="Normal 2 4 2 5 4 3" xfId="9994"/>
    <cellStyle name="Normal 2 5 5 4 3" xfId="9995"/>
    <cellStyle name="Normal 28 3 5 4 3" xfId="9996"/>
    <cellStyle name="Normal 3 2 2 5 4 3" xfId="9997"/>
    <cellStyle name="Normal 3 3 5 4 3" xfId="9998"/>
    <cellStyle name="Normal 30 3 5 4 3" xfId="9999"/>
    <cellStyle name="Normal 4 2 5 4 3" xfId="10000"/>
    <cellStyle name="Normal 40 2 5 4 3" xfId="10001"/>
    <cellStyle name="Normal 41 2 5 4 3" xfId="10002"/>
    <cellStyle name="Normal 42 2 5 4 3" xfId="10003"/>
    <cellStyle name="Normal 43 2 5 4 3" xfId="10004"/>
    <cellStyle name="Normal 44 2 5 4 3" xfId="10005"/>
    <cellStyle name="Normal 45 2 5 4 3" xfId="10006"/>
    <cellStyle name="Normal 46 2 5 4 3" xfId="10007"/>
    <cellStyle name="Normal 47 2 5 4 3" xfId="10008"/>
    <cellStyle name="Normal 51 5 4 3" xfId="10009"/>
    <cellStyle name="Normal 52 5 4 3" xfId="10010"/>
    <cellStyle name="Normal 53 5 4 3" xfId="10011"/>
    <cellStyle name="Normal 55 5 4 3" xfId="10012"/>
    <cellStyle name="Normal 56 5 4 3" xfId="10013"/>
    <cellStyle name="Normal 57 5 4 3" xfId="10014"/>
    <cellStyle name="Normal 6 2 3 5 4 3" xfId="10015"/>
    <cellStyle name="Normal 6 3 5 4 3" xfId="10016"/>
    <cellStyle name="Normal 60 5 4 3" xfId="10017"/>
    <cellStyle name="Normal 64 5 4 3" xfId="10018"/>
    <cellStyle name="Normal 65 5 4 3" xfId="10019"/>
    <cellStyle name="Normal 66 5 4 3" xfId="10020"/>
    <cellStyle name="Normal 67 5 4 3" xfId="10021"/>
    <cellStyle name="Normal 7 6 5 4 3" xfId="10022"/>
    <cellStyle name="Normal 71 5 4 3" xfId="10023"/>
    <cellStyle name="Normal 72 5 4 3" xfId="10024"/>
    <cellStyle name="Normal 73 5 4 3" xfId="10025"/>
    <cellStyle name="Normal 74 5 4 3" xfId="10026"/>
    <cellStyle name="Normal 76 5 4 3" xfId="10027"/>
    <cellStyle name="Normal 8 3 5 4 3" xfId="10028"/>
    <cellStyle name="Normal 81 5 4 3" xfId="10029"/>
    <cellStyle name="Normal 78 2 4 4 3" xfId="10030"/>
    <cellStyle name="Normal 5 3 2 4 4 3" xfId="10031"/>
    <cellStyle name="Normal 80 2 4 4 3" xfId="10032"/>
    <cellStyle name="Normal 79 2 4 4 3" xfId="10033"/>
    <cellStyle name="Normal 6 8 2 4 4 3" xfId="10034"/>
    <cellStyle name="Normal 5 2 2 4 4 3" xfId="10035"/>
    <cellStyle name="Normal 6 2 7 4 4 3" xfId="10036"/>
    <cellStyle name="Comma 2 2 3 2 4 4 3" xfId="10037"/>
    <cellStyle name="Comma 2 3 6 2 4 4 3" xfId="10038"/>
    <cellStyle name="Normal 18 2 2 4 4 3" xfId="10039"/>
    <cellStyle name="Normal 19 2 2 4 4 3" xfId="10040"/>
    <cellStyle name="Normal 2 2 3 2 4 4 3" xfId="10041"/>
    <cellStyle name="Normal 2 3 6 2 4 4 3" xfId="10042"/>
    <cellStyle name="Normal 2 3 2 2 4 4 3" xfId="10043"/>
    <cellStyle name="Normal 2 3 4 2 4 4 3" xfId="10044"/>
    <cellStyle name="Normal 2 3 5 2 4 4 3" xfId="10045"/>
    <cellStyle name="Normal 2 4 2 2 4 4 3" xfId="10046"/>
    <cellStyle name="Normal 2 5 2 4 4 3" xfId="10047"/>
    <cellStyle name="Normal 28 3 2 4 4 3" xfId="10048"/>
    <cellStyle name="Normal 3 2 2 2 4 4 3" xfId="10049"/>
    <cellStyle name="Normal 3 3 2 4 4 3" xfId="10050"/>
    <cellStyle name="Normal 30 3 2 4 4 3" xfId="10051"/>
    <cellStyle name="Normal 4 2 2 4 4 3" xfId="10052"/>
    <cellStyle name="Normal 40 2 2 4 4 3" xfId="10053"/>
    <cellStyle name="Normal 41 2 2 4 4 3" xfId="10054"/>
    <cellStyle name="Normal 42 2 2 4 4 3" xfId="10055"/>
    <cellStyle name="Normal 43 2 2 4 4 3" xfId="10056"/>
    <cellStyle name="Normal 44 2 2 4 4 3" xfId="10057"/>
    <cellStyle name="Normal 45 2 2 4 4 3" xfId="10058"/>
    <cellStyle name="Normal 46 2 2 4 4 3" xfId="10059"/>
    <cellStyle name="Normal 47 2 2 4 4 3" xfId="10060"/>
    <cellStyle name="Normal 51 2 4 4 3" xfId="10061"/>
    <cellStyle name="Normal 52 2 4 4 3" xfId="10062"/>
    <cellStyle name="Normal 53 2 4 4 3" xfId="10063"/>
    <cellStyle name="Normal 55 2 4 4 3" xfId="10064"/>
    <cellStyle name="Normal 56 2 4 4 3" xfId="10065"/>
    <cellStyle name="Normal 57 2 4 4 3" xfId="10066"/>
    <cellStyle name="Normal 6 2 3 2 4 4 3" xfId="10067"/>
    <cellStyle name="Normal 6 3 2 4 4 3" xfId="10068"/>
    <cellStyle name="Normal 60 2 4 4 3" xfId="10069"/>
    <cellStyle name="Normal 64 2 4 4 3" xfId="10070"/>
    <cellStyle name="Normal 65 2 4 4 3" xfId="10071"/>
    <cellStyle name="Normal 66 2 4 4 3" xfId="10072"/>
    <cellStyle name="Normal 67 2 4 4 3" xfId="10073"/>
    <cellStyle name="Normal 7 6 2 4 4 3" xfId="10074"/>
    <cellStyle name="Normal 71 2 4 4 3" xfId="10075"/>
    <cellStyle name="Normal 72 2 4 4 3" xfId="10076"/>
    <cellStyle name="Normal 73 2 4 4 3" xfId="10077"/>
    <cellStyle name="Normal 74 2 4 4 3" xfId="10078"/>
    <cellStyle name="Normal 76 2 4 4 3" xfId="10079"/>
    <cellStyle name="Normal 8 3 2 4 4 3" xfId="10080"/>
    <cellStyle name="Normal 81 2 4 4 3" xfId="10081"/>
    <cellStyle name="Normal 78 3 3 4 3" xfId="10082"/>
    <cellStyle name="Normal 5 3 3 3 4 3" xfId="10083"/>
    <cellStyle name="Normal 80 3 3 4 3" xfId="10084"/>
    <cellStyle name="Normal 79 3 3 4 3" xfId="10085"/>
    <cellStyle name="Normal 6 8 3 3 4 3" xfId="10086"/>
    <cellStyle name="Normal 5 2 3 3 4 3" xfId="10087"/>
    <cellStyle name="Normal 6 2 8 3 4 3" xfId="10088"/>
    <cellStyle name="Comma 2 2 3 3 3 4 3" xfId="10089"/>
    <cellStyle name="Comma 2 3 6 3 3 4 3" xfId="10090"/>
    <cellStyle name="Normal 18 2 3 3 4 3" xfId="10091"/>
    <cellStyle name="Normal 19 2 3 3 4 3" xfId="10092"/>
    <cellStyle name="Normal 2 2 3 3 3 4 3" xfId="10093"/>
    <cellStyle name="Normal 2 3 6 3 3 4 3" xfId="10094"/>
    <cellStyle name="Normal 2 3 2 3 3 4 3" xfId="10095"/>
    <cellStyle name="Normal 2 3 4 3 3 4 3" xfId="10096"/>
    <cellStyle name="Normal 2 3 5 3 3 4 3" xfId="10097"/>
    <cellStyle name="Normal 2 4 2 3 3 4 3" xfId="10098"/>
    <cellStyle name="Normal 2 5 3 3 4 3" xfId="10099"/>
    <cellStyle name="Normal 28 3 3 3 4 3" xfId="10100"/>
    <cellStyle name="Normal 3 2 2 3 3 4 3" xfId="10101"/>
    <cellStyle name="Normal 3 3 3 3 4 3" xfId="10102"/>
    <cellStyle name="Normal 30 3 3 3 4 3" xfId="10103"/>
    <cellStyle name="Normal 4 2 3 3 4 3" xfId="10104"/>
    <cellStyle name="Normal 40 2 3 3 4 3" xfId="10105"/>
    <cellStyle name="Normal 41 2 3 3 4 3" xfId="10106"/>
    <cellStyle name="Normal 42 2 3 3 4 3" xfId="10107"/>
    <cellStyle name="Normal 43 2 3 3 4 3" xfId="10108"/>
    <cellStyle name="Normal 44 2 3 3 4 3" xfId="10109"/>
    <cellStyle name="Normal 45 2 3 3 4 3" xfId="10110"/>
    <cellStyle name="Normal 46 2 3 3 4 3" xfId="10111"/>
    <cellStyle name="Normal 47 2 3 3 4 3" xfId="10112"/>
    <cellStyle name="Normal 51 3 3 4 3" xfId="10113"/>
    <cellStyle name="Normal 52 3 3 4 3" xfId="10114"/>
    <cellStyle name="Normal 53 3 3 4 3" xfId="10115"/>
    <cellStyle name="Normal 55 3 3 4 3" xfId="10116"/>
    <cellStyle name="Normal 56 3 3 4 3" xfId="10117"/>
    <cellStyle name="Normal 57 3 3 4 3" xfId="10118"/>
    <cellStyle name="Normal 6 2 3 3 3 4 3" xfId="10119"/>
    <cellStyle name="Normal 6 3 3 3 4 3" xfId="10120"/>
    <cellStyle name="Normal 60 3 3 4 3" xfId="10121"/>
    <cellStyle name="Normal 64 3 3 4 3" xfId="10122"/>
    <cellStyle name="Normal 65 3 3 4 3" xfId="10123"/>
    <cellStyle name="Normal 66 3 3 4 3" xfId="10124"/>
    <cellStyle name="Normal 67 3 3 4 3" xfId="10125"/>
    <cellStyle name="Normal 7 6 3 3 4 3" xfId="10126"/>
    <cellStyle name="Normal 71 3 3 4 3" xfId="10127"/>
    <cellStyle name="Normal 72 3 3 4 3" xfId="10128"/>
    <cellStyle name="Normal 73 3 3 4 3" xfId="10129"/>
    <cellStyle name="Normal 74 3 3 4 3" xfId="10130"/>
    <cellStyle name="Normal 76 3 3 4 3" xfId="10131"/>
    <cellStyle name="Normal 8 3 3 3 4 3" xfId="10132"/>
    <cellStyle name="Normal 81 3 3 4 3" xfId="10133"/>
    <cellStyle name="Normal 78 2 2 3 4 3" xfId="10134"/>
    <cellStyle name="Normal 5 3 2 2 3 4 3" xfId="10135"/>
    <cellStyle name="Normal 80 2 2 3 4 3" xfId="10136"/>
    <cellStyle name="Normal 79 2 2 3 4 3" xfId="10137"/>
    <cellStyle name="Normal 6 8 2 2 3 4 3" xfId="10138"/>
    <cellStyle name="Normal 5 2 2 2 3 4 3" xfId="10139"/>
    <cellStyle name="Normal 6 2 7 2 3 4 3" xfId="10140"/>
    <cellStyle name="Comma 2 2 3 2 2 3 4 3" xfId="10141"/>
    <cellStyle name="Comma 2 3 6 2 2 3 4 3" xfId="10142"/>
    <cellStyle name="Normal 18 2 2 2 3 4 3" xfId="10143"/>
    <cellStyle name="Normal 19 2 2 2 3 4 3" xfId="10144"/>
    <cellStyle name="Normal 2 2 3 2 2 3 4 3" xfId="10145"/>
    <cellStyle name="Normal 2 3 6 2 2 3 4 3" xfId="10146"/>
    <cellStyle name="Normal 2 3 2 2 2 3 4 3" xfId="10147"/>
    <cellStyle name="Normal 2 3 4 2 2 3 4 3" xfId="10148"/>
    <cellStyle name="Normal 2 3 5 2 2 3 4 3" xfId="10149"/>
    <cellStyle name="Normal 2 4 2 2 2 3 4 3" xfId="10150"/>
    <cellStyle name="Normal 2 5 2 2 3 4 3" xfId="10151"/>
    <cellStyle name="Normal 28 3 2 2 3 4 3" xfId="10152"/>
    <cellStyle name="Normal 3 2 2 2 2 3 4 3" xfId="10153"/>
    <cellStyle name="Normal 3 3 2 2 3 4 3" xfId="10154"/>
    <cellStyle name="Normal 30 3 2 2 3 4 3" xfId="10155"/>
    <cellStyle name="Normal 4 2 2 2 3 4 3" xfId="10156"/>
    <cellStyle name="Normal 40 2 2 2 3 4 3" xfId="10157"/>
    <cellStyle name="Normal 41 2 2 2 3 4 3" xfId="10158"/>
    <cellStyle name="Normal 42 2 2 2 3 4 3" xfId="10159"/>
    <cellStyle name="Normal 43 2 2 2 3 4 3" xfId="10160"/>
    <cellStyle name="Normal 44 2 2 2 3 4 3" xfId="10161"/>
    <cellStyle name="Normal 45 2 2 2 3 4 3" xfId="10162"/>
    <cellStyle name="Normal 46 2 2 2 3 4 3" xfId="10163"/>
    <cellStyle name="Normal 47 2 2 2 3 4 3" xfId="10164"/>
    <cellStyle name="Normal 51 2 2 3 4 3" xfId="10165"/>
    <cellStyle name="Normal 52 2 2 3 4 3" xfId="10166"/>
    <cellStyle name="Normal 53 2 2 3 4 3" xfId="10167"/>
    <cellStyle name="Normal 55 2 2 3 4 3" xfId="10168"/>
    <cellStyle name="Normal 56 2 2 3 4 3" xfId="10169"/>
    <cellStyle name="Normal 57 2 2 3 4 3" xfId="10170"/>
    <cellStyle name="Normal 6 2 3 2 2 3 4 3" xfId="10171"/>
    <cellStyle name="Normal 6 3 2 2 3 4 3" xfId="10172"/>
    <cellStyle name="Normal 60 2 2 3 4 3" xfId="10173"/>
    <cellStyle name="Normal 64 2 2 3 4 3" xfId="10174"/>
    <cellStyle name="Normal 65 2 2 3 4 3" xfId="10175"/>
    <cellStyle name="Normal 66 2 2 3 4 3" xfId="10176"/>
    <cellStyle name="Normal 67 2 2 3 4 3" xfId="10177"/>
    <cellStyle name="Normal 7 6 2 2 3 4 3" xfId="10178"/>
    <cellStyle name="Normal 71 2 2 3 4 3" xfId="10179"/>
    <cellStyle name="Normal 72 2 2 3 4 3" xfId="10180"/>
    <cellStyle name="Normal 73 2 2 3 4 3" xfId="10181"/>
    <cellStyle name="Normal 74 2 2 3 4 3" xfId="10182"/>
    <cellStyle name="Normal 76 2 2 3 4 3" xfId="10183"/>
    <cellStyle name="Normal 8 3 2 2 3 4 3" xfId="10184"/>
    <cellStyle name="Normal 81 2 2 3 4 3" xfId="10185"/>
    <cellStyle name="Normal 78 4 2 4 3" xfId="10186"/>
    <cellStyle name="Normal 5 3 4 2 4 3" xfId="10187"/>
    <cellStyle name="Normal 80 4 2 4 3" xfId="10188"/>
    <cellStyle name="Normal 79 4 2 4 3" xfId="10189"/>
    <cellStyle name="Normal 6 8 4 2 4 3" xfId="10190"/>
    <cellStyle name="Normal 5 2 4 2 4 3" xfId="10191"/>
    <cellStyle name="Normal 6 2 9 2 4 3" xfId="10192"/>
    <cellStyle name="Comma 2 2 3 4 2 4 3" xfId="10193"/>
    <cellStyle name="Comma 2 3 6 4 2 4 3" xfId="10194"/>
    <cellStyle name="Normal 18 2 4 2 4 3" xfId="10195"/>
    <cellStyle name="Normal 19 2 4 2 4 3" xfId="10196"/>
    <cellStyle name="Normal 2 2 3 4 2 4 3" xfId="10197"/>
    <cellStyle name="Normal 2 3 6 4 2 4 3" xfId="10198"/>
    <cellStyle name="Normal 2 3 2 4 2 4 3" xfId="10199"/>
    <cellStyle name="Normal 2 3 4 4 2 4 3" xfId="10200"/>
    <cellStyle name="Normal 2 3 5 4 2 4 3" xfId="10201"/>
    <cellStyle name="Normal 2 4 2 4 2 4 3" xfId="10202"/>
    <cellStyle name="Normal 2 5 4 2 4 3" xfId="10203"/>
    <cellStyle name="Normal 28 3 4 2 4 3" xfId="10204"/>
    <cellStyle name="Normal 3 2 2 4 2 4 3" xfId="10205"/>
    <cellStyle name="Normal 3 3 4 2 4 3" xfId="10206"/>
    <cellStyle name="Normal 30 3 4 2 4 3" xfId="10207"/>
    <cellStyle name="Normal 4 2 4 2 4 3" xfId="10208"/>
    <cellStyle name="Normal 40 2 4 2 4 3" xfId="10209"/>
    <cellStyle name="Normal 41 2 4 2 4 3" xfId="10210"/>
    <cellStyle name="Normal 42 2 4 2 4 3" xfId="10211"/>
    <cellStyle name="Normal 43 2 4 2 4 3" xfId="10212"/>
    <cellStyle name="Normal 44 2 4 2 4 3" xfId="10213"/>
    <cellStyle name="Normal 45 2 4 2 4 3" xfId="10214"/>
    <cellStyle name="Normal 46 2 4 2 4 3" xfId="10215"/>
    <cellStyle name="Normal 47 2 4 2 4 3" xfId="10216"/>
    <cellStyle name="Normal 51 4 2 4 3" xfId="10217"/>
    <cellStyle name="Normal 52 4 2 4 3" xfId="10218"/>
    <cellStyle name="Normal 53 4 2 4 3" xfId="10219"/>
    <cellStyle name="Normal 55 4 2 4 3" xfId="10220"/>
    <cellStyle name="Normal 56 4 2 4 3" xfId="10221"/>
    <cellStyle name="Normal 57 4 2 4 3" xfId="10222"/>
    <cellStyle name="Normal 6 2 3 4 2 4 3" xfId="10223"/>
    <cellStyle name="Normal 6 3 4 2 4 3" xfId="10224"/>
    <cellStyle name="Normal 60 4 2 4 3" xfId="10225"/>
    <cellStyle name="Normal 64 4 2 4 3" xfId="10226"/>
    <cellStyle name="Normal 65 4 2 4 3" xfId="10227"/>
    <cellStyle name="Normal 66 4 2 4 3" xfId="10228"/>
    <cellStyle name="Normal 67 4 2 4 3" xfId="10229"/>
    <cellStyle name="Normal 7 6 4 2 4 3" xfId="10230"/>
    <cellStyle name="Normal 71 4 2 4 3" xfId="10231"/>
    <cellStyle name="Normal 72 4 2 4 3" xfId="10232"/>
    <cellStyle name="Normal 73 4 2 4 3" xfId="10233"/>
    <cellStyle name="Normal 74 4 2 4 3" xfId="10234"/>
    <cellStyle name="Normal 76 4 2 4 3" xfId="10235"/>
    <cellStyle name="Normal 8 3 4 2 4 3" xfId="10236"/>
    <cellStyle name="Normal 81 4 2 4 3" xfId="10237"/>
    <cellStyle name="Normal 78 2 3 2 4 3" xfId="10238"/>
    <cellStyle name="Normal 5 3 2 3 2 4 3" xfId="10239"/>
    <cellStyle name="Normal 80 2 3 2 4 3" xfId="10240"/>
    <cellStyle name="Normal 79 2 3 2 4 3" xfId="10241"/>
    <cellStyle name="Normal 6 8 2 3 2 4 3" xfId="10242"/>
    <cellStyle name="Normal 5 2 2 3 2 4 3" xfId="10243"/>
    <cellStyle name="Normal 6 2 7 3 2 4 3" xfId="10244"/>
    <cellStyle name="Comma 2 2 3 2 3 2 4 3" xfId="10245"/>
    <cellStyle name="Comma 2 3 6 2 3 2 4 3" xfId="10246"/>
    <cellStyle name="Normal 18 2 2 3 2 4 3" xfId="10247"/>
    <cellStyle name="Normal 19 2 2 3 2 4 3" xfId="10248"/>
    <cellStyle name="Normal 2 2 3 2 3 2 4 3" xfId="10249"/>
    <cellStyle name="Normal 2 3 6 2 3 2 4 3" xfId="10250"/>
    <cellStyle name="Normal 2 3 2 2 3 2 4 3" xfId="10251"/>
    <cellStyle name="Normal 2 3 4 2 3 2 4 3" xfId="10252"/>
    <cellStyle name="Normal 2 3 5 2 3 2 4 3" xfId="10253"/>
    <cellStyle name="Normal 2 4 2 2 3 2 4 3" xfId="10254"/>
    <cellStyle name="Normal 2 5 2 3 2 4 3" xfId="10255"/>
    <cellStyle name="Normal 28 3 2 3 2 4 3" xfId="10256"/>
    <cellStyle name="Normal 3 2 2 2 3 2 4 3" xfId="10257"/>
    <cellStyle name="Normal 3 3 2 3 2 4 3" xfId="10258"/>
    <cellStyle name="Normal 30 3 2 3 2 4 3" xfId="10259"/>
    <cellStyle name="Normal 4 2 2 3 2 4 3" xfId="10260"/>
    <cellStyle name="Normal 40 2 2 3 2 4 3" xfId="10261"/>
    <cellStyle name="Normal 41 2 2 3 2 4 3" xfId="10262"/>
    <cellStyle name="Normal 42 2 2 3 2 4 3" xfId="10263"/>
    <cellStyle name="Normal 43 2 2 3 2 4 3" xfId="10264"/>
    <cellStyle name="Normal 44 2 2 3 2 4 3" xfId="10265"/>
    <cellStyle name="Normal 45 2 2 3 2 4 3" xfId="10266"/>
    <cellStyle name="Normal 46 2 2 3 2 4 3" xfId="10267"/>
    <cellStyle name="Normal 47 2 2 3 2 4 3" xfId="10268"/>
    <cellStyle name="Normal 51 2 3 2 4 3" xfId="10269"/>
    <cellStyle name="Normal 52 2 3 2 4 3" xfId="10270"/>
    <cellStyle name="Normal 53 2 3 2 4 3" xfId="10271"/>
    <cellStyle name="Normal 55 2 3 2 4 3" xfId="10272"/>
    <cellStyle name="Normal 56 2 3 2 4 3" xfId="10273"/>
    <cellStyle name="Normal 57 2 3 2 4 3" xfId="10274"/>
    <cellStyle name="Normal 6 2 3 2 3 2 4 3" xfId="10275"/>
    <cellStyle name="Normal 6 3 2 3 2 4 3" xfId="10276"/>
    <cellStyle name="Normal 60 2 3 2 4 3" xfId="10277"/>
    <cellStyle name="Normal 64 2 3 2 4 3" xfId="10278"/>
    <cellStyle name="Normal 65 2 3 2 4 3" xfId="10279"/>
    <cellStyle name="Normal 66 2 3 2 4 3" xfId="10280"/>
    <cellStyle name="Normal 67 2 3 2 4 3" xfId="10281"/>
    <cellStyle name="Normal 7 6 2 3 2 4 3" xfId="10282"/>
    <cellStyle name="Normal 71 2 3 2 4 3" xfId="10283"/>
    <cellStyle name="Normal 72 2 3 2 4 3" xfId="10284"/>
    <cellStyle name="Normal 73 2 3 2 4 3" xfId="10285"/>
    <cellStyle name="Normal 74 2 3 2 4 3" xfId="10286"/>
    <cellStyle name="Normal 76 2 3 2 4 3" xfId="10287"/>
    <cellStyle name="Normal 8 3 2 3 2 4 3" xfId="10288"/>
    <cellStyle name="Normal 81 2 3 2 4 3" xfId="10289"/>
    <cellStyle name="Normal 78 3 2 2 4 3" xfId="10290"/>
    <cellStyle name="Normal 5 3 3 2 2 4 3" xfId="10291"/>
    <cellStyle name="Normal 80 3 2 2 4 3" xfId="10292"/>
    <cellStyle name="Normal 79 3 2 2 4 3" xfId="10293"/>
    <cellStyle name="Normal 6 8 3 2 2 4 3" xfId="10294"/>
    <cellStyle name="Normal 5 2 3 2 2 4 3" xfId="10295"/>
    <cellStyle name="Normal 6 2 8 2 2 4 3" xfId="10296"/>
    <cellStyle name="Comma 2 2 3 3 2 2 4 3" xfId="10297"/>
    <cellStyle name="Comma 2 3 6 3 2 2 4 3" xfId="10298"/>
    <cellStyle name="Normal 18 2 3 2 2 4 3" xfId="10299"/>
    <cellStyle name="Normal 19 2 3 2 2 4 3" xfId="10300"/>
    <cellStyle name="Normal 2 2 3 3 2 2 4 3" xfId="10301"/>
    <cellStyle name="Normal 2 3 6 3 2 2 4 3" xfId="10302"/>
    <cellStyle name="Normal 2 3 2 3 2 2 4 3" xfId="10303"/>
    <cellStyle name="Normal 2 3 4 3 2 2 4 3" xfId="10304"/>
    <cellStyle name="Normal 2 3 5 3 2 2 4 3" xfId="10305"/>
    <cellStyle name="Normal 2 4 2 3 2 2 4 3" xfId="10306"/>
    <cellStyle name="Normal 2 5 3 2 2 4 3" xfId="10307"/>
    <cellStyle name="Normal 28 3 3 2 2 4 3" xfId="10308"/>
    <cellStyle name="Normal 3 2 2 3 2 2 4 3" xfId="10309"/>
    <cellStyle name="Normal 3 3 3 2 2 4 3" xfId="10310"/>
    <cellStyle name="Normal 30 3 3 2 2 4 3" xfId="10311"/>
    <cellStyle name="Normal 4 2 3 2 2 4 3" xfId="10312"/>
    <cellStyle name="Normal 40 2 3 2 2 4 3" xfId="10313"/>
    <cellStyle name="Normal 41 2 3 2 2 4 3" xfId="10314"/>
    <cellStyle name="Normal 42 2 3 2 2 4 3" xfId="10315"/>
    <cellStyle name="Normal 43 2 3 2 2 4 3" xfId="10316"/>
    <cellStyle name="Normal 44 2 3 2 2 4 3" xfId="10317"/>
    <cellStyle name="Normal 45 2 3 2 2 4 3" xfId="10318"/>
    <cellStyle name="Normal 46 2 3 2 2 4 3" xfId="10319"/>
    <cellStyle name="Normal 47 2 3 2 2 4 3" xfId="10320"/>
    <cellStyle name="Normal 51 3 2 2 4 3" xfId="10321"/>
    <cellStyle name="Normal 52 3 2 2 4 3" xfId="10322"/>
    <cellStyle name="Normal 53 3 2 2 4 3" xfId="10323"/>
    <cellStyle name="Normal 55 3 2 2 4 3" xfId="10324"/>
    <cellStyle name="Normal 56 3 2 2 4 3" xfId="10325"/>
    <cellStyle name="Normal 57 3 2 2 4 3" xfId="10326"/>
    <cellStyle name="Normal 6 2 3 3 2 2 4 3" xfId="10327"/>
    <cellStyle name="Normal 6 3 3 2 2 4 3" xfId="10328"/>
    <cellStyle name="Normal 60 3 2 2 4 3" xfId="10329"/>
    <cellStyle name="Normal 64 3 2 2 4 3" xfId="10330"/>
    <cellStyle name="Normal 65 3 2 2 4 3" xfId="10331"/>
    <cellStyle name="Normal 66 3 2 2 4 3" xfId="10332"/>
    <cellStyle name="Normal 67 3 2 2 4 3" xfId="10333"/>
    <cellStyle name="Normal 7 6 3 2 2 4 3" xfId="10334"/>
    <cellStyle name="Normal 71 3 2 2 4 3" xfId="10335"/>
    <cellStyle name="Normal 72 3 2 2 4 3" xfId="10336"/>
    <cellStyle name="Normal 73 3 2 2 4 3" xfId="10337"/>
    <cellStyle name="Normal 74 3 2 2 4 3" xfId="10338"/>
    <cellStyle name="Normal 76 3 2 2 4 3" xfId="10339"/>
    <cellStyle name="Normal 8 3 3 2 2 4 3" xfId="10340"/>
    <cellStyle name="Normal 81 3 2 2 4 3" xfId="10341"/>
    <cellStyle name="Normal 78 2 2 2 2 4 3" xfId="10342"/>
    <cellStyle name="Normal 5 3 2 2 2 2 4 3" xfId="10343"/>
    <cellStyle name="Normal 80 2 2 2 2 4 3" xfId="10344"/>
    <cellStyle name="Normal 79 2 2 2 2 4 3" xfId="10345"/>
    <cellStyle name="Normal 6 8 2 2 2 2 4 3" xfId="10346"/>
    <cellStyle name="Normal 5 2 2 2 2 2 4 3" xfId="10347"/>
    <cellStyle name="Normal 6 2 7 2 2 2 4 3" xfId="10348"/>
    <cellStyle name="Comma 2 2 3 2 2 2 2 4 3" xfId="10349"/>
    <cellStyle name="Comma 2 3 6 2 2 2 2 4 3" xfId="10350"/>
    <cellStyle name="Normal 18 2 2 2 2 2 4 3" xfId="10351"/>
    <cellStyle name="Normal 19 2 2 2 2 2 4 3" xfId="10352"/>
    <cellStyle name="Normal 2 2 3 2 2 2 2 4 3" xfId="10353"/>
    <cellStyle name="Normal 2 3 6 2 2 2 2 4 3" xfId="10354"/>
    <cellStyle name="Normal 2 3 2 2 2 2 2 4 3" xfId="10355"/>
    <cellStyle name="Normal 2 3 4 2 2 2 2 4 3" xfId="10356"/>
    <cellStyle name="Normal 2 3 5 2 2 2 2 4 3" xfId="10357"/>
    <cellStyle name="Normal 2 4 2 2 2 2 2 4 3" xfId="10358"/>
    <cellStyle name="Normal 2 5 2 2 2 2 4 3" xfId="10359"/>
    <cellStyle name="Normal 28 3 2 2 2 2 4 3" xfId="10360"/>
    <cellStyle name="Normal 3 2 2 2 2 2 2 4 3" xfId="10361"/>
    <cellStyle name="Normal 3 3 2 2 2 2 4 3" xfId="10362"/>
    <cellStyle name="Normal 30 3 2 2 2 2 4 3" xfId="10363"/>
    <cellStyle name="Normal 4 2 2 2 2 2 4 3" xfId="10364"/>
    <cellStyle name="Normal 40 2 2 2 2 2 4 3" xfId="10365"/>
    <cellStyle name="Normal 41 2 2 2 2 2 4 3" xfId="10366"/>
    <cellStyle name="Normal 42 2 2 2 2 2 4 3" xfId="10367"/>
    <cellStyle name="Normal 43 2 2 2 2 2 4 3" xfId="10368"/>
    <cellStyle name="Normal 44 2 2 2 2 2 4 3" xfId="10369"/>
    <cellStyle name="Normal 45 2 2 2 2 2 4 3" xfId="10370"/>
    <cellStyle name="Normal 46 2 2 2 2 2 4 3" xfId="10371"/>
    <cellStyle name="Normal 47 2 2 2 2 2 4 3" xfId="10372"/>
    <cellStyle name="Normal 51 2 2 2 2 4 3" xfId="10373"/>
    <cellStyle name="Normal 52 2 2 2 2 4 3" xfId="10374"/>
    <cellStyle name="Normal 53 2 2 2 2 4 3" xfId="10375"/>
    <cellStyle name="Normal 55 2 2 2 2 4 3" xfId="10376"/>
    <cellStyle name="Normal 56 2 2 2 2 4 3" xfId="10377"/>
    <cellStyle name="Normal 57 2 2 2 2 4 3" xfId="10378"/>
    <cellStyle name="Normal 6 2 3 2 2 2 2 4 3" xfId="10379"/>
    <cellStyle name="Normal 6 3 2 2 2 2 4 3" xfId="10380"/>
    <cellStyle name="Normal 60 2 2 2 2 4 3" xfId="10381"/>
    <cellStyle name="Normal 64 2 2 2 2 4 3" xfId="10382"/>
    <cellStyle name="Normal 65 2 2 2 2 4 3" xfId="10383"/>
    <cellStyle name="Normal 66 2 2 2 2 4 3" xfId="10384"/>
    <cellStyle name="Normal 67 2 2 2 2 4 3" xfId="10385"/>
    <cellStyle name="Normal 7 6 2 2 2 2 4 3" xfId="10386"/>
    <cellStyle name="Normal 71 2 2 2 2 4 3" xfId="10387"/>
    <cellStyle name="Normal 72 2 2 2 2 4 3" xfId="10388"/>
    <cellStyle name="Normal 73 2 2 2 2 4 3" xfId="10389"/>
    <cellStyle name="Normal 74 2 2 2 2 4 3" xfId="10390"/>
    <cellStyle name="Normal 76 2 2 2 2 4 3" xfId="10391"/>
    <cellStyle name="Normal 8 3 2 2 2 2 4 3" xfId="10392"/>
    <cellStyle name="Normal 81 2 2 2 2 4 3" xfId="10393"/>
    <cellStyle name="Normal 95 3 3" xfId="10394"/>
    <cellStyle name="Normal 78 6 3 3" xfId="10395"/>
    <cellStyle name="Normal 96 3 3" xfId="10396"/>
    <cellStyle name="Normal 5 3 6 3 3" xfId="10397"/>
    <cellStyle name="Normal 80 6 3 3" xfId="10398"/>
    <cellStyle name="Normal 79 6 3 3" xfId="10399"/>
    <cellStyle name="Normal 6 8 6 3 3" xfId="10400"/>
    <cellStyle name="Normal 5 2 6 3 3" xfId="10401"/>
    <cellStyle name="Normal 6 2 11 3 3" xfId="10402"/>
    <cellStyle name="Comma 2 2 3 6 3 3" xfId="10403"/>
    <cellStyle name="Comma 2 3 6 6 3 3" xfId="10404"/>
    <cellStyle name="Normal 18 2 6 3 3" xfId="10405"/>
    <cellStyle name="Normal 19 2 6 3 3" xfId="10406"/>
    <cellStyle name="Normal 2 2 3 6 3 3" xfId="10407"/>
    <cellStyle name="Normal 2 3 6 6 3 3" xfId="10408"/>
    <cellStyle name="Normal 2 3 2 6 3 3" xfId="10409"/>
    <cellStyle name="Normal 2 3 4 6 3 3" xfId="10410"/>
    <cellStyle name="Normal 2 3 5 6 3 3" xfId="10411"/>
    <cellStyle name="Normal 2 4 2 6 3 3" xfId="10412"/>
    <cellStyle name="Normal 2 5 6 3 3" xfId="10413"/>
    <cellStyle name="Normal 28 3 6 3 3" xfId="10414"/>
    <cellStyle name="Normal 3 2 2 6 3 3" xfId="10415"/>
    <cellStyle name="Normal 3 3 6 3 3" xfId="10416"/>
    <cellStyle name="Normal 30 3 6 3 3" xfId="10417"/>
    <cellStyle name="Normal 4 2 6 3 3" xfId="10418"/>
    <cellStyle name="Normal 40 2 6 3 3" xfId="10419"/>
    <cellStyle name="Normal 41 2 6 3 3" xfId="10420"/>
    <cellStyle name="Normal 42 2 6 3 3" xfId="10421"/>
    <cellStyle name="Normal 43 2 6 3 3" xfId="10422"/>
    <cellStyle name="Normal 44 2 6 3 3" xfId="10423"/>
    <cellStyle name="Normal 45 2 6 3 3" xfId="10424"/>
    <cellStyle name="Normal 46 2 6 3 3" xfId="10425"/>
    <cellStyle name="Normal 47 2 6 3 3" xfId="10426"/>
    <cellStyle name="Normal 51 6 3 3" xfId="10427"/>
    <cellStyle name="Normal 52 6 3 3" xfId="10428"/>
    <cellStyle name="Normal 53 6 3 3" xfId="10429"/>
    <cellStyle name="Normal 55 6 3 3" xfId="10430"/>
    <cellStyle name="Normal 56 6 3 3" xfId="10431"/>
    <cellStyle name="Normal 57 6 3 3" xfId="10432"/>
    <cellStyle name="Normal 6 2 3 6 3 3" xfId="10433"/>
    <cellStyle name="Normal 6 3 6 3 3" xfId="10434"/>
    <cellStyle name="Normal 60 6 3 3" xfId="10435"/>
    <cellStyle name="Normal 64 6 3 3" xfId="10436"/>
    <cellStyle name="Normal 65 6 3 3" xfId="10437"/>
    <cellStyle name="Normal 66 6 3 3" xfId="10438"/>
    <cellStyle name="Normal 67 6 3 3" xfId="10439"/>
    <cellStyle name="Normal 7 6 6 3 3" xfId="10440"/>
    <cellStyle name="Normal 71 6 3 3" xfId="10441"/>
    <cellStyle name="Normal 72 6 3 3" xfId="10442"/>
    <cellStyle name="Normal 73 6 3 3" xfId="10443"/>
    <cellStyle name="Normal 74 6 3 3" xfId="10444"/>
    <cellStyle name="Normal 76 6 3 3" xfId="10445"/>
    <cellStyle name="Normal 8 3 6 3 3" xfId="10446"/>
    <cellStyle name="Normal 81 6 3 3" xfId="10447"/>
    <cellStyle name="Normal 78 2 5 3 3" xfId="10448"/>
    <cellStyle name="Normal 5 3 2 5 3 3" xfId="10449"/>
    <cellStyle name="Normal 80 2 5 3 3" xfId="10450"/>
    <cellStyle name="Normal 79 2 5 3 3" xfId="10451"/>
    <cellStyle name="Normal 6 8 2 5 3 3" xfId="10452"/>
    <cellStyle name="Normal 5 2 2 5 3 3" xfId="10453"/>
    <cellStyle name="Normal 6 2 7 5 3 3" xfId="10454"/>
    <cellStyle name="Comma 2 2 3 2 5 3 3" xfId="10455"/>
    <cellStyle name="Comma 2 3 6 2 5 3 3" xfId="10456"/>
    <cellStyle name="Normal 18 2 2 5 3 3" xfId="10457"/>
    <cellStyle name="Normal 19 2 2 5 3 3" xfId="10458"/>
    <cellStyle name="Normal 2 2 3 2 5 3 3" xfId="10459"/>
    <cellStyle name="Normal 2 3 6 2 5 3 3" xfId="10460"/>
    <cellStyle name="Normal 2 3 2 2 5 3 3" xfId="10461"/>
    <cellStyle name="Normal 2 3 4 2 5 3 3" xfId="10462"/>
    <cellStyle name="Normal 2 3 5 2 5 3 3" xfId="10463"/>
    <cellStyle name="Normal 2 4 2 2 5 3 3" xfId="10464"/>
    <cellStyle name="Normal 2 5 2 5 3 3" xfId="10465"/>
    <cellStyle name="Normal 28 3 2 5 3 3" xfId="10466"/>
    <cellStyle name="Normal 3 2 2 2 5 3 3" xfId="10467"/>
    <cellStyle name="Normal 3 3 2 5 3 3" xfId="10468"/>
    <cellStyle name="Normal 30 3 2 5 3 3" xfId="10469"/>
    <cellStyle name="Normal 4 2 2 5 3 3" xfId="10470"/>
    <cellStyle name="Normal 40 2 2 5 3 3" xfId="10471"/>
    <cellStyle name="Normal 41 2 2 5 3 3" xfId="10472"/>
    <cellStyle name="Normal 42 2 2 5 3 3" xfId="10473"/>
    <cellStyle name="Normal 43 2 2 5 3 3" xfId="10474"/>
    <cellStyle name="Normal 44 2 2 5 3 3" xfId="10475"/>
    <cellStyle name="Normal 45 2 2 5 3 3" xfId="10476"/>
    <cellStyle name="Normal 46 2 2 5 3 3" xfId="10477"/>
    <cellStyle name="Normal 47 2 2 5 3 3" xfId="10478"/>
    <cellStyle name="Normal 51 2 5 3 3" xfId="10479"/>
    <cellStyle name="Normal 52 2 5 3 3" xfId="10480"/>
    <cellStyle name="Normal 53 2 5 3 3" xfId="10481"/>
    <cellStyle name="Normal 55 2 5 3 3" xfId="10482"/>
    <cellStyle name="Normal 56 2 5 3 3" xfId="10483"/>
    <cellStyle name="Normal 57 2 5 3 3" xfId="10484"/>
    <cellStyle name="Normal 6 2 3 2 5 3 3" xfId="10485"/>
    <cellStyle name="Normal 6 3 2 5 3 3" xfId="10486"/>
    <cellStyle name="Normal 60 2 5 3 3" xfId="10487"/>
    <cellStyle name="Normal 64 2 5 3 3" xfId="10488"/>
    <cellStyle name="Normal 65 2 5 3 3" xfId="10489"/>
    <cellStyle name="Normal 66 2 5 3 3" xfId="10490"/>
    <cellStyle name="Normal 67 2 5 3 3" xfId="10491"/>
    <cellStyle name="Normal 7 6 2 5 3 3" xfId="10492"/>
    <cellStyle name="Normal 71 2 5 3 3" xfId="10493"/>
    <cellStyle name="Normal 72 2 5 3 3" xfId="10494"/>
    <cellStyle name="Normal 73 2 5 3 3" xfId="10495"/>
    <cellStyle name="Normal 74 2 5 3 3" xfId="10496"/>
    <cellStyle name="Normal 76 2 5 3 3" xfId="10497"/>
    <cellStyle name="Normal 8 3 2 5 3 3" xfId="10498"/>
    <cellStyle name="Normal 81 2 5 3 3" xfId="10499"/>
    <cellStyle name="Normal 78 3 4 3 3" xfId="10500"/>
    <cellStyle name="Normal 5 3 3 4 3 3" xfId="10501"/>
    <cellStyle name="Normal 80 3 4 3 3" xfId="10502"/>
    <cellStyle name="Normal 79 3 4 3 3" xfId="10503"/>
    <cellStyle name="Normal 6 8 3 4 3 3" xfId="10504"/>
    <cellStyle name="Normal 5 2 3 4 3 3" xfId="10505"/>
    <cellStyle name="Normal 6 2 8 4 3 3" xfId="10506"/>
    <cellStyle name="Comma 2 2 3 3 4 3 3" xfId="10507"/>
    <cellStyle name="Comma 2 3 6 3 4 3 3" xfId="10508"/>
    <cellStyle name="Normal 18 2 3 4 3 3" xfId="10509"/>
    <cellStyle name="Normal 19 2 3 4 3 3" xfId="10510"/>
    <cellStyle name="Normal 2 2 3 3 4 3 3" xfId="10511"/>
    <cellStyle name="Normal 2 3 6 3 4 3 3" xfId="10512"/>
    <cellStyle name="Normal 2 3 2 3 4 3 3" xfId="10513"/>
    <cellStyle name="Normal 2 3 4 3 4 3 3" xfId="10514"/>
    <cellStyle name="Normal 2 3 5 3 4 3 3" xfId="10515"/>
    <cellStyle name="Normal 2 4 2 3 4 3 3" xfId="10516"/>
    <cellStyle name="Normal 2 5 3 4 3 3" xfId="10517"/>
    <cellStyle name="Normal 28 3 3 4 3 3" xfId="10518"/>
    <cellStyle name="Normal 3 2 2 3 4 3 3" xfId="10519"/>
    <cellStyle name="Normal 3 3 3 4 3 3" xfId="10520"/>
    <cellStyle name="Normal 30 3 3 4 3 3" xfId="10521"/>
    <cellStyle name="Normal 4 2 3 4 3 3" xfId="10522"/>
    <cellStyle name="Normal 40 2 3 4 3 3" xfId="10523"/>
    <cellStyle name="Normal 41 2 3 4 3 3" xfId="10524"/>
    <cellStyle name="Normal 42 2 3 4 3 3" xfId="10525"/>
    <cellStyle name="Normal 43 2 3 4 3 3" xfId="10526"/>
    <cellStyle name="Normal 44 2 3 4 3 3" xfId="10527"/>
    <cellStyle name="Normal 45 2 3 4 3 3" xfId="10528"/>
    <cellStyle name="Normal 46 2 3 4 3 3" xfId="10529"/>
    <cellStyle name="Normal 47 2 3 4 3 3" xfId="10530"/>
    <cellStyle name="Normal 51 3 4 3 3" xfId="10531"/>
    <cellStyle name="Normal 52 3 4 3 3" xfId="10532"/>
    <cellStyle name="Normal 53 3 4 3 3" xfId="10533"/>
    <cellStyle name="Normal 55 3 4 3 3" xfId="10534"/>
    <cellStyle name="Normal 56 3 4 3 3" xfId="10535"/>
    <cellStyle name="Normal 57 3 4 3 3" xfId="10536"/>
    <cellStyle name="Normal 6 2 3 3 4 3 3" xfId="10537"/>
    <cellStyle name="Normal 6 3 3 4 3 3" xfId="10538"/>
    <cellStyle name="Normal 60 3 4 3 3" xfId="10539"/>
    <cellStyle name="Normal 64 3 4 3 3" xfId="10540"/>
    <cellStyle name="Normal 65 3 4 3 3" xfId="10541"/>
    <cellStyle name="Normal 66 3 4 3 3" xfId="10542"/>
    <cellStyle name="Normal 67 3 4 3 3" xfId="10543"/>
    <cellStyle name="Normal 7 6 3 4 3 3" xfId="10544"/>
    <cellStyle name="Normal 71 3 4 3 3" xfId="10545"/>
    <cellStyle name="Normal 72 3 4 3 3" xfId="10546"/>
    <cellStyle name="Normal 73 3 4 3 3" xfId="10547"/>
    <cellStyle name="Normal 74 3 4 3 3" xfId="10548"/>
    <cellStyle name="Normal 76 3 4 3 3" xfId="10549"/>
    <cellStyle name="Normal 8 3 3 4 3 3" xfId="10550"/>
    <cellStyle name="Normal 81 3 4 3 3" xfId="10551"/>
    <cellStyle name="Normal 78 2 2 4 3 3" xfId="10552"/>
    <cellStyle name="Normal 5 3 2 2 4 3 3" xfId="10553"/>
    <cellStyle name="Normal 80 2 2 4 3 3" xfId="10554"/>
    <cellStyle name="Normal 79 2 2 4 3 3" xfId="10555"/>
    <cellStyle name="Normal 6 8 2 2 4 3 3" xfId="10556"/>
    <cellStyle name="Normal 5 2 2 2 4 3 3" xfId="10557"/>
    <cellStyle name="Normal 6 2 7 2 4 3 3" xfId="10558"/>
    <cellStyle name="Comma 2 2 3 2 2 4 3 3" xfId="10559"/>
    <cellStyle name="Comma 2 3 6 2 2 4 3 3" xfId="10560"/>
    <cellStyle name="Normal 18 2 2 2 4 3 3" xfId="10561"/>
    <cellStyle name="Normal 19 2 2 2 4 3 3" xfId="10562"/>
    <cellStyle name="Normal 2 2 3 2 2 4 3 3" xfId="10563"/>
    <cellStyle name="Normal 2 3 6 2 2 4 3 3" xfId="10564"/>
    <cellStyle name="Normal 2 3 2 2 2 4 3 3" xfId="10565"/>
    <cellStyle name="Normal 2 3 4 2 2 4 3 3" xfId="10566"/>
    <cellStyle name="Normal 2 3 5 2 2 4 3 3" xfId="10567"/>
    <cellStyle name="Normal 2 4 2 2 2 4 3 3" xfId="10568"/>
    <cellStyle name="Normal 2 5 2 2 4 3 3" xfId="10569"/>
    <cellStyle name="Normal 28 3 2 2 4 3 3" xfId="10570"/>
    <cellStyle name="Normal 3 2 2 2 2 4 3 3" xfId="10571"/>
    <cellStyle name="Normal 3 3 2 2 4 3 3" xfId="10572"/>
    <cellStyle name="Normal 30 3 2 2 4 3 3" xfId="10573"/>
    <cellStyle name="Normal 4 2 2 2 4 3 3" xfId="10574"/>
    <cellStyle name="Normal 40 2 2 2 4 3 3" xfId="10575"/>
    <cellStyle name="Normal 41 2 2 2 4 3 3" xfId="10576"/>
    <cellStyle name="Normal 42 2 2 2 4 3 3" xfId="10577"/>
    <cellStyle name="Normal 43 2 2 2 4 3 3" xfId="10578"/>
    <cellStyle name="Normal 44 2 2 2 4 3 3" xfId="10579"/>
    <cellStyle name="Normal 45 2 2 2 4 3 3" xfId="10580"/>
    <cellStyle name="Normal 46 2 2 2 4 3 3" xfId="10581"/>
    <cellStyle name="Normal 47 2 2 2 4 3 3" xfId="10582"/>
    <cellStyle name="Normal 51 2 2 4 3 3" xfId="10583"/>
    <cellStyle name="Normal 52 2 2 4 3 3" xfId="10584"/>
    <cellStyle name="Normal 53 2 2 4 3 3" xfId="10585"/>
    <cellStyle name="Normal 55 2 2 4 3 3" xfId="10586"/>
    <cellStyle name="Normal 56 2 2 4 3 3" xfId="10587"/>
    <cellStyle name="Normal 57 2 2 4 3 3" xfId="10588"/>
    <cellStyle name="Normal 6 2 3 2 2 4 3 3" xfId="10589"/>
    <cellStyle name="Normal 6 3 2 2 4 3 3" xfId="10590"/>
    <cellStyle name="Normal 60 2 2 4 3 3" xfId="10591"/>
    <cellStyle name="Normal 64 2 2 4 3 3" xfId="10592"/>
    <cellStyle name="Normal 65 2 2 4 3 3" xfId="10593"/>
    <cellStyle name="Normal 66 2 2 4 3 3" xfId="10594"/>
    <cellStyle name="Normal 67 2 2 4 3 3" xfId="10595"/>
    <cellStyle name="Normal 7 6 2 2 4 3 3" xfId="10596"/>
    <cellStyle name="Normal 71 2 2 4 3 3" xfId="10597"/>
    <cellStyle name="Normal 72 2 2 4 3 3" xfId="10598"/>
    <cellStyle name="Normal 73 2 2 4 3 3" xfId="10599"/>
    <cellStyle name="Normal 74 2 2 4 3 3" xfId="10600"/>
    <cellStyle name="Normal 76 2 2 4 3 3" xfId="10601"/>
    <cellStyle name="Normal 8 3 2 2 4 3 3" xfId="10602"/>
    <cellStyle name="Normal 81 2 2 4 3 3" xfId="10603"/>
    <cellStyle name="Normal 78 4 3 3 3" xfId="10604"/>
    <cellStyle name="Normal 5 3 4 3 3 3" xfId="10605"/>
    <cellStyle name="Normal 80 4 3 3 3" xfId="10606"/>
    <cellStyle name="Normal 79 4 3 3 3" xfId="10607"/>
    <cellStyle name="Normal 6 8 4 3 3 3" xfId="10608"/>
    <cellStyle name="Normal 5 2 4 3 3 3" xfId="10609"/>
    <cellStyle name="Normal 6 2 9 3 3 3" xfId="10610"/>
    <cellStyle name="Comma 2 2 3 4 3 3 3" xfId="10611"/>
    <cellStyle name="Comma 2 3 6 4 3 3 3" xfId="10612"/>
    <cellStyle name="Normal 18 2 4 3 3 3" xfId="10613"/>
    <cellStyle name="Normal 19 2 4 3 3 3" xfId="10614"/>
    <cellStyle name="Normal 2 2 3 4 3 3 3" xfId="10615"/>
    <cellStyle name="Normal 2 3 6 4 3 3 3" xfId="10616"/>
    <cellStyle name="Normal 2 3 2 4 3 3 3" xfId="10617"/>
    <cellStyle name="Normal 2 3 4 4 3 3 3" xfId="10618"/>
    <cellStyle name="Normal 2 3 5 4 3 3 3" xfId="10619"/>
    <cellStyle name="Normal 2 4 2 4 3 3 3" xfId="10620"/>
    <cellStyle name="Normal 2 5 4 3 3 3" xfId="10621"/>
    <cellStyle name="Normal 28 3 4 3 3 3" xfId="10622"/>
    <cellStyle name="Normal 3 2 2 4 3 3 3" xfId="10623"/>
    <cellStyle name="Normal 3 3 4 3 3 3" xfId="10624"/>
    <cellStyle name="Normal 30 3 4 3 3 3" xfId="10625"/>
    <cellStyle name="Normal 4 2 4 3 3 3" xfId="10626"/>
    <cellStyle name="Normal 40 2 4 3 3 3" xfId="10627"/>
    <cellStyle name="Normal 41 2 4 3 3 3" xfId="10628"/>
    <cellStyle name="Normal 42 2 4 3 3 3" xfId="10629"/>
    <cellStyle name="Normal 43 2 4 3 3 3" xfId="10630"/>
    <cellStyle name="Normal 44 2 4 3 3 3" xfId="10631"/>
    <cellStyle name="Normal 45 2 4 3 3 3" xfId="10632"/>
    <cellStyle name="Normal 46 2 4 3 3 3" xfId="10633"/>
    <cellStyle name="Normal 47 2 4 3 3 3" xfId="10634"/>
    <cellStyle name="Normal 51 4 3 3 3" xfId="10635"/>
    <cellStyle name="Normal 52 4 3 3 3" xfId="10636"/>
    <cellStyle name="Normal 53 4 3 3 3" xfId="10637"/>
    <cellStyle name="Normal 55 4 3 3 3" xfId="10638"/>
    <cellStyle name="Normal 56 4 3 3 3" xfId="10639"/>
    <cellStyle name="Normal 57 4 3 3 3" xfId="10640"/>
    <cellStyle name="Normal 6 2 3 4 3 3 3" xfId="10641"/>
    <cellStyle name="Normal 6 3 4 3 3 3" xfId="10642"/>
    <cellStyle name="Normal 60 4 3 3 3" xfId="10643"/>
    <cellStyle name="Normal 64 4 3 3 3" xfId="10644"/>
    <cellStyle name="Normal 65 4 3 3 3" xfId="10645"/>
    <cellStyle name="Normal 66 4 3 3 3" xfId="10646"/>
    <cellStyle name="Normal 67 4 3 3 3" xfId="10647"/>
    <cellStyle name="Normal 7 6 4 3 3 3" xfId="10648"/>
    <cellStyle name="Normal 71 4 3 3 3" xfId="10649"/>
    <cellStyle name="Normal 72 4 3 3 3" xfId="10650"/>
    <cellStyle name="Normal 73 4 3 3 3" xfId="10651"/>
    <cellStyle name="Normal 74 4 3 3 3" xfId="10652"/>
    <cellStyle name="Normal 76 4 3 3 3" xfId="10653"/>
    <cellStyle name="Normal 8 3 4 3 3 3" xfId="10654"/>
    <cellStyle name="Normal 81 4 3 3 3" xfId="10655"/>
    <cellStyle name="Normal 78 2 3 3 3 3" xfId="10656"/>
    <cellStyle name="Normal 5 3 2 3 3 3 3" xfId="10657"/>
    <cellStyle name="Normal 80 2 3 3 3 3" xfId="10658"/>
    <cellStyle name="Normal 79 2 3 3 3 3" xfId="10659"/>
    <cellStyle name="Normal 6 8 2 3 3 3 3" xfId="10660"/>
    <cellStyle name="Normal 5 2 2 3 3 3 3" xfId="10661"/>
    <cellStyle name="Normal 6 2 7 3 3 3 3" xfId="10662"/>
    <cellStyle name="Comma 2 2 3 2 3 3 3 3" xfId="10663"/>
    <cellStyle name="Comma 2 3 6 2 3 3 3 3" xfId="10664"/>
    <cellStyle name="Normal 18 2 2 3 3 3 3" xfId="10665"/>
    <cellStyle name="Normal 19 2 2 3 3 3 3" xfId="10666"/>
    <cellStyle name="Normal 2 2 3 2 3 3 3 3" xfId="10667"/>
    <cellStyle name="Normal 2 3 6 2 3 3 3 3" xfId="10668"/>
    <cellStyle name="Normal 2 3 2 2 3 3 3 3" xfId="10669"/>
    <cellStyle name="Normal 2 3 4 2 3 3 3 3" xfId="10670"/>
    <cellStyle name="Normal 2 3 5 2 3 3 3 3" xfId="10671"/>
    <cellStyle name="Normal 2 4 2 2 3 3 3 3" xfId="10672"/>
    <cellStyle name="Normal 2 5 2 3 3 3 3" xfId="10673"/>
    <cellStyle name="Normal 28 3 2 3 3 3 3" xfId="10674"/>
    <cellStyle name="Normal 3 2 2 2 3 3 3 3" xfId="10675"/>
    <cellStyle name="Normal 3 3 2 3 3 3 3" xfId="10676"/>
    <cellStyle name="Normal 30 3 2 3 3 3 3" xfId="10677"/>
    <cellStyle name="Normal 4 2 2 3 3 3 3" xfId="10678"/>
    <cellStyle name="Normal 40 2 2 3 3 3 3" xfId="10679"/>
    <cellStyle name="Normal 41 2 2 3 3 3 3" xfId="10680"/>
    <cellStyle name="Normal 42 2 2 3 3 3 3" xfId="10681"/>
    <cellStyle name="Normal 43 2 2 3 3 3 3" xfId="10682"/>
    <cellStyle name="Normal 44 2 2 3 3 3 3" xfId="10683"/>
    <cellStyle name="Normal 45 2 2 3 3 3 3" xfId="10684"/>
    <cellStyle name="Normal 46 2 2 3 3 3 3" xfId="10685"/>
    <cellStyle name="Normal 47 2 2 3 3 3 3" xfId="10686"/>
    <cellStyle name="Normal 51 2 3 3 3 3" xfId="10687"/>
    <cellStyle name="Normal 52 2 3 3 3 3" xfId="10688"/>
    <cellStyle name="Normal 53 2 3 3 3 3" xfId="10689"/>
    <cellStyle name="Normal 55 2 3 3 3 3" xfId="10690"/>
    <cellStyle name="Normal 56 2 3 3 3 3" xfId="10691"/>
    <cellStyle name="Normal 57 2 3 3 3 3" xfId="10692"/>
    <cellStyle name="Normal 6 2 3 2 3 3 3 3" xfId="10693"/>
    <cellStyle name="Normal 6 3 2 3 3 3 3" xfId="10694"/>
    <cellStyle name="Normal 60 2 3 3 3 3" xfId="10695"/>
    <cellStyle name="Normal 64 2 3 3 3 3" xfId="10696"/>
    <cellStyle name="Normal 65 2 3 3 3 3" xfId="10697"/>
    <cellStyle name="Normal 66 2 3 3 3 3" xfId="10698"/>
    <cellStyle name="Normal 67 2 3 3 3 3" xfId="10699"/>
    <cellStyle name="Normal 7 6 2 3 3 3 3" xfId="10700"/>
    <cellStyle name="Normal 71 2 3 3 3 3" xfId="10701"/>
    <cellStyle name="Normal 72 2 3 3 3 3" xfId="10702"/>
    <cellStyle name="Normal 73 2 3 3 3 3" xfId="10703"/>
    <cellStyle name="Normal 74 2 3 3 3 3" xfId="10704"/>
    <cellStyle name="Normal 76 2 3 3 3 3" xfId="10705"/>
    <cellStyle name="Normal 8 3 2 3 3 3 3" xfId="10706"/>
    <cellStyle name="Normal 81 2 3 3 3 3" xfId="10707"/>
    <cellStyle name="Normal 78 3 2 3 3 3" xfId="10708"/>
    <cellStyle name="Normal 5 3 3 2 3 3 3" xfId="10709"/>
    <cellStyle name="Normal 80 3 2 3 3 3" xfId="10710"/>
    <cellStyle name="Normal 79 3 2 3 3 3" xfId="10711"/>
    <cellStyle name="Normal 6 8 3 2 3 3 3" xfId="10712"/>
    <cellStyle name="Normal 5 2 3 2 3 3 3" xfId="10713"/>
    <cellStyle name="Normal 6 2 8 2 3 3 3" xfId="10714"/>
    <cellStyle name="Comma 2 2 3 3 2 3 3 3" xfId="10715"/>
    <cellStyle name="Comma 2 3 6 3 2 3 3 3" xfId="10716"/>
    <cellStyle name="Normal 18 2 3 2 3 3 3" xfId="10717"/>
    <cellStyle name="Normal 19 2 3 2 3 3 3" xfId="10718"/>
    <cellStyle name="Normal 2 2 3 3 2 3 3 3" xfId="10719"/>
    <cellStyle name="Normal 2 3 6 3 2 3 3 3" xfId="10720"/>
    <cellStyle name="Normal 2 3 2 3 2 3 3 3" xfId="10721"/>
    <cellStyle name="Normal 2 3 4 3 2 3 3 3" xfId="10722"/>
    <cellStyle name="Normal 2 3 5 3 2 3 3 3" xfId="10723"/>
    <cellStyle name="Normal 2 4 2 3 2 3 3 3" xfId="10724"/>
    <cellStyle name="Normal 2 5 3 2 3 3 3" xfId="10725"/>
    <cellStyle name="Normal 28 3 3 2 3 3 3" xfId="10726"/>
    <cellStyle name="Normal 3 2 2 3 2 3 3 3" xfId="10727"/>
    <cellStyle name="Normal 3 3 3 2 3 3 3" xfId="10728"/>
    <cellStyle name="Normal 30 3 3 2 3 3 3" xfId="10729"/>
    <cellStyle name="Normal 4 2 3 2 3 3 3" xfId="10730"/>
    <cellStyle name="Normal 40 2 3 2 3 3 3" xfId="10731"/>
    <cellStyle name="Normal 41 2 3 2 3 3 3" xfId="10732"/>
    <cellStyle name="Normal 42 2 3 2 3 3 3" xfId="10733"/>
    <cellStyle name="Normal 43 2 3 2 3 3 3" xfId="10734"/>
    <cellStyle name="Normal 44 2 3 2 3 3 3" xfId="10735"/>
    <cellStyle name="Normal 45 2 3 2 3 3 3" xfId="10736"/>
    <cellStyle name="Normal 46 2 3 2 3 3 3" xfId="10737"/>
    <cellStyle name="Normal 47 2 3 2 3 3 3" xfId="10738"/>
    <cellStyle name="Normal 51 3 2 3 3 3" xfId="10739"/>
    <cellStyle name="Normal 52 3 2 3 3 3" xfId="10740"/>
    <cellStyle name="Normal 53 3 2 3 3 3" xfId="10741"/>
    <cellStyle name="Normal 55 3 2 3 3 3" xfId="10742"/>
    <cellStyle name="Normal 56 3 2 3 3 3" xfId="10743"/>
    <cellStyle name="Normal 57 3 2 3 3 3" xfId="10744"/>
    <cellStyle name="Normal 6 2 3 3 2 3 3 3" xfId="10745"/>
    <cellStyle name="Normal 6 3 3 2 3 3 3" xfId="10746"/>
    <cellStyle name="Normal 60 3 2 3 3 3" xfId="10747"/>
    <cellStyle name="Normal 64 3 2 3 3 3" xfId="10748"/>
    <cellStyle name="Normal 65 3 2 3 3 3" xfId="10749"/>
    <cellStyle name="Normal 66 3 2 3 3 3" xfId="10750"/>
    <cellStyle name="Normal 67 3 2 3 3 3" xfId="10751"/>
    <cellStyle name="Normal 7 6 3 2 3 3 3" xfId="10752"/>
    <cellStyle name="Normal 71 3 2 3 3 3" xfId="10753"/>
    <cellStyle name="Normal 72 3 2 3 3 3" xfId="10754"/>
    <cellStyle name="Normal 73 3 2 3 3 3" xfId="10755"/>
    <cellStyle name="Normal 74 3 2 3 3 3" xfId="10756"/>
    <cellStyle name="Normal 76 3 2 3 3 3" xfId="10757"/>
    <cellStyle name="Normal 8 3 3 2 3 3 3" xfId="10758"/>
    <cellStyle name="Normal 81 3 2 3 3 3" xfId="10759"/>
    <cellStyle name="Normal 78 2 2 2 3 3 3" xfId="10760"/>
    <cellStyle name="Normal 5 3 2 2 2 3 3 3" xfId="10761"/>
    <cellStyle name="Normal 80 2 2 2 3 3 3" xfId="10762"/>
    <cellStyle name="Normal 79 2 2 2 3 3 3" xfId="10763"/>
    <cellStyle name="Normal 6 8 2 2 2 3 3 3" xfId="10764"/>
    <cellStyle name="Normal 5 2 2 2 2 3 3 3" xfId="10765"/>
    <cellStyle name="Normal 6 2 7 2 2 3 3 3" xfId="10766"/>
    <cellStyle name="Comma 2 2 3 2 2 2 3 3 3" xfId="10767"/>
    <cellStyle name="Comma 2 3 6 2 2 2 3 3 3" xfId="10768"/>
    <cellStyle name="Normal 18 2 2 2 2 3 3 3" xfId="10769"/>
    <cellStyle name="Normal 19 2 2 2 2 3 3 3" xfId="10770"/>
    <cellStyle name="Normal 2 2 3 2 2 2 3 3 3" xfId="10771"/>
    <cellStyle name="Normal 2 3 6 2 2 2 3 3 3" xfId="10772"/>
    <cellStyle name="Normal 2 3 2 2 2 2 3 3 3" xfId="10773"/>
    <cellStyle name="Normal 2 3 4 2 2 2 3 3 3" xfId="10774"/>
    <cellStyle name="Normal 2 3 5 2 2 2 3 3 3" xfId="10775"/>
    <cellStyle name="Normal 2 4 2 2 2 2 3 3 3" xfId="10776"/>
    <cellStyle name="Normal 2 5 2 2 2 3 3 3" xfId="10777"/>
    <cellStyle name="Normal 28 3 2 2 2 3 3 3" xfId="10778"/>
    <cellStyle name="Normal 3 2 2 2 2 2 3 3 3" xfId="10779"/>
    <cellStyle name="Normal 3 3 2 2 2 3 3 3" xfId="10780"/>
    <cellStyle name="Normal 30 3 2 2 2 3 3 3" xfId="10781"/>
    <cellStyle name="Normal 4 2 2 2 2 3 3 3" xfId="10782"/>
    <cellStyle name="Normal 40 2 2 2 2 3 3 3" xfId="10783"/>
    <cellStyle name="Normal 41 2 2 2 2 3 3 3" xfId="10784"/>
    <cellStyle name="Normal 42 2 2 2 2 3 3 3" xfId="10785"/>
    <cellStyle name="Normal 43 2 2 2 2 3 3 3" xfId="10786"/>
    <cellStyle name="Normal 44 2 2 2 2 3 3 3" xfId="10787"/>
    <cellStyle name="Normal 45 2 2 2 2 3 3 3" xfId="10788"/>
    <cellStyle name="Normal 46 2 2 2 2 3 3 3" xfId="10789"/>
    <cellStyle name="Normal 47 2 2 2 2 3 3 3" xfId="10790"/>
    <cellStyle name="Normal 51 2 2 2 3 3 3" xfId="10791"/>
    <cellStyle name="Normal 52 2 2 2 3 3 3" xfId="10792"/>
    <cellStyle name="Normal 53 2 2 2 3 3 3" xfId="10793"/>
    <cellStyle name="Normal 55 2 2 2 3 3 3" xfId="10794"/>
    <cellStyle name="Normal 56 2 2 2 3 3 3" xfId="10795"/>
    <cellStyle name="Normal 57 2 2 2 3 3 3" xfId="10796"/>
    <cellStyle name="Normal 6 2 3 2 2 2 3 3 3" xfId="10797"/>
    <cellStyle name="Normal 6 3 2 2 2 3 3 3" xfId="10798"/>
    <cellStyle name="Normal 60 2 2 2 3 3 3" xfId="10799"/>
    <cellStyle name="Normal 64 2 2 2 3 3 3" xfId="10800"/>
    <cellStyle name="Normal 65 2 2 2 3 3 3" xfId="10801"/>
    <cellStyle name="Normal 66 2 2 2 3 3 3" xfId="10802"/>
    <cellStyle name="Normal 67 2 2 2 3 3 3" xfId="10803"/>
    <cellStyle name="Normal 7 6 2 2 2 3 3 3" xfId="10804"/>
    <cellStyle name="Normal 71 2 2 2 3 3 3" xfId="10805"/>
    <cellStyle name="Normal 72 2 2 2 3 3 3" xfId="10806"/>
    <cellStyle name="Normal 73 2 2 2 3 3 3" xfId="10807"/>
    <cellStyle name="Normal 74 2 2 2 3 3 3" xfId="10808"/>
    <cellStyle name="Normal 76 2 2 2 3 3 3" xfId="10809"/>
    <cellStyle name="Normal 8 3 2 2 2 3 3 3" xfId="10810"/>
    <cellStyle name="Normal 81 2 2 2 3 3 3" xfId="10811"/>
    <cellStyle name="Normal 90 2 3 3" xfId="10812"/>
    <cellStyle name="Normal 78 5 2 3 3" xfId="10813"/>
    <cellStyle name="Normal 91 2 3 3" xfId="10814"/>
    <cellStyle name="Normal 5 3 5 2 3 3" xfId="10815"/>
    <cellStyle name="Normal 80 5 2 3 3" xfId="10816"/>
    <cellStyle name="Normal 79 5 2 3 3" xfId="10817"/>
    <cellStyle name="Normal 6 8 5 2 3 3" xfId="10818"/>
    <cellStyle name="Normal 5 2 5 2 3 3" xfId="10819"/>
    <cellStyle name="Normal 6 2 10 2 3 3" xfId="10820"/>
    <cellStyle name="Comma 2 2 3 5 2 3 3" xfId="10821"/>
    <cellStyle name="Comma 2 3 6 5 2 3 3" xfId="10822"/>
    <cellStyle name="Normal 18 2 5 2 3 3" xfId="10823"/>
    <cellStyle name="Normal 19 2 5 2 3 3" xfId="10824"/>
    <cellStyle name="Normal 2 2 3 5 2 3 3" xfId="10825"/>
    <cellStyle name="Normal 2 3 6 5 2 3 3" xfId="10826"/>
    <cellStyle name="Normal 2 3 2 5 2 3 3" xfId="10827"/>
    <cellStyle name="Normal 2 3 4 5 2 3 3" xfId="10828"/>
    <cellStyle name="Normal 2 3 5 5 2 3 3" xfId="10829"/>
    <cellStyle name="Normal 2 4 2 5 2 3 3" xfId="10830"/>
    <cellStyle name="Normal 2 5 5 2 3 3" xfId="10831"/>
    <cellStyle name="Normal 28 3 5 2 3 3" xfId="10832"/>
    <cellStyle name="Normal 3 2 2 5 2 3 3" xfId="10833"/>
    <cellStyle name="Normal 3 3 5 2 3 3" xfId="10834"/>
    <cellStyle name="Normal 30 3 5 2 3 3" xfId="10835"/>
    <cellStyle name="Normal 4 2 5 2 3 3" xfId="10836"/>
    <cellStyle name="Normal 40 2 5 2 3 3" xfId="10837"/>
    <cellStyle name="Normal 41 2 5 2 3 3" xfId="10838"/>
    <cellStyle name="Normal 42 2 5 2 3 3" xfId="10839"/>
    <cellStyle name="Normal 43 2 5 2 3 3" xfId="10840"/>
    <cellStyle name="Normal 44 2 5 2 3 3" xfId="10841"/>
    <cellStyle name="Normal 45 2 5 2 3 3" xfId="10842"/>
    <cellStyle name="Normal 46 2 5 2 3 3" xfId="10843"/>
    <cellStyle name="Normal 47 2 5 2 3 3" xfId="10844"/>
    <cellStyle name="Normal 51 5 2 3 3" xfId="10845"/>
    <cellStyle name="Normal 52 5 2 3 3" xfId="10846"/>
    <cellStyle name="Normal 53 5 2 3 3" xfId="10847"/>
    <cellStyle name="Normal 55 5 2 3 3" xfId="10848"/>
    <cellStyle name="Normal 56 5 2 3 3" xfId="10849"/>
    <cellStyle name="Normal 57 5 2 3 3" xfId="10850"/>
    <cellStyle name="Normal 6 2 3 5 2 3 3" xfId="10851"/>
    <cellStyle name="Normal 6 3 5 2 3 3" xfId="10852"/>
    <cellStyle name="Normal 60 5 2 3 3" xfId="10853"/>
    <cellStyle name="Normal 64 5 2 3 3" xfId="10854"/>
    <cellStyle name="Normal 65 5 2 3 3" xfId="10855"/>
    <cellStyle name="Normal 66 5 2 3 3" xfId="10856"/>
    <cellStyle name="Normal 67 5 2 3 3" xfId="10857"/>
    <cellStyle name="Normal 7 6 5 2 3 3" xfId="10858"/>
    <cellStyle name="Normal 71 5 2 3 3" xfId="10859"/>
    <cellStyle name="Normal 72 5 2 3 3" xfId="10860"/>
    <cellStyle name="Normal 73 5 2 3 3" xfId="10861"/>
    <cellStyle name="Normal 74 5 2 3 3" xfId="10862"/>
    <cellStyle name="Normal 76 5 2 3 3" xfId="10863"/>
    <cellStyle name="Normal 8 3 5 2 3 3" xfId="10864"/>
    <cellStyle name="Normal 81 5 2 3 3" xfId="10865"/>
    <cellStyle name="Normal 78 2 4 2 3 3" xfId="10866"/>
    <cellStyle name="Normal 5 3 2 4 2 3 3" xfId="10867"/>
    <cellStyle name="Normal 80 2 4 2 3 3" xfId="10868"/>
    <cellStyle name="Normal 79 2 4 2 3 3" xfId="10869"/>
    <cellStyle name="Normal 6 8 2 4 2 3 3" xfId="10870"/>
    <cellStyle name="Normal 5 2 2 4 2 3 3" xfId="10871"/>
    <cellStyle name="Normal 6 2 7 4 2 3 3" xfId="10872"/>
    <cellStyle name="Comma 2 2 3 2 4 2 3 3" xfId="10873"/>
    <cellStyle name="Comma 2 3 6 2 4 2 3 3" xfId="10874"/>
    <cellStyle name="Normal 18 2 2 4 2 3 3" xfId="10875"/>
    <cellStyle name="Normal 19 2 2 4 2 3 3" xfId="10876"/>
    <cellStyle name="Normal 2 2 3 2 4 2 3 3" xfId="10877"/>
    <cellStyle name="Normal 2 3 6 2 4 2 3 3" xfId="10878"/>
    <cellStyle name="Normal 2 3 2 2 4 2 3 3" xfId="10879"/>
    <cellStyle name="Normal 2 3 4 2 4 2 3 3" xfId="10880"/>
    <cellStyle name="Normal 2 3 5 2 4 2 3 3" xfId="10881"/>
    <cellStyle name="Normal 2 4 2 2 4 2 3 3" xfId="10882"/>
    <cellStyle name="Normal 2 5 2 4 2 3 3" xfId="10883"/>
    <cellStyle name="Normal 28 3 2 4 2 3 3" xfId="10884"/>
    <cellStyle name="Normal 3 2 2 2 4 2 3 3" xfId="10885"/>
    <cellStyle name="Normal 3 3 2 4 2 3 3" xfId="10886"/>
    <cellStyle name="Normal 30 3 2 4 2 3 3" xfId="10887"/>
    <cellStyle name="Normal 4 2 2 4 2 3 3" xfId="10888"/>
    <cellStyle name="Normal 40 2 2 4 2 3 3" xfId="10889"/>
    <cellStyle name="Normal 41 2 2 4 2 3 3" xfId="10890"/>
    <cellStyle name="Normal 42 2 2 4 2 3 3" xfId="10891"/>
    <cellStyle name="Normal 43 2 2 4 2 3 3" xfId="10892"/>
    <cellStyle name="Normal 44 2 2 4 2 3 3" xfId="10893"/>
    <cellStyle name="Normal 45 2 2 4 2 3 3" xfId="10894"/>
    <cellStyle name="Normal 46 2 2 4 2 3 3" xfId="10895"/>
    <cellStyle name="Normal 47 2 2 4 2 3 3" xfId="10896"/>
    <cellStyle name="Normal 51 2 4 2 3 3" xfId="10897"/>
    <cellStyle name="Normal 52 2 4 2 3 3" xfId="10898"/>
    <cellStyle name="Normal 53 2 4 2 3 3" xfId="10899"/>
    <cellStyle name="Normal 55 2 4 2 3 3" xfId="10900"/>
    <cellStyle name="Normal 56 2 4 2 3 3" xfId="10901"/>
    <cellStyle name="Normal 57 2 4 2 3 3" xfId="10902"/>
    <cellStyle name="Normal 6 2 3 2 4 2 3 3" xfId="10903"/>
    <cellStyle name="Normal 6 3 2 4 2 3 3" xfId="10904"/>
    <cellStyle name="Normal 60 2 4 2 3 3" xfId="10905"/>
    <cellStyle name="Normal 64 2 4 2 3 3" xfId="10906"/>
    <cellStyle name="Normal 65 2 4 2 3 3" xfId="10907"/>
    <cellStyle name="Normal 66 2 4 2 3 3" xfId="10908"/>
    <cellStyle name="Normal 67 2 4 2 3 3" xfId="10909"/>
    <cellStyle name="Normal 7 6 2 4 2 3 3" xfId="10910"/>
    <cellStyle name="Normal 71 2 4 2 3 3" xfId="10911"/>
    <cellStyle name="Normal 72 2 4 2 3 3" xfId="10912"/>
    <cellStyle name="Normal 73 2 4 2 3 3" xfId="10913"/>
    <cellStyle name="Normal 74 2 4 2 3 3" xfId="10914"/>
    <cellStyle name="Normal 76 2 4 2 3 3" xfId="10915"/>
    <cellStyle name="Normal 8 3 2 4 2 3 3" xfId="10916"/>
    <cellStyle name="Normal 81 2 4 2 3 3" xfId="10917"/>
    <cellStyle name="Normal 78 3 3 2 3 3" xfId="10918"/>
    <cellStyle name="Normal 5 3 3 3 2 3 3" xfId="10919"/>
    <cellStyle name="Normal 80 3 3 2 3 3" xfId="10920"/>
    <cellStyle name="Normal 79 3 3 2 3 3" xfId="10921"/>
    <cellStyle name="Normal 6 8 3 3 2 3 3" xfId="10922"/>
    <cellStyle name="Normal 5 2 3 3 2 3 3" xfId="10923"/>
    <cellStyle name="Normal 6 2 8 3 2 3 3" xfId="10924"/>
    <cellStyle name="Comma 2 2 3 3 3 2 3 3" xfId="10925"/>
    <cellStyle name="Comma 2 3 6 3 3 2 3 3" xfId="10926"/>
    <cellStyle name="Normal 18 2 3 3 2 3 3" xfId="10927"/>
    <cellStyle name="Normal 19 2 3 3 2 3 3" xfId="10928"/>
    <cellStyle name="Normal 2 2 3 3 3 2 3 3" xfId="10929"/>
    <cellStyle name="Normal 2 3 6 3 3 2 3 3" xfId="10930"/>
    <cellStyle name="Normal 2 3 2 3 3 2 3 3" xfId="10931"/>
    <cellStyle name="Normal 2 3 4 3 3 2 3 3" xfId="10932"/>
    <cellStyle name="Normal 2 3 5 3 3 2 3 3" xfId="10933"/>
    <cellStyle name="Normal 2 4 2 3 3 2 3 3" xfId="10934"/>
    <cellStyle name="Normal 2 5 3 3 2 3 3" xfId="10935"/>
    <cellStyle name="Normal 28 3 3 3 2 3 3" xfId="10936"/>
    <cellStyle name="Normal 3 2 2 3 3 2 3 3" xfId="10937"/>
    <cellStyle name="Normal 3 3 3 3 2 3 3" xfId="10938"/>
    <cellStyle name="Normal 30 3 3 3 2 3 3" xfId="10939"/>
    <cellStyle name="Normal 4 2 3 3 2 3 3" xfId="10940"/>
    <cellStyle name="Normal 40 2 3 3 2 3 3" xfId="10941"/>
    <cellStyle name="Normal 41 2 3 3 2 3 3" xfId="10942"/>
    <cellStyle name="Normal 42 2 3 3 2 3 3" xfId="10943"/>
    <cellStyle name="Normal 43 2 3 3 2 3 3" xfId="10944"/>
    <cellStyle name="Normal 44 2 3 3 2 3 3" xfId="10945"/>
    <cellStyle name="Normal 45 2 3 3 2 3 3" xfId="10946"/>
    <cellStyle name="Normal 46 2 3 3 2 3 3" xfId="10947"/>
    <cellStyle name="Normal 47 2 3 3 2 3 3" xfId="10948"/>
    <cellStyle name="Normal 51 3 3 2 3 3" xfId="10949"/>
    <cellStyle name="Normal 52 3 3 2 3 3" xfId="10950"/>
    <cellStyle name="Normal 53 3 3 2 3 3" xfId="10951"/>
    <cellStyle name="Normal 55 3 3 2 3 3" xfId="10952"/>
    <cellStyle name="Normal 56 3 3 2 3 3" xfId="10953"/>
    <cellStyle name="Normal 57 3 3 2 3 3" xfId="10954"/>
    <cellStyle name="Normal 6 2 3 3 3 2 3 3" xfId="10955"/>
    <cellStyle name="Normal 6 3 3 3 2 3 3" xfId="10956"/>
    <cellStyle name="Normal 60 3 3 2 3 3" xfId="10957"/>
    <cellStyle name="Normal 64 3 3 2 3 3" xfId="10958"/>
    <cellStyle name="Normal 65 3 3 2 3 3" xfId="10959"/>
    <cellStyle name="Normal 66 3 3 2 3 3" xfId="10960"/>
    <cellStyle name="Normal 67 3 3 2 3 3" xfId="10961"/>
    <cellStyle name="Normal 7 6 3 3 2 3 3" xfId="10962"/>
    <cellStyle name="Normal 71 3 3 2 3 3" xfId="10963"/>
    <cellStyle name="Normal 72 3 3 2 3 3" xfId="10964"/>
    <cellStyle name="Normal 73 3 3 2 3 3" xfId="10965"/>
    <cellStyle name="Normal 74 3 3 2 3 3" xfId="10966"/>
    <cellStyle name="Normal 76 3 3 2 3 3" xfId="10967"/>
    <cellStyle name="Normal 8 3 3 3 2 3 3" xfId="10968"/>
    <cellStyle name="Normal 81 3 3 2 3 3" xfId="10969"/>
    <cellStyle name="Normal 78 2 2 3 2 3 3" xfId="10970"/>
    <cellStyle name="Normal 5 3 2 2 3 2 3 3" xfId="10971"/>
    <cellStyle name="Normal 80 2 2 3 2 3 3" xfId="10972"/>
    <cellStyle name="Normal 79 2 2 3 2 3 3" xfId="10973"/>
    <cellStyle name="Normal 6 8 2 2 3 2 3 3" xfId="10974"/>
    <cellStyle name="Normal 5 2 2 2 3 2 3 3" xfId="10975"/>
    <cellStyle name="Normal 6 2 7 2 3 2 3 3" xfId="10976"/>
    <cellStyle name="Comma 2 2 3 2 2 3 2 3 3" xfId="10977"/>
    <cellStyle name="Comma 2 3 6 2 2 3 2 3 3" xfId="10978"/>
    <cellStyle name="Normal 18 2 2 2 3 2 3 3" xfId="10979"/>
    <cellStyle name="Normal 19 2 2 2 3 2 3 3" xfId="10980"/>
    <cellStyle name="Normal 2 2 3 2 2 3 2 3 3" xfId="10981"/>
    <cellStyle name="Normal 2 3 6 2 2 3 2 3 3" xfId="10982"/>
    <cellStyle name="Normal 2 3 2 2 2 3 2 3 3" xfId="10983"/>
    <cellStyle name="Normal 2 3 4 2 2 3 2 3 3" xfId="10984"/>
    <cellStyle name="Normal 2 3 5 2 2 3 2 3 3" xfId="10985"/>
    <cellStyle name="Normal 2 4 2 2 2 3 2 3 3" xfId="10986"/>
    <cellStyle name="Normal 2 5 2 2 3 2 3 3" xfId="10987"/>
    <cellStyle name="Normal 28 3 2 2 3 2 3 3" xfId="10988"/>
    <cellStyle name="Normal 3 2 2 2 2 3 2 3 3" xfId="10989"/>
    <cellStyle name="Normal 3 3 2 2 3 2 3 3" xfId="10990"/>
    <cellStyle name="Normal 30 3 2 2 3 2 3 3" xfId="10991"/>
    <cellStyle name="Normal 4 2 2 2 3 2 3 3" xfId="10992"/>
    <cellStyle name="Normal 40 2 2 2 3 2 3 3" xfId="10993"/>
    <cellStyle name="Normal 41 2 2 2 3 2 3 3" xfId="10994"/>
    <cellStyle name="Normal 42 2 2 2 3 2 3 3" xfId="10995"/>
    <cellStyle name="Normal 43 2 2 2 3 2 3 3" xfId="10996"/>
    <cellStyle name="Normal 44 2 2 2 3 2 3 3" xfId="10997"/>
    <cellStyle name="Normal 45 2 2 2 3 2 3 3" xfId="10998"/>
    <cellStyle name="Normal 46 2 2 2 3 2 3 3" xfId="10999"/>
    <cellStyle name="Normal 47 2 2 2 3 2 3 3" xfId="11000"/>
    <cellStyle name="Normal 51 2 2 3 2 3 3" xfId="11001"/>
    <cellStyle name="Normal 52 2 2 3 2 3 3" xfId="11002"/>
    <cellStyle name="Normal 53 2 2 3 2 3 3" xfId="11003"/>
    <cellStyle name="Normal 55 2 2 3 2 3 3" xfId="11004"/>
    <cellStyle name="Normal 56 2 2 3 2 3 3" xfId="11005"/>
    <cellStyle name="Normal 57 2 2 3 2 3 3" xfId="11006"/>
    <cellStyle name="Normal 6 2 3 2 2 3 2 3 3" xfId="11007"/>
    <cellStyle name="Normal 6 3 2 2 3 2 3 3" xfId="11008"/>
    <cellStyle name="Normal 60 2 2 3 2 3 3" xfId="11009"/>
    <cellStyle name="Normal 64 2 2 3 2 3 3" xfId="11010"/>
    <cellStyle name="Normal 65 2 2 3 2 3 3" xfId="11011"/>
    <cellStyle name="Normal 66 2 2 3 2 3 3" xfId="11012"/>
    <cellStyle name="Normal 67 2 2 3 2 3 3" xfId="11013"/>
    <cellStyle name="Normal 7 6 2 2 3 2 3 3" xfId="11014"/>
    <cellStyle name="Normal 71 2 2 3 2 3 3" xfId="11015"/>
    <cellStyle name="Normal 72 2 2 3 2 3 3" xfId="11016"/>
    <cellStyle name="Normal 73 2 2 3 2 3 3" xfId="11017"/>
    <cellStyle name="Normal 74 2 2 3 2 3 3" xfId="11018"/>
    <cellStyle name="Normal 76 2 2 3 2 3 3" xfId="11019"/>
    <cellStyle name="Normal 8 3 2 2 3 2 3 3" xfId="11020"/>
    <cellStyle name="Normal 81 2 2 3 2 3 3" xfId="11021"/>
    <cellStyle name="Normal 78 4 2 2 3 3" xfId="11022"/>
    <cellStyle name="Normal 5 3 4 2 2 3 3" xfId="11023"/>
    <cellStyle name="Normal 80 4 2 2 3 3" xfId="11024"/>
    <cellStyle name="Normal 79 4 2 2 3 3" xfId="11025"/>
    <cellStyle name="Normal 6 8 4 2 2 3 3" xfId="11026"/>
    <cellStyle name="Normal 5 2 4 2 2 3 3" xfId="11027"/>
    <cellStyle name="Normal 6 2 9 2 2 3 3" xfId="11028"/>
    <cellStyle name="Comma 2 2 3 4 2 2 3 3" xfId="11029"/>
    <cellStyle name="Comma 2 3 6 4 2 2 3 3" xfId="11030"/>
    <cellStyle name="Normal 18 2 4 2 2 3 3" xfId="11031"/>
    <cellStyle name="Normal 19 2 4 2 2 3 3" xfId="11032"/>
    <cellStyle name="Normal 2 2 3 4 2 2 3 3" xfId="11033"/>
    <cellStyle name="Normal 2 3 6 4 2 2 3 3" xfId="11034"/>
    <cellStyle name="Normal 2 3 2 4 2 2 3 3" xfId="11035"/>
    <cellStyle name="Normal 2 3 4 4 2 2 3 3" xfId="11036"/>
    <cellStyle name="Normal 2 3 5 4 2 2 3 3" xfId="11037"/>
    <cellStyle name="Normal 2 4 2 4 2 2 3 3" xfId="11038"/>
    <cellStyle name="Normal 2 5 4 2 2 3 3" xfId="11039"/>
    <cellStyle name="Normal 28 3 4 2 2 3 3" xfId="11040"/>
    <cellStyle name="Normal 3 2 2 4 2 2 3 3" xfId="11041"/>
    <cellStyle name="Normal 3 3 4 2 2 3 3" xfId="11042"/>
    <cellStyle name="Normal 30 3 4 2 2 3 3" xfId="11043"/>
    <cellStyle name="Normal 4 2 4 2 2 3 3" xfId="11044"/>
    <cellStyle name="Normal 40 2 4 2 2 3 3" xfId="11045"/>
    <cellStyle name="Normal 41 2 4 2 2 3 3" xfId="11046"/>
    <cellStyle name="Normal 42 2 4 2 2 3 3" xfId="11047"/>
    <cellStyle name="Normal 43 2 4 2 2 3 3" xfId="11048"/>
    <cellStyle name="Normal 44 2 4 2 2 3 3" xfId="11049"/>
    <cellStyle name="Normal 45 2 4 2 2 3 3" xfId="11050"/>
    <cellStyle name="Normal 46 2 4 2 2 3 3" xfId="11051"/>
    <cellStyle name="Normal 47 2 4 2 2 3 3" xfId="11052"/>
    <cellStyle name="Normal 51 4 2 2 3 3" xfId="11053"/>
    <cellStyle name="Normal 52 4 2 2 3 3" xfId="11054"/>
    <cellStyle name="Normal 53 4 2 2 3 3" xfId="11055"/>
    <cellStyle name="Normal 55 4 2 2 3 3" xfId="11056"/>
    <cellStyle name="Normal 56 4 2 2 3 3" xfId="11057"/>
    <cellStyle name="Normal 57 4 2 2 3 3" xfId="11058"/>
    <cellStyle name="Normal 6 2 3 4 2 2 3 3" xfId="11059"/>
    <cellStyle name="Normal 6 3 4 2 2 3 3" xfId="11060"/>
    <cellStyle name="Normal 60 4 2 2 3 3" xfId="11061"/>
    <cellStyle name="Normal 64 4 2 2 3 3" xfId="11062"/>
    <cellStyle name="Normal 65 4 2 2 3 3" xfId="11063"/>
    <cellStyle name="Normal 66 4 2 2 3 3" xfId="11064"/>
    <cellStyle name="Normal 67 4 2 2 3 3" xfId="11065"/>
    <cellStyle name="Normal 7 6 4 2 2 3 3" xfId="11066"/>
    <cellStyle name="Normal 71 4 2 2 3 3" xfId="11067"/>
    <cellStyle name="Normal 72 4 2 2 3 3" xfId="11068"/>
    <cellStyle name="Normal 73 4 2 2 3 3" xfId="11069"/>
    <cellStyle name="Normal 74 4 2 2 3 3" xfId="11070"/>
    <cellStyle name="Normal 76 4 2 2 3 3" xfId="11071"/>
    <cellStyle name="Normal 8 3 4 2 2 3 3" xfId="11072"/>
    <cellStyle name="Normal 81 4 2 2 3 3" xfId="11073"/>
    <cellStyle name="Normal 78 2 3 2 2 3 3" xfId="11074"/>
    <cellStyle name="Normal 5 3 2 3 2 2 3 3" xfId="11075"/>
    <cellStyle name="Normal 80 2 3 2 2 3 3" xfId="11076"/>
    <cellStyle name="Normal 79 2 3 2 2 3 3" xfId="11077"/>
    <cellStyle name="Normal 6 8 2 3 2 2 3 3" xfId="11078"/>
    <cellStyle name="Normal 5 2 2 3 2 2 3 3" xfId="11079"/>
    <cellStyle name="Normal 6 2 7 3 2 2 3 3" xfId="11080"/>
    <cellStyle name="Comma 2 2 3 2 3 2 2 3 3" xfId="11081"/>
    <cellStyle name="Comma 2 3 6 2 3 2 2 3 3" xfId="11082"/>
    <cellStyle name="Normal 18 2 2 3 2 2 3 3" xfId="11083"/>
    <cellStyle name="Normal 19 2 2 3 2 2 3 3" xfId="11084"/>
    <cellStyle name="Normal 2 2 3 2 3 2 2 3 3" xfId="11085"/>
    <cellStyle name="Normal 2 3 6 2 3 2 2 3 3" xfId="11086"/>
    <cellStyle name="Normal 2 3 2 2 3 2 2 3 3" xfId="11087"/>
    <cellStyle name="Normal 2 3 4 2 3 2 2 3 3" xfId="11088"/>
    <cellStyle name="Normal 2 3 5 2 3 2 2 3 3" xfId="11089"/>
    <cellStyle name="Normal 2 4 2 2 3 2 2 3 3" xfId="11090"/>
    <cellStyle name="Normal 2 5 2 3 2 2 3 3" xfId="11091"/>
    <cellStyle name="Normal 28 3 2 3 2 2 3 3" xfId="11092"/>
    <cellStyle name="Normal 3 2 2 2 3 2 2 3 3" xfId="11093"/>
    <cellStyle name="Normal 3 3 2 3 2 2 3 3" xfId="11094"/>
    <cellStyle name="Normal 30 3 2 3 2 2 3 3" xfId="11095"/>
    <cellStyle name="Normal 4 2 2 3 2 2 3 3" xfId="11096"/>
    <cellStyle name="Normal 40 2 2 3 2 2 3 3" xfId="11097"/>
    <cellStyle name="Normal 41 2 2 3 2 2 3 3" xfId="11098"/>
    <cellStyle name="Normal 42 2 2 3 2 2 3 3" xfId="11099"/>
    <cellStyle name="Normal 43 2 2 3 2 2 3 3" xfId="11100"/>
    <cellStyle name="Normal 44 2 2 3 2 2 3 3" xfId="11101"/>
    <cellStyle name="Normal 45 2 2 3 2 2 3 3" xfId="11102"/>
    <cellStyle name="Normal 46 2 2 3 2 2 3 3" xfId="11103"/>
    <cellStyle name="Normal 47 2 2 3 2 2 3 3" xfId="11104"/>
    <cellStyle name="Normal 51 2 3 2 2 3 3" xfId="11105"/>
    <cellStyle name="Normal 52 2 3 2 2 3 3" xfId="11106"/>
    <cellStyle name="Normal 53 2 3 2 2 3 3" xfId="11107"/>
    <cellStyle name="Normal 55 2 3 2 2 3 3" xfId="11108"/>
    <cellStyle name="Normal 56 2 3 2 2 3 3" xfId="11109"/>
    <cellStyle name="Normal 57 2 3 2 2 3 3" xfId="11110"/>
    <cellStyle name="Normal 6 2 3 2 3 2 2 3 3" xfId="11111"/>
    <cellStyle name="Normal 6 3 2 3 2 2 3 3" xfId="11112"/>
    <cellStyle name="Normal 60 2 3 2 2 3 3" xfId="11113"/>
    <cellStyle name="Normal 64 2 3 2 2 3 3" xfId="11114"/>
    <cellStyle name="Normal 65 2 3 2 2 3 3" xfId="11115"/>
    <cellStyle name="Normal 66 2 3 2 2 3 3" xfId="11116"/>
    <cellStyle name="Normal 67 2 3 2 2 3 3" xfId="11117"/>
    <cellStyle name="Normal 7 6 2 3 2 2 3 3" xfId="11118"/>
    <cellStyle name="Normal 71 2 3 2 2 3 3" xfId="11119"/>
    <cellStyle name="Normal 72 2 3 2 2 3 3" xfId="11120"/>
    <cellStyle name="Normal 73 2 3 2 2 3 3" xfId="11121"/>
    <cellStyle name="Normal 74 2 3 2 2 3 3" xfId="11122"/>
    <cellStyle name="Normal 76 2 3 2 2 3 3" xfId="11123"/>
    <cellStyle name="Normal 8 3 2 3 2 2 3 3" xfId="11124"/>
    <cellStyle name="Normal 81 2 3 2 2 3 3" xfId="11125"/>
    <cellStyle name="Normal 78 3 2 2 2 3 3" xfId="11126"/>
    <cellStyle name="Normal 5 3 3 2 2 2 3 3" xfId="11127"/>
    <cellStyle name="Normal 80 3 2 2 2 3 3" xfId="11128"/>
    <cellStyle name="Normal 79 3 2 2 2 3 3" xfId="11129"/>
    <cellStyle name="Normal 6 8 3 2 2 2 3 3" xfId="11130"/>
    <cellStyle name="Normal 5 2 3 2 2 2 3 3" xfId="11131"/>
    <cellStyle name="Normal 6 2 8 2 2 2 3 3" xfId="11132"/>
    <cellStyle name="Comma 2 2 3 3 2 2 2 3 3" xfId="11133"/>
    <cellStyle name="Comma 2 3 6 3 2 2 2 3 3" xfId="11134"/>
    <cellStyle name="Normal 18 2 3 2 2 2 3 3" xfId="11135"/>
    <cellStyle name="Normal 19 2 3 2 2 2 3 3" xfId="11136"/>
    <cellStyle name="Normal 2 2 3 3 2 2 2 3 3" xfId="11137"/>
    <cellStyle name="Normal 2 3 6 3 2 2 2 3 3" xfId="11138"/>
    <cellStyle name="Normal 2 3 2 3 2 2 2 3 3" xfId="11139"/>
    <cellStyle name="Normal 2 3 4 3 2 2 2 3 3" xfId="11140"/>
    <cellStyle name="Normal 2 3 5 3 2 2 2 3 3" xfId="11141"/>
    <cellStyle name="Normal 2 4 2 3 2 2 2 3 3" xfId="11142"/>
    <cellStyle name="Normal 2 5 3 2 2 2 3 3" xfId="11143"/>
    <cellStyle name="Normal 28 3 3 2 2 2 3 3" xfId="11144"/>
    <cellStyle name="Normal 3 2 2 3 2 2 2 3 3" xfId="11145"/>
    <cellStyle name="Normal 3 3 3 2 2 2 3 3" xfId="11146"/>
    <cellStyle name="Normal 30 3 3 2 2 2 3 3" xfId="11147"/>
    <cellStyle name="Normal 4 2 3 2 2 2 3 3" xfId="11148"/>
    <cellStyle name="Normal 40 2 3 2 2 2 3 3" xfId="11149"/>
    <cellStyle name="Normal 41 2 3 2 2 2 3 3" xfId="11150"/>
    <cellStyle name="Normal 42 2 3 2 2 2 3 3" xfId="11151"/>
    <cellStyle name="Normal 43 2 3 2 2 2 3 3" xfId="11152"/>
    <cellStyle name="Normal 44 2 3 2 2 2 3 3" xfId="11153"/>
    <cellStyle name="Normal 45 2 3 2 2 2 3 3" xfId="11154"/>
    <cellStyle name="Normal 46 2 3 2 2 2 3 3" xfId="11155"/>
    <cellStyle name="Normal 47 2 3 2 2 2 3 3" xfId="11156"/>
    <cellStyle name="Normal 51 3 2 2 2 3 3" xfId="11157"/>
    <cellStyle name="Normal 52 3 2 2 2 3 3" xfId="11158"/>
    <cellStyle name="Normal 53 3 2 2 2 3 3" xfId="11159"/>
    <cellStyle name="Normal 55 3 2 2 2 3 3" xfId="11160"/>
    <cellStyle name="Normal 56 3 2 2 2 3 3" xfId="11161"/>
    <cellStyle name="Normal 57 3 2 2 2 3 3" xfId="11162"/>
    <cellStyle name="Normal 6 2 3 3 2 2 2 3 3" xfId="11163"/>
    <cellStyle name="Normal 6 3 3 2 2 2 3 3" xfId="11164"/>
    <cellStyle name="Normal 60 3 2 2 2 3 3" xfId="11165"/>
    <cellStyle name="Normal 64 3 2 2 2 3 3" xfId="11166"/>
    <cellStyle name="Normal 65 3 2 2 2 3 3" xfId="11167"/>
    <cellStyle name="Normal 66 3 2 2 2 3 3" xfId="11168"/>
    <cellStyle name="Normal 67 3 2 2 2 3 3" xfId="11169"/>
    <cellStyle name="Normal 7 6 3 2 2 2 3 3" xfId="11170"/>
    <cellStyle name="Normal 71 3 2 2 2 3 3" xfId="11171"/>
    <cellStyle name="Normal 72 3 2 2 2 3 3" xfId="11172"/>
    <cellStyle name="Normal 73 3 2 2 2 3 3" xfId="11173"/>
    <cellStyle name="Normal 74 3 2 2 2 3 3" xfId="11174"/>
    <cellStyle name="Normal 76 3 2 2 2 3 3" xfId="11175"/>
    <cellStyle name="Normal 8 3 3 2 2 2 3 3" xfId="11176"/>
    <cellStyle name="Normal 81 3 2 2 2 3 3" xfId="11177"/>
    <cellStyle name="Normal 78 2 2 2 2 2 3 3" xfId="11178"/>
    <cellStyle name="Normal 5 3 2 2 2 2 2 3 3" xfId="11179"/>
    <cellStyle name="Normal 80 2 2 2 2 2 3 3" xfId="11180"/>
    <cellStyle name="Normal 79 2 2 2 2 2 3 3" xfId="11181"/>
    <cellStyle name="Normal 6 8 2 2 2 2 2 3 3" xfId="11182"/>
    <cellStyle name="Normal 5 2 2 2 2 2 2 3 3" xfId="11183"/>
    <cellStyle name="Normal 6 2 7 2 2 2 2 3 3" xfId="11184"/>
    <cellStyle name="Comma 2 2 3 2 2 2 2 2 3 3" xfId="11185"/>
    <cellStyle name="Comma 2 3 6 2 2 2 2 2 3 3" xfId="11186"/>
    <cellStyle name="Normal 18 2 2 2 2 2 2 3 3" xfId="11187"/>
    <cellStyle name="Normal 19 2 2 2 2 2 2 3 3" xfId="11188"/>
    <cellStyle name="Normal 2 2 3 2 2 2 2 2 3 3" xfId="11189"/>
    <cellStyle name="Normal 2 3 6 2 2 2 2 2 3 3" xfId="11190"/>
    <cellStyle name="Normal 2 3 2 2 2 2 2 2 3 3" xfId="11191"/>
    <cellStyle name="Normal 2 3 4 2 2 2 2 2 3 3" xfId="11192"/>
    <cellStyle name="Normal 2 3 5 2 2 2 2 2 3 3" xfId="11193"/>
    <cellStyle name="Normal 2 4 2 2 2 2 2 2 3 3" xfId="11194"/>
    <cellStyle name="Normal 2 5 2 2 2 2 2 3 3" xfId="11195"/>
    <cellStyle name="Normal 28 3 2 2 2 2 2 3 3" xfId="11196"/>
    <cellStyle name="Normal 3 2 2 2 2 2 2 2 3 3" xfId="11197"/>
    <cellStyle name="Normal 3 3 2 2 2 2 2 3 3" xfId="11198"/>
    <cellStyle name="Normal 30 3 2 2 2 2 2 3 3" xfId="11199"/>
    <cellStyle name="Normal 4 2 2 2 2 2 2 3 3" xfId="11200"/>
    <cellStyle name="Normal 40 2 2 2 2 2 2 3 3" xfId="11201"/>
    <cellStyle name="Normal 41 2 2 2 2 2 2 3 3" xfId="11202"/>
    <cellStyle name="Normal 42 2 2 2 2 2 2 3 3" xfId="11203"/>
    <cellStyle name="Normal 43 2 2 2 2 2 2 3 3" xfId="11204"/>
    <cellStyle name="Normal 44 2 2 2 2 2 2 3 3" xfId="11205"/>
    <cellStyle name="Normal 45 2 2 2 2 2 2 3 3" xfId="11206"/>
    <cellStyle name="Normal 46 2 2 2 2 2 2 3 3" xfId="11207"/>
    <cellStyle name="Normal 47 2 2 2 2 2 2 3 3" xfId="11208"/>
    <cellStyle name="Normal 51 2 2 2 2 2 3 3" xfId="11209"/>
    <cellStyle name="Normal 52 2 2 2 2 2 3 3" xfId="11210"/>
    <cellStyle name="Normal 53 2 2 2 2 2 3 3" xfId="11211"/>
    <cellStyle name="Normal 55 2 2 2 2 2 3 3" xfId="11212"/>
    <cellStyle name="Normal 56 2 2 2 2 2 3 3" xfId="11213"/>
    <cellStyle name="Normal 57 2 2 2 2 2 3 3" xfId="11214"/>
    <cellStyle name="Normal 6 2 3 2 2 2 2 2 3 3" xfId="11215"/>
    <cellStyle name="Normal 6 3 2 2 2 2 2 3 3" xfId="11216"/>
    <cellStyle name="Normal 60 2 2 2 2 2 3 3" xfId="11217"/>
    <cellStyle name="Normal 64 2 2 2 2 2 3 3" xfId="11218"/>
    <cellStyle name="Normal 65 2 2 2 2 2 3 3" xfId="11219"/>
    <cellStyle name="Normal 66 2 2 2 2 2 3 3" xfId="11220"/>
    <cellStyle name="Normal 67 2 2 2 2 2 3 3" xfId="11221"/>
    <cellStyle name="Normal 7 6 2 2 2 2 2 3 3" xfId="11222"/>
    <cellStyle name="Normal 71 2 2 2 2 2 3 3" xfId="11223"/>
    <cellStyle name="Normal 72 2 2 2 2 2 3 3" xfId="11224"/>
    <cellStyle name="Normal 73 2 2 2 2 2 3 3" xfId="11225"/>
    <cellStyle name="Normal 74 2 2 2 2 2 3 3" xfId="11226"/>
    <cellStyle name="Normal 76 2 2 2 2 2 3 3" xfId="11227"/>
    <cellStyle name="Normal 8 3 2 2 2 2 2 3 3" xfId="11228"/>
    <cellStyle name="Normal 81 2 2 2 2 2 3 3" xfId="11229"/>
    <cellStyle name="Normal 6 2 2 2 3 3" xfId="11230"/>
    <cellStyle name="Normal 102" xfId="11231"/>
    <cellStyle name="Normal 97" xfId="11232"/>
    <cellStyle name="Normal 105" xfId="11233"/>
    <cellStyle name="Normal 104" xfId="11234"/>
    <cellStyle name="Normal 78 9" xfId="11235"/>
    <cellStyle name="Normal 103" xfId="11236"/>
    <cellStyle name="Normal 5 3 9" xfId="11237"/>
    <cellStyle name="Normal 80 9" xfId="11238"/>
    <cellStyle name="Normal 79 9" xfId="11239"/>
    <cellStyle name="Normal 6 8 9" xfId="11240"/>
    <cellStyle name="Normal 5 2 9" xfId="11241"/>
    <cellStyle name="Normal 6 2 14" xfId="11242"/>
    <cellStyle name="Comma 2 2 3 9" xfId="11243"/>
    <cellStyle name="Comma 2 3 6 9" xfId="11244"/>
    <cellStyle name="Normal 18 2 9" xfId="11245"/>
    <cellStyle name="Normal 19 2 9" xfId="11246"/>
    <cellStyle name="Normal 2 2 3 9" xfId="11247"/>
    <cellStyle name="Normal 2 3 6 9" xfId="11248"/>
    <cellStyle name="Normal 2 3 2 9" xfId="11249"/>
    <cellStyle name="Normal 2 3 4 9" xfId="11250"/>
    <cellStyle name="Normal 2 3 5 9" xfId="11251"/>
    <cellStyle name="Normal 2 4 2 9" xfId="11252"/>
    <cellStyle name="Normal 2 5 9" xfId="11253"/>
    <cellStyle name="Normal 28 3 9" xfId="11254"/>
    <cellStyle name="Normal 3 2 2 9" xfId="11255"/>
    <cellStyle name="Normal 3 3 9" xfId="11256"/>
    <cellStyle name="Normal 30 3 9" xfId="11257"/>
    <cellStyle name="Normal 4 2 9" xfId="11258"/>
    <cellStyle name="Normal 40 2 9" xfId="11259"/>
    <cellStyle name="Normal 41 2 9" xfId="11260"/>
    <cellStyle name="Normal 42 2 9" xfId="11261"/>
    <cellStyle name="Normal 43 2 9" xfId="11262"/>
    <cellStyle name="Normal 44 2 9" xfId="11263"/>
    <cellStyle name="Normal 45 2 9" xfId="11264"/>
    <cellStyle name="Normal 46 2 9" xfId="11265"/>
    <cellStyle name="Normal 47 2 9" xfId="11266"/>
    <cellStyle name="Normal 51 9" xfId="11267"/>
    <cellStyle name="Normal 52 9" xfId="11268"/>
    <cellStyle name="Normal 53 9" xfId="11269"/>
    <cellStyle name="Normal 55 9" xfId="11270"/>
    <cellStyle name="Normal 56 9" xfId="11271"/>
    <cellStyle name="Normal 57 9" xfId="11272"/>
    <cellStyle name="Normal 6 2 3 9" xfId="11273"/>
    <cellStyle name="Normal 6 3 9" xfId="11274"/>
    <cellStyle name="Normal 60 9" xfId="11275"/>
    <cellStyle name="Normal 64 9" xfId="11276"/>
    <cellStyle name="Normal 65 9" xfId="11277"/>
    <cellStyle name="Normal 66 9" xfId="11278"/>
    <cellStyle name="Normal 67 9" xfId="11279"/>
    <cellStyle name="Normal 7 6 9" xfId="11280"/>
    <cellStyle name="Normal 71 9" xfId="11281"/>
    <cellStyle name="Normal 72 9" xfId="11282"/>
    <cellStyle name="Normal 73 9" xfId="11283"/>
    <cellStyle name="Normal 74 9" xfId="11284"/>
    <cellStyle name="Normal 76 9" xfId="11285"/>
    <cellStyle name="Normal 8 3 9" xfId="11286"/>
    <cellStyle name="Normal 81 9" xfId="11287"/>
    <cellStyle name="Comma 48" xfId="11288"/>
    <cellStyle name="Percent 90" xfId="11289"/>
    <cellStyle name="Normal 78 2 8" xfId="11290"/>
    <cellStyle name="Normal 5 3 2 8" xfId="11291"/>
    <cellStyle name="Normal 80 2 8" xfId="11292"/>
    <cellStyle name="Normal 79 2 8" xfId="11293"/>
    <cellStyle name="Normal 6 8 2 8" xfId="11294"/>
    <cellStyle name="Normal 5 2 2 8" xfId="11295"/>
    <cellStyle name="Normal 6 2 7 8" xfId="11296"/>
    <cellStyle name="Comma 2 2 3 2 8" xfId="11297"/>
    <cellStyle name="Comma 2 3 6 2 8" xfId="11298"/>
    <cellStyle name="Normal 18 2 2 8" xfId="11299"/>
    <cellStyle name="Normal 19 2 2 8" xfId="11300"/>
    <cellStyle name="Normal 2 2 3 2 8" xfId="11301"/>
    <cellStyle name="Normal 2 3 6 2 8" xfId="11302"/>
    <cellStyle name="Normal 2 3 2 2 8" xfId="11303"/>
    <cellStyle name="Normal 2 3 4 2 8" xfId="11304"/>
    <cellStyle name="Normal 2 3 5 2 8" xfId="11305"/>
    <cellStyle name="Normal 2 4 2 2 8" xfId="11306"/>
    <cellStyle name="Normal 2 5 2 8" xfId="11307"/>
    <cellStyle name="Normal 28 3 2 8" xfId="11308"/>
    <cellStyle name="Normal 3 2 2 2 8" xfId="11309"/>
    <cellStyle name="Normal 3 3 2 8" xfId="11310"/>
    <cellStyle name="Normal 30 3 2 8" xfId="11311"/>
    <cellStyle name="Normal 4 2 2 8" xfId="11312"/>
    <cellStyle name="Normal 40 2 2 8" xfId="11313"/>
    <cellStyle name="Normal 41 2 2 8" xfId="11314"/>
    <cellStyle name="Normal 42 2 2 8" xfId="11315"/>
    <cellStyle name="Normal 43 2 2 8" xfId="11316"/>
    <cellStyle name="Normal 44 2 2 8" xfId="11317"/>
    <cellStyle name="Normal 45 2 2 8" xfId="11318"/>
    <cellStyle name="Normal 46 2 2 8" xfId="11319"/>
    <cellStyle name="Normal 47 2 2 8" xfId="11320"/>
    <cellStyle name="Normal 51 2 8" xfId="11321"/>
    <cellStyle name="Normal 52 2 8" xfId="11322"/>
    <cellStyle name="Normal 53 2 8" xfId="11323"/>
    <cellStyle name="Normal 55 2 8" xfId="11324"/>
    <cellStyle name="Normal 56 2 8" xfId="11325"/>
    <cellStyle name="Normal 57 2 8" xfId="11326"/>
    <cellStyle name="Normal 6 2 3 2 8" xfId="11327"/>
    <cellStyle name="Normal 6 3 2 8" xfId="11328"/>
    <cellStyle name="Normal 60 2 8" xfId="11329"/>
    <cellStyle name="Normal 64 2 8" xfId="11330"/>
    <cellStyle name="Normal 65 2 8" xfId="11331"/>
    <cellStyle name="Normal 66 2 8" xfId="11332"/>
    <cellStyle name="Normal 67 2 8" xfId="11333"/>
    <cellStyle name="Normal 7 6 2 8" xfId="11334"/>
    <cellStyle name="Normal 71 2 8" xfId="11335"/>
    <cellStyle name="Normal 72 2 8" xfId="11336"/>
    <cellStyle name="Normal 73 2 8" xfId="11337"/>
    <cellStyle name="Normal 74 2 8" xfId="11338"/>
    <cellStyle name="Normal 76 2 8" xfId="11339"/>
    <cellStyle name="Normal 8 3 2 8" xfId="11340"/>
    <cellStyle name="Normal 81 2 8" xfId="11341"/>
    <cellStyle name="Normal 78 3 7" xfId="11342"/>
    <cellStyle name="Normal 5 3 3 7" xfId="11343"/>
    <cellStyle name="Normal 80 3 7" xfId="11344"/>
    <cellStyle name="Normal 79 3 7" xfId="11345"/>
    <cellStyle name="Normal 6 8 3 7" xfId="11346"/>
    <cellStyle name="Normal 5 2 3 7" xfId="11347"/>
    <cellStyle name="Normal 6 2 8 7" xfId="11348"/>
    <cellStyle name="Comma 2 2 3 3 7" xfId="11349"/>
    <cellStyle name="Comma 2 3 6 3 7" xfId="11350"/>
    <cellStyle name="Normal 18 2 3 7" xfId="11351"/>
    <cellStyle name="Normal 19 2 3 7" xfId="11352"/>
    <cellStyle name="Normal 2 2 3 3 7" xfId="11353"/>
    <cellStyle name="Normal 2 3 6 3 7" xfId="11354"/>
    <cellStyle name="Normal 2 3 2 3 7" xfId="11355"/>
    <cellStyle name="Normal 2 3 4 3 7" xfId="11356"/>
    <cellStyle name="Normal 2 3 5 3 7" xfId="11357"/>
    <cellStyle name="Normal 2 4 2 3 7" xfId="11358"/>
    <cellStyle name="Normal 2 5 3 7" xfId="11359"/>
    <cellStyle name="Normal 28 3 3 7" xfId="11360"/>
    <cellStyle name="Normal 3 2 2 3 7" xfId="11361"/>
    <cellStyle name="Normal 3 3 3 7" xfId="11362"/>
    <cellStyle name="Normal 30 3 3 7" xfId="11363"/>
    <cellStyle name="Normal 4 2 3 7" xfId="11364"/>
    <cellStyle name="Normal 40 2 3 7" xfId="11365"/>
    <cellStyle name="Normal 41 2 3 7" xfId="11366"/>
    <cellStyle name="Normal 42 2 3 7" xfId="11367"/>
    <cellStyle name="Normal 43 2 3 7" xfId="11368"/>
    <cellStyle name="Normal 44 2 3 7" xfId="11369"/>
    <cellStyle name="Normal 45 2 3 7" xfId="11370"/>
    <cellStyle name="Normal 46 2 3 7" xfId="11371"/>
    <cellStyle name="Normal 47 2 3 7" xfId="11372"/>
    <cellStyle name="Normal 51 3 7" xfId="11373"/>
    <cellStyle name="Normal 52 3 7" xfId="11374"/>
    <cellStyle name="Normal 53 3 7" xfId="11375"/>
    <cellStyle name="Normal 55 3 7" xfId="11376"/>
    <cellStyle name="Normal 56 3 7" xfId="11377"/>
    <cellStyle name="Normal 57 3 7" xfId="11378"/>
    <cellStyle name="Normal 6 2 3 3 7" xfId="11379"/>
    <cellStyle name="Normal 6 3 3 7" xfId="11380"/>
    <cellStyle name="Normal 60 3 7" xfId="11381"/>
    <cellStyle name="Normal 64 3 7" xfId="11382"/>
    <cellStyle name="Normal 65 3 7" xfId="11383"/>
    <cellStyle name="Normal 66 3 7" xfId="11384"/>
    <cellStyle name="Normal 67 3 7" xfId="11385"/>
    <cellStyle name="Normal 7 6 3 7" xfId="11386"/>
    <cellStyle name="Normal 71 3 7" xfId="11387"/>
    <cellStyle name="Normal 72 3 7" xfId="11388"/>
    <cellStyle name="Normal 73 3 7" xfId="11389"/>
    <cellStyle name="Normal 74 3 7" xfId="11390"/>
    <cellStyle name="Normal 76 3 7" xfId="11391"/>
    <cellStyle name="Normal 8 3 3 7" xfId="11392"/>
    <cellStyle name="Normal 81 3 7" xfId="11393"/>
    <cellStyle name="Normal 78 2 2 7" xfId="11394"/>
    <cellStyle name="Normal 5 3 2 2 7" xfId="11395"/>
    <cellStyle name="Normal 80 2 2 7" xfId="11396"/>
    <cellStyle name="Normal 79 2 2 7" xfId="11397"/>
    <cellStyle name="Normal 6 8 2 2 7" xfId="11398"/>
    <cellStyle name="Normal 5 2 2 2 7" xfId="11399"/>
    <cellStyle name="Normal 6 2 7 2 7" xfId="11400"/>
    <cellStyle name="Comma 2 2 3 2 2 7" xfId="11401"/>
    <cellStyle name="Comma 2 3 6 2 2 7" xfId="11402"/>
    <cellStyle name="Normal 18 2 2 2 7" xfId="11403"/>
    <cellStyle name="Normal 19 2 2 2 7" xfId="11404"/>
    <cellStyle name="Normal 2 2 3 2 2 7" xfId="11405"/>
    <cellStyle name="Normal 2 3 6 2 2 7" xfId="11406"/>
    <cellStyle name="Normal 2 3 2 2 2 7" xfId="11407"/>
    <cellStyle name="Normal 2 3 4 2 2 7" xfId="11408"/>
    <cellStyle name="Normal 2 3 5 2 2 7" xfId="11409"/>
    <cellStyle name="Normal 2 4 2 2 2 7" xfId="11410"/>
    <cellStyle name="Normal 2 5 2 2 7" xfId="11411"/>
    <cellStyle name="Normal 28 3 2 2 7" xfId="11412"/>
    <cellStyle name="Normal 3 2 2 2 2 7" xfId="11413"/>
    <cellStyle name="Normal 3 3 2 2 7" xfId="11414"/>
    <cellStyle name="Normal 30 3 2 2 7" xfId="11415"/>
    <cellStyle name="Normal 4 2 2 2 7" xfId="11416"/>
    <cellStyle name="Normal 40 2 2 2 7" xfId="11417"/>
    <cellStyle name="Normal 41 2 2 2 7" xfId="11418"/>
    <cellStyle name="Normal 42 2 2 2 7" xfId="11419"/>
    <cellStyle name="Normal 43 2 2 2 7" xfId="11420"/>
    <cellStyle name="Normal 44 2 2 2 7" xfId="11421"/>
    <cellStyle name="Normal 45 2 2 2 7" xfId="11422"/>
    <cellStyle name="Normal 46 2 2 2 7" xfId="11423"/>
    <cellStyle name="Normal 47 2 2 2 7" xfId="11424"/>
    <cellStyle name="Normal 51 2 2 7" xfId="11425"/>
    <cellStyle name="Normal 52 2 2 7" xfId="11426"/>
    <cellStyle name="Normal 53 2 2 7" xfId="11427"/>
    <cellStyle name="Normal 55 2 2 7" xfId="11428"/>
    <cellStyle name="Normal 56 2 2 7" xfId="11429"/>
    <cellStyle name="Normal 57 2 2 7" xfId="11430"/>
    <cellStyle name="Normal 6 2 3 2 2 7" xfId="11431"/>
    <cellStyle name="Normal 6 3 2 2 7" xfId="11432"/>
    <cellStyle name="Normal 60 2 2 7" xfId="11433"/>
    <cellStyle name="Normal 64 2 2 7" xfId="11434"/>
    <cellStyle name="Normal 65 2 2 7" xfId="11435"/>
    <cellStyle name="Normal 66 2 2 7" xfId="11436"/>
    <cellStyle name="Normal 67 2 2 7" xfId="11437"/>
    <cellStyle name="Normal 7 6 2 2 7" xfId="11438"/>
    <cellStyle name="Normal 71 2 2 7" xfId="11439"/>
    <cellStyle name="Normal 72 2 2 7" xfId="11440"/>
    <cellStyle name="Normal 73 2 2 7" xfId="11441"/>
    <cellStyle name="Normal 74 2 2 7" xfId="11442"/>
    <cellStyle name="Normal 76 2 2 7" xfId="11443"/>
    <cellStyle name="Normal 8 3 2 2 7" xfId="11444"/>
    <cellStyle name="Normal 81 2 2 7" xfId="11445"/>
    <cellStyle name="Normal 78 4 6" xfId="11446"/>
    <cellStyle name="Normal 5 3 4 6" xfId="11447"/>
    <cellStyle name="Normal 80 4 6" xfId="11448"/>
    <cellStyle name="Normal 79 4 6" xfId="11449"/>
    <cellStyle name="Normal 6 8 4 6" xfId="11450"/>
    <cellStyle name="Normal 5 2 4 6" xfId="11451"/>
    <cellStyle name="Normal 6 2 9 6" xfId="11452"/>
    <cellStyle name="Comma 2 2 3 4 6" xfId="11453"/>
    <cellStyle name="Comma 2 3 6 4 6" xfId="11454"/>
    <cellStyle name="Normal 18 2 4 6" xfId="11455"/>
    <cellStyle name="Normal 19 2 4 6" xfId="11456"/>
    <cellStyle name="Normal 2 2 3 4 6" xfId="11457"/>
    <cellStyle name="Normal 2 3 6 4 6" xfId="11458"/>
    <cellStyle name="Normal 2 3 2 4 6" xfId="11459"/>
    <cellStyle name="Normal 2 3 4 4 6" xfId="11460"/>
    <cellStyle name="Normal 2 3 5 4 6" xfId="11461"/>
    <cellStyle name="Normal 2 4 2 4 6" xfId="11462"/>
    <cellStyle name="Normal 2 5 4 6" xfId="11463"/>
    <cellStyle name="Normal 28 3 4 6" xfId="11464"/>
    <cellStyle name="Normal 3 2 2 4 6" xfId="11465"/>
    <cellStyle name="Normal 3 3 4 6" xfId="11466"/>
    <cellStyle name="Normal 30 3 4 6" xfId="11467"/>
    <cellStyle name="Normal 4 2 4 6" xfId="11468"/>
    <cellStyle name="Normal 40 2 4 6" xfId="11469"/>
    <cellStyle name="Normal 41 2 4 6" xfId="11470"/>
    <cellStyle name="Normal 42 2 4 6" xfId="11471"/>
    <cellStyle name="Normal 43 2 4 6" xfId="11472"/>
    <cellStyle name="Normal 44 2 4 6" xfId="11473"/>
    <cellStyle name="Normal 45 2 4 6" xfId="11474"/>
    <cellStyle name="Normal 46 2 4 6" xfId="11475"/>
    <cellStyle name="Normal 47 2 4 6" xfId="11476"/>
    <cellStyle name="Normal 51 4 6" xfId="11477"/>
    <cellStyle name="Normal 52 4 6" xfId="11478"/>
    <cellStyle name="Normal 53 4 6" xfId="11479"/>
    <cellStyle name="Normal 55 4 6" xfId="11480"/>
    <cellStyle name="Normal 56 4 6" xfId="11481"/>
    <cellStyle name="Normal 57 4 6" xfId="11482"/>
    <cellStyle name="Normal 6 2 3 4 6" xfId="11483"/>
    <cellStyle name="Normal 6 3 4 6" xfId="11484"/>
    <cellStyle name="Normal 60 4 6" xfId="11485"/>
    <cellStyle name="Normal 64 4 6" xfId="11486"/>
    <cellStyle name="Normal 65 4 6" xfId="11487"/>
    <cellStyle name="Normal 66 4 6" xfId="11488"/>
    <cellStyle name="Normal 67 4 6" xfId="11489"/>
    <cellStyle name="Normal 7 6 4 6" xfId="11490"/>
    <cellStyle name="Normal 71 4 6" xfId="11491"/>
    <cellStyle name="Normal 72 4 6" xfId="11492"/>
    <cellStyle name="Normal 73 4 6" xfId="11493"/>
    <cellStyle name="Normal 74 4 6" xfId="11494"/>
    <cellStyle name="Normal 76 4 6" xfId="11495"/>
    <cellStyle name="Normal 8 3 4 6" xfId="11496"/>
    <cellStyle name="Normal 81 4 6" xfId="11497"/>
    <cellStyle name="Normal 78 2 3 6" xfId="11498"/>
    <cellStyle name="Normal 5 3 2 3 6" xfId="11499"/>
    <cellStyle name="Normal 80 2 3 6" xfId="11500"/>
    <cellStyle name="Normal 79 2 3 6" xfId="11501"/>
    <cellStyle name="Normal 6 8 2 3 6" xfId="11502"/>
    <cellStyle name="Normal 5 2 2 3 6" xfId="11503"/>
    <cellStyle name="Normal 6 2 7 3 6" xfId="11504"/>
    <cellStyle name="Comma 2 2 3 2 3 6" xfId="11505"/>
    <cellStyle name="Comma 2 3 6 2 3 6" xfId="11506"/>
    <cellStyle name="Normal 18 2 2 3 6" xfId="11507"/>
    <cellStyle name="Normal 19 2 2 3 6" xfId="11508"/>
    <cellStyle name="Normal 2 2 3 2 3 6" xfId="11509"/>
    <cellStyle name="Normal 2 3 6 2 3 6" xfId="11510"/>
    <cellStyle name="Normal 2 3 2 2 3 6" xfId="11511"/>
    <cellStyle name="Normal 2 3 4 2 3 6" xfId="11512"/>
    <cellStyle name="Normal 2 3 5 2 3 6" xfId="11513"/>
    <cellStyle name="Normal 2 4 2 2 3 6" xfId="11514"/>
    <cellStyle name="Normal 2 5 2 3 6" xfId="11515"/>
    <cellStyle name="Normal 28 3 2 3 6" xfId="11516"/>
    <cellStyle name="Normal 3 2 2 2 3 6" xfId="11517"/>
    <cellStyle name="Normal 3 3 2 3 6" xfId="11518"/>
    <cellStyle name="Normal 30 3 2 3 6" xfId="11519"/>
    <cellStyle name="Normal 4 2 2 3 6" xfId="11520"/>
    <cellStyle name="Normal 40 2 2 3 6" xfId="11521"/>
    <cellStyle name="Normal 41 2 2 3 6" xfId="11522"/>
    <cellStyle name="Normal 42 2 2 3 6" xfId="11523"/>
    <cellStyle name="Normal 43 2 2 3 6" xfId="11524"/>
    <cellStyle name="Normal 44 2 2 3 6" xfId="11525"/>
    <cellStyle name="Normal 45 2 2 3 6" xfId="11526"/>
    <cellStyle name="Normal 46 2 2 3 6" xfId="11527"/>
    <cellStyle name="Normal 47 2 2 3 6" xfId="11528"/>
    <cellStyle name="Normal 51 2 3 6" xfId="11529"/>
    <cellStyle name="Normal 52 2 3 6" xfId="11530"/>
    <cellStyle name="Normal 53 2 3 6" xfId="11531"/>
    <cellStyle name="Normal 55 2 3 6" xfId="11532"/>
    <cellStyle name="Normal 56 2 3 6" xfId="11533"/>
    <cellStyle name="Normal 57 2 3 6" xfId="11534"/>
    <cellStyle name="Normal 6 2 3 2 3 6" xfId="11535"/>
    <cellStyle name="Normal 6 3 2 3 6" xfId="11536"/>
    <cellStyle name="Normal 60 2 3 6" xfId="11537"/>
    <cellStyle name="Normal 64 2 3 6" xfId="11538"/>
    <cellStyle name="Normal 65 2 3 6" xfId="11539"/>
    <cellStyle name="Normal 66 2 3 6" xfId="11540"/>
    <cellStyle name="Normal 67 2 3 6" xfId="11541"/>
    <cellStyle name="Normal 7 6 2 3 6" xfId="11542"/>
    <cellStyle name="Normal 71 2 3 6" xfId="11543"/>
    <cellStyle name="Normal 72 2 3 6" xfId="11544"/>
    <cellStyle name="Normal 73 2 3 6" xfId="11545"/>
    <cellStyle name="Normal 74 2 3 6" xfId="11546"/>
    <cellStyle name="Normal 76 2 3 6" xfId="11547"/>
    <cellStyle name="Normal 8 3 2 3 6" xfId="11548"/>
    <cellStyle name="Normal 81 2 3 6" xfId="11549"/>
    <cellStyle name="Normal 78 3 2 6" xfId="11550"/>
    <cellStyle name="Normal 5 3 3 2 6" xfId="11551"/>
    <cellStyle name="Normal 80 3 2 6" xfId="11552"/>
    <cellStyle name="Normal 79 3 2 6" xfId="11553"/>
    <cellStyle name="Normal 6 8 3 2 6" xfId="11554"/>
    <cellStyle name="Normal 5 2 3 2 6" xfId="11555"/>
    <cellStyle name="Normal 6 2 8 2 6" xfId="11556"/>
    <cellStyle name="Comma 2 2 3 3 2 6" xfId="11557"/>
    <cellStyle name="Comma 2 3 6 3 2 6" xfId="11558"/>
    <cellStyle name="Normal 18 2 3 2 6" xfId="11559"/>
    <cellStyle name="Normal 19 2 3 2 6" xfId="11560"/>
    <cellStyle name="Normal 2 2 3 3 2 6" xfId="11561"/>
    <cellStyle name="Normal 2 3 6 3 2 6" xfId="11562"/>
    <cellStyle name="Normal 2 3 2 3 2 6" xfId="11563"/>
    <cellStyle name="Normal 2 3 4 3 2 6" xfId="11564"/>
    <cellStyle name="Normal 2 3 5 3 2 6" xfId="11565"/>
    <cellStyle name="Normal 2 4 2 3 2 6" xfId="11566"/>
    <cellStyle name="Normal 2 5 3 2 6" xfId="11567"/>
    <cellStyle name="Normal 28 3 3 2 6" xfId="11568"/>
    <cellStyle name="Normal 3 2 2 3 2 6" xfId="11569"/>
    <cellStyle name="Normal 3 3 3 2 6" xfId="11570"/>
    <cellStyle name="Normal 30 3 3 2 6" xfId="11571"/>
    <cellStyle name="Normal 4 2 3 2 6" xfId="11572"/>
    <cellStyle name="Normal 40 2 3 2 6" xfId="11573"/>
    <cellStyle name="Normal 41 2 3 2 6" xfId="11574"/>
    <cellStyle name="Normal 42 2 3 2 6" xfId="11575"/>
    <cellStyle name="Normal 43 2 3 2 6" xfId="11576"/>
    <cellStyle name="Normal 44 2 3 2 6" xfId="11577"/>
    <cellStyle name="Normal 45 2 3 2 6" xfId="11578"/>
    <cellStyle name="Normal 46 2 3 2 6" xfId="11579"/>
    <cellStyle name="Normal 47 2 3 2 6" xfId="11580"/>
    <cellStyle name="Normal 51 3 2 6" xfId="11581"/>
    <cellStyle name="Normal 52 3 2 6" xfId="11582"/>
    <cellStyle name="Normal 53 3 2 6" xfId="11583"/>
    <cellStyle name="Normal 55 3 2 6" xfId="11584"/>
    <cellStyle name="Normal 56 3 2 6" xfId="11585"/>
    <cellStyle name="Normal 57 3 2 6" xfId="11586"/>
    <cellStyle name="Normal 6 2 3 3 2 6" xfId="11587"/>
    <cellStyle name="Normal 6 3 3 2 6" xfId="11588"/>
    <cellStyle name="Normal 60 3 2 6" xfId="11589"/>
    <cellStyle name="Normal 64 3 2 6" xfId="11590"/>
    <cellStyle name="Normal 65 3 2 6" xfId="11591"/>
    <cellStyle name="Normal 66 3 2 6" xfId="11592"/>
    <cellStyle name="Normal 67 3 2 6" xfId="11593"/>
    <cellStyle name="Normal 7 6 3 2 6" xfId="11594"/>
    <cellStyle name="Normal 71 3 2 6" xfId="11595"/>
    <cellStyle name="Normal 72 3 2 6" xfId="11596"/>
    <cellStyle name="Normal 73 3 2 6" xfId="11597"/>
    <cellStyle name="Normal 74 3 2 6" xfId="11598"/>
    <cellStyle name="Normal 76 3 2 6" xfId="11599"/>
    <cellStyle name="Normal 8 3 3 2 6" xfId="11600"/>
    <cellStyle name="Normal 81 3 2 6" xfId="11601"/>
    <cellStyle name="Normal 78 2 2 2 6" xfId="11602"/>
    <cellStyle name="Normal 5 3 2 2 2 6" xfId="11603"/>
    <cellStyle name="Normal 80 2 2 2 6" xfId="11604"/>
    <cellStyle name="Normal 79 2 2 2 6" xfId="11605"/>
    <cellStyle name="Normal 6 8 2 2 2 6" xfId="11606"/>
    <cellStyle name="Normal 5 2 2 2 2 6" xfId="11607"/>
    <cellStyle name="Normal 6 2 7 2 2 6" xfId="11608"/>
    <cellStyle name="Comma 2 2 3 2 2 2 6" xfId="11609"/>
    <cellStyle name="Comma 2 3 6 2 2 2 6" xfId="11610"/>
    <cellStyle name="Normal 18 2 2 2 2 6" xfId="11611"/>
    <cellStyle name="Normal 19 2 2 2 2 6" xfId="11612"/>
    <cellStyle name="Normal 2 2 3 2 2 2 6" xfId="11613"/>
    <cellStyle name="Normal 2 3 6 2 2 2 6" xfId="11614"/>
    <cellStyle name="Normal 2 3 2 2 2 2 6" xfId="11615"/>
    <cellStyle name="Normal 2 3 4 2 2 2 6" xfId="11616"/>
    <cellStyle name="Normal 2 3 5 2 2 2 6" xfId="11617"/>
    <cellStyle name="Normal 2 4 2 2 2 2 6" xfId="11618"/>
    <cellStyle name="Normal 2 5 2 2 2 6" xfId="11619"/>
    <cellStyle name="Normal 28 3 2 2 2 6" xfId="11620"/>
    <cellStyle name="Normal 3 2 2 2 2 2 6" xfId="11621"/>
    <cellStyle name="Normal 3 3 2 2 2 6" xfId="11622"/>
    <cellStyle name="Normal 30 3 2 2 2 6" xfId="11623"/>
    <cellStyle name="Normal 4 2 2 2 2 6" xfId="11624"/>
    <cellStyle name="Normal 40 2 2 2 2 6" xfId="11625"/>
    <cellStyle name="Normal 41 2 2 2 2 6" xfId="11626"/>
    <cellStyle name="Normal 42 2 2 2 2 6" xfId="11627"/>
    <cellStyle name="Normal 43 2 2 2 2 6" xfId="11628"/>
    <cellStyle name="Normal 44 2 2 2 2 6" xfId="11629"/>
    <cellStyle name="Normal 45 2 2 2 2 6" xfId="11630"/>
    <cellStyle name="Normal 46 2 2 2 2 6" xfId="11631"/>
    <cellStyle name="Normal 47 2 2 2 2 6" xfId="11632"/>
    <cellStyle name="Normal 51 2 2 2 6" xfId="11633"/>
    <cellStyle name="Normal 52 2 2 2 6" xfId="11634"/>
    <cellStyle name="Normal 53 2 2 2 6" xfId="11635"/>
    <cellStyle name="Normal 55 2 2 2 6" xfId="11636"/>
    <cellStyle name="Normal 56 2 2 2 6" xfId="11637"/>
    <cellStyle name="Normal 57 2 2 2 6" xfId="11638"/>
    <cellStyle name="Normal 6 2 3 2 2 2 6" xfId="11639"/>
    <cellStyle name="Normal 6 3 2 2 2 6" xfId="11640"/>
    <cellStyle name="Normal 60 2 2 2 6" xfId="11641"/>
    <cellStyle name="Normal 64 2 2 2 6" xfId="11642"/>
    <cellStyle name="Normal 65 2 2 2 6" xfId="11643"/>
    <cellStyle name="Normal 66 2 2 2 6" xfId="11644"/>
    <cellStyle name="Normal 67 2 2 2 6" xfId="11645"/>
    <cellStyle name="Normal 7 6 2 2 2 6" xfId="11646"/>
    <cellStyle name="Normal 71 2 2 2 6" xfId="11647"/>
    <cellStyle name="Normal 72 2 2 2 6" xfId="11648"/>
    <cellStyle name="Normal 73 2 2 2 6" xfId="11649"/>
    <cellStyle name="Normal 74 2 2 2 6" xfId="11650"/>
    <cellStyle name="Normal 76 2 2 2 6" xfId="11651"/>
    <cellStyle name="Normal 8 3 2 2 2 6" xfId="11652"/>
    <cellStyle name="Normal 81 2 2 2 6" xfId="11653"/>
    <cellStyle name="Normal 90 5" xfId="11654"/>
    <cellStyle name="Normal 78 5 5" xfId="11655"/>
    <cellStyle name="Normal 91 5" xfId="11656"/>
    <cellStyle name="Normal 5 3 5 5" xfId="11657"/>
    <cellStyle name="Normal 80 5 5" xfId="11658"/>
    <cellStyle name="Normal 79 5 5" xfId="11659"/>
    <cellStyle name="Normal 6 8 5 5" xfId="11660"/>
    <cellStyle name="Normal 5 2 5 5" xfId="11661"/>
    <cellStyle name="Normal 6 2 10 5" xfId="11662"/>
    <cellStyle name="Comma 2 2 3 5 5" xfId="11663"/>
    <cellStyle name="Comma 2 3 6 5 5" xfId="11664"/>
    <cellStyle name="Normal 18 2 5 5" xfId="11665"/>
    <cellStyle name="Normal 19 2 5 5" xfId="11666"/>
    <cellStyle name="Normal 2 2 3 5 5" xfId="11667"/>
    <cellStyle name="Normal 2 3 6 5 5" xfId="11668"/>
    <cellStyle name="Normal 2 3 2 5 5" xfId="11669"/>
    <cellStyle name="Normal 2 3 4 5 5" xfId="11670"/>
    <cellStyle name="Normal 2 3 5 5 5" xfId="11671"/>
    <cellStyle name="Normal 2 4 2 5 5" xfId="11672"/>
    <cellStyle name="Normal 2 5 5 5" xfId="11673"/>
    <cellStyle name="Normal 28 3 5 5" xfId="11674"/>
    <cellStyle name="Normal 3 2 2 5 5" xfId="11675"/>
    <cellStyle name="Normal 3 3 5 5" xfId="11676"/>
    <cellStyle name="Normal 30 3 5 5" xfId="11677"/>
    <cellStyle name="Normal 4 2 5 5" xfId="11678"/>
    <cellStyle name="Normal 40 2 5 5" xfId="11679"/>
    <cellStyle name="Normal 41 2 5 5" xfId="11680"/>
    <cellStyle name="Normal 42 2 5 5" xfId="11681"/>
    <cellStyle name="Normal 43 2 5 5" xfId="11682"/>
    <cellStyle name="Normal 44 2 5 5" xfId="11683"/>
    <cellStyle name="Normal 45 2 5 5" xfId="11684"/>
    <cellStyle name="Normal 46 2 5 5" xfId="11685"/>
    <cellStyle name="Normal 47 2 5 5" xfId="11686"/>
    <cellStyle name="Normal 51 5 5" xfId="11687"/>
    <cellStyle name="Normal 52 5 5" xfId="11688"/>
    <cellStyle name="Normal 53 5 5" xfId="11689"/>
    <cellStyle name="Normal 55 5 5" xfId="11690"/>
    <cellStyle name="Normal 56 5 5" xfId="11691"/>
    <cellStyle name="Normal 57 5 5" xfId="11692"/>
    <cellStyle name="Normal 6 2 3 5 5" xfId="11693"/>
    <cellStyle name="Normal 6 3 5 5" xfId="11694"/>
    <cellStyle name="Normal 60 5 5" xfId="11695"/>
    <cellStyle name="Normal 64 5 5" xfId="11696"/>
    <cellStyle name="Normal 65 5 5" xfId="11697"/>
    <cellStyle name="Normal 66 5 5" xfId="11698"/>
    <cellStyle name="Normal 67 5 5" xfId="11699"/>
    <cellStyle name="Normal 7 6 5 5" xfId="11700"/>
    <cellStyle name="Normal 71 5 5" xfId="11701"/>
    <cellStyle name="Normal 72 5 5" xfId="11702"/>
    <cellStyle name="Normal 73 5 5" xfId="11703"/>
    <cellStyle name="Normal 74 5 5" xfId="11704"/>
    <cellStyle name="Normal 76 5 5" xfId="11705"/>
    <cellStyle name="Normal 8 3 5 5" xfId="11706"/>
    <cellStyle name="Normal 81 5 5" xfId="11707"/>
    <cellStyle name="Normal 78 2 4 5" xfId="11708"/>
    <cellStyle name="Normal 5 3 2 4 5" xfId="11709"/>
    <cellStyle name="Normal 80 2 4 5" xfId="11710"/>
    <cellStyle name="Normal 79 2 4 5" xfId="11711"/>
    <cellStyle name="Normal 6 8 2 4 5" xfId="11712"/>
    <cellStyle name="Normal 5 2 2 4 5" xfId="11713"/>
    <cellStyle name="Normal 6 2 7 4 5" xfId="11714"/>
    <cellStyle name="Comma 2 2 3 2 4 5" xfId="11715"/>
    <cellStyle name="Comma 2 3 6 2 4 5" xfId="11716"/>
    <cellStyle name="Normal 18 2 2 4 5" xfId="11717"/>
    <cellStyle name="Normal 19 2 2 4 5" xfId="11718"/>
    <cellStyle name="Normal 2 2 3 2 4 5" xfId="11719"/>
    <cellStyle name="Normal 2 3 6 2 4 5" xfId="11720"/>
    <cellStyle name="Normal 2 3 2 2 4 5" xfId="11721"/>
    <cellStyle name="Normal 2 3 4 2 4 5" xfId="11722"/>
    <cellStyle name="Normal 2 3 5 2 4 5" xfId="11723"/>
    <cellStyle name="Normal 2 4 2 2 4 5" xfId="11724"/>
    <cellStyle name="Normal 2 5 2 4 5" xfId="11725"/>
    <cellStyle name="Normal 28 3 2 4 5" xfId="11726"/>
    <cellStyle name="Normal 3 2 2 2 4 5" xfId="11727"/>
    <cellStyle name="Normal 3 3 2 4 5" xfId="11728"/>
    <cellStyle name="Normal 30 3 2 4 5" xfId="11729"/>
    <cellStyle name="Normal 4 2 2 4 5" xfId="11730"/>
    <cellStyle name="Normal 40 2 2 4 5" xfId="11731"/>
    <cellStyle name="Normal 41 2 2 4 5" xfId="11732"/>
    <cellStyle name="Normal 42 2 2 4 5" xfId="11733"/>
    <cellStyle name="Normal 43 2 2 4 5" xfId="11734"/>
    <cellStyle name="Normal 44 2 2 4 5" xfId="11735"/>
    <cellStyle name="Normal 45 2 2 4 5" xfId="11736"/>
    <cellStyle name="Normal 46 2 2 4 5" xfId="11737"/>
    <cellStyle name="Normal 47 2 2 4 5" xfId="11738"/>
    <cellStyle name="Normal 51 2 4 5" xfId="11739"/>
    <cellStyle name="Normal 52 2 4 5" xfId="11740"/>
    <cellStyle name="Normal 53 2 4 5" xfId="11741"/>
    <cellStyle name="Normal 55 2 4 5" xfId="11742"/>
    <cellStyle name="Normal 56 2 4 5" xfId="11743"/>
    <cellStyle name="Normal 57 2 4 5" xfId="11744"/>
    <cellStyle name="Normal 6 2 3 2 4 5" xfId="11745"/>
    <cellStyle name="Normal 6 3 2 4 5" xfId="11746"/>
    <cellStyle name="Normal 60 2 4 5" xfId="11747"/>
    <cellStyle name="Normal 64 2 4 5" xfId="11748"/>
    <cellStyle name="Normal 65 2 4 5" xfId="11749"/>
    <cellStyle name="Normal 66 2 4 5" xfId="11750"/>
    <cellStyle name="Normal 67 2 4 5" xfId="11751"/>
    <cellStyle name="Normal 7 6 2 4 5" xfId="11752"/>
    <cellStyle name="Normal 71 2 4 5" xfId="11753"/>
    <cellStyle name="Normal 72 2 4 5" xfId="11754"/>
    <cellStyle name="Normal 73 2 4 5" xfId="11755"/>
    <cellStyle name="Normal 74 2 4 5" xfId="11756"/>
    <cellStyle name="Normal 76 2 4 5" xfId="11757"/>
    <cellStyle name="Normal 8 3 2 4 5" xfId="11758"/>
    <cellStyle name="Normal 81 2 4 5" xfId="11759"/>
    <cellStyle name="Normal 78 3 3 5" xfId="11760"/>
    <cellStyle name="Normal 5 3 3 3 5" xfId="11761"/>
    <cellStyle name="Normal 80 3 3 5" xfId="11762"/>
    <cellStyle name="Normal 79 3 3 5" xfId="11763"/>
    <cellStyle name="Normal 6 8 3 3 5" xfId="11764"/>
    <cellStyle name="Normal 5 2 3 3 5" xfId="11765"/>
    <cellStyle name="Normal 6 2 8 3 5" xfId="11766"/>
    <cellStyle name="Comma 2 2 3 3 3 5" xfId="11767"/>
    <cellStyle name="Comma 2 3 6 3 3 5" xfId="11768"/>
    <cellStyle name="Normal 18 2 3 3 5" xfId="11769"/>
    <cellStyle name="Normal 19 2 3 3 5" xfId="11770"/>
    <cellStyle name="Normal 2 2 3 3 3 5" xfId="11771"/>
    <cellStyle name="Normal 2 3 6 3 3 5" xfId="11772"/>
    <cellStyle name="Normal 2 3 2 3 3 5" xfId="11773"/>
    <cellStyle name="Normal 2 3 4 3 3 5" xfId="11774"/>
    <cellStyle name="Normal 2 3 5 3 3 5" xfId="11775"/>
    <cellStyle name="Normal 2 4 2 3 3 5" xfId="11776"/>
    <cellStyle name="Normal 2 5 3 3 5" xfId="11777"/>
    <cellStyle name="Normal 28 3 3 3 5" xfId="11778"/>
    <cellStyle name="Normal 3 2 2 3 3 5" xfId="11779"/>
    <cellStyle name="Normal 3 3 3 3 5" xfId="11780"/>
    <cellStyle name="Normal 30 3 3 3 5" xfId="11781"/>
    <cellStyle name="Normal 4 2 3 3 5" xfId="11782"/>
    <cellStyle name="Normal 40 2 3 3 5" xfId="11783"/>
    <cellStyle name="Normal 41 2 3 3 5" xfId="11784"/>
    <cellStyle name="Normal 42 2 3 3 5" xfId="11785"/>
    <cellStyle name="Normal 43 2 3 3 5" xfId="11786"/>
    <cellStyle name="Normal 44 2 3 3 5" xfId="11787"/>
    <cellStyle name="Normal 45 2 3 3 5" xfId="11788"/>
    <cellStyle name="Normal 46 2 3 3 5" xfId="11789"/>
    <cellStyle name="Normal 47 2 3 3 5" xfId="11790"/>
    <cellStyle name="Normal 51 3 3 5" xfId="11791"/>
    <cellStyle name="Normal 52 3 3 5" xfId="11792"/>
    <cellStyle name="Normal 53 3 3 5" xfId="11793"/>
    <cellStyle name="Normal 55 3 3 5" xfId="11794"/>
    <cellStyle name="Normal 56 3 3 5" xfId="11795"/>
    <cellStyle name="Normal 57 3 3 5" xfId="11796"/>
    <cellStyle name="Normal 6 2 3 3 3 5" xfId="11797"/>
    <cellStyle name="Normal 6 3 3 3 5" xfId="11798"/>
    <cellStyle name="Normal 60 3 3 5" xfId="11799"/>
    <cellStyle name="Normal 64 3 3 5" xfId="11800"/>
    <cellStyle name="Normal 65 3 3 5" xfId="11801"/>
    <cellStyle name="Normal 66 3 3 5" xfId="11802"/>
    <cellStyle name="Normal 67 3 3 5" xfId="11803"/>
    <cellStyle name="Normal 7 6 3 3 5" xfId="11804"/>
    <cellStyle name="Normal 71 3 3 5" xfId="11805"/>
    <cellStyle name="Normal 72 3 3 5" xfId="11806"/>
    <cellStyle name="Normal 73 3 3 5" xfId="11807"/>
    <cellStyle name="Normal 74 3 3 5" xfId="11808"/>
    <cellStyle name="Normal 76 3 3 5" xfId="11809"/>
    <cellStyle name="Normal 8 3 3 3 5" xfId="11810"/>
    <cellStyle name="Normal 81 3 3 5" xfId="11811"/>
    <cellStyle name="Normal 78 2 2 3 5" xfId="11812"/>
    <cellStyle name="Normal 5 3 2 2 3 5" xfId="11813"/>
    <cellStyle name="Normal 80 2 2 3 5" xfId="11814"/>
    <cellStyle name="Normal 79 2 2 3 5" xfId="11815"/>
    <cellStyle name="Normal 6 8 2 2 3 5" xfId="11816"/>
    <cellStyle name="Normal 5 2 2 2 3 5" xfId="11817"/>
    <cellStyle name="Normal 6 2 7 2 3 5" xfId="11818"/>
    <cellStyle name="Comma 2 2 3 2 2 3 5" xfId="11819"/>
    <cellStyle name="Comma 2 3 6 2 2 3 5" xfId="11820"/>
    <cellStyle name="Normal 18 2 2 2 3 5" xfId="11821"/>
    <cellStyle name="Normal 19 2 2 2 3 5" xfId="11822"/>
    <cellStyle name="Normal 2 2 3 2 2 3 5" xfId="11823"/>
    <cellStyle name="Normal 2 3 6 2 2 3 5" xfId="11824"/>
    <cellStyle name="Normal 2 3 2 2 2 3 5" xfId="11825"/>
    <cellStyle name="Normal 2 3 4 2 2 3 5" xfId="11826"/>
    <cellStyle name="Normal 2 3 5 2 2 3 5" xfId="11827"/>
    <cellStyle name="Normal 2 4 2 2 2 3 5" xfId="11828"/>
    <cellStyle name="Normal 2 5 2 2 3 5" xfId="11829"/>
    <cellStyle name="Normal 28 3 2 2 3 5" xfId="11830"/>
    <cellStyle name="Normal 3 2 2 2 2 3 5" xfId="11831"/>
    <cellStyle name="Normal 3 3 2 2 3 5" xfId="11832"/>
    <cellStyle name="Normal 30 3 2 2 3 5" xfId="11833"/>
    <cellStyle name="Normal 4 2 2 2 3 5" xfId="11834"/>
    <cellStyle name="Normal 40 2 2 2 3 5" xfId="11835"/>
    <cellStyle name="Normal 41 2 2 2 3 5" xfId="11836"/>
    <cellStyle name="Normal 42 2 2 2 3 5" xfId="11837"/>
    <cellStyle name="Normal 43 2 2 2 3 5" xfId="11838"/>
    <cellStyle name="Normal 44 2 2 2 3 5" xfId="11839"/>
    <cellStyle name="Normal 45 2 2 2 3 5" xfId="11840"/>
    <cellStyle name="Normal 46 2 2 2 3 5" xfId="11841"/>
    <cellStyle name="Normal 47 2 2 2 3 5" xfId="11842"/>
    <cellStyle name="Normal 51 2 2 3 5" xfId="11843"/>
    <cellStyle name="Normal 52 2 2 3 5" xfId="11844"/>
    <cellStyle name="Normal 53 2 2 3 5" xfId="11845"/>
    <cellStyle name="Normal 55 2 2 3 5" xfId="11846"/>
    <cellStyle name="Normal 56 2 2 3 5" xfId="11847"/>
    <cellStyle name="Normal 57 2 2 3 5" xfId="11848"/>
    <cellStyle name="Normal 6 2 3 2 2 3 5" xfId="11849"/>
    <cellStyle name="Normal 6 3 2 2 3 5" xfId="11850"/>
    <cellStyle name="Normal 60 2 2 3 5" xfId="11851"/>
    <cellStyle name="Normal 64 2 2 3 5" xfId="11852"/>
    <cellStyle name="Normal 65 2 2 3 5" xfId="11853"/>
    <cellStyle name="Normal 66 2 2 3 5" xfId="11854"/>
    <cellStyle name="Normal 67 2 2 3 5" xfId="11855"/>
    <cellStyle name="Normal 7 6 2 2 3 5" xfId="11856"/>
    <cellStyle name="Normal 71 2 2 3 5" xfId="11857"/>
    <cellStyle name="Normal 72 2 2 3 5" xfId="11858"/>
    <cellStyle name="Normal 73 2 2 3 5" xfId="11859"/>
    <cellStyle name="Normal 74 2 2 3 5" xfId="11860"/>
    <cellStyle name="Normal 76 2 2 3 5" xfId="11861"/>
    <cellStyle name="Normal 8 3 2 2 3 5" xfId="11862"/>
    <cellStyle name="Normal 81 2 2 3 5" xfId="11863"/>
    <cellStyle name="Normal 78 4 2 5" xfId="11864"/>
    <cellStyle name="Normal 5 3 4 2 5" xfId="11865"/>
    <cellStyle name="Normal 80 4 2 5" xfId="11866"/>
    <cellStyle name="Normal 79 4 2 5" xfId="11867"/>
    <cellStyle name="Normal 6 8 4 2 5" xfId="11868"/>
    <cellStyle name="Normal 5 2 4 2 5" xfId="11869"/>
    <cellStyle name="Normal 6 2 9 2 5" xfId="11870"/>
    <cellStyle name="Comma 2 2 3 4 2 5" xfId="11871"/>
    <cellStyle name="Comma 2 3 6 4 2 5" xfId="11872"/>
    <cellStyle name="Normal 18 2 4 2 5" xfId="11873"/>
    <cellStyle name="Normal 19 2 4 2 5" xfId="11874"/>
    <cellStyle name="Normal 2 2 3 4 2 5" xfId="11875"/>
    <cellStyle name="Normal 2 3 6 4 2 5" xfId="11876"/>
    <cellStyle name="Normal 2 3 2 4 2 5" xfId="11877"/>
    <cellStyle name="Normal 2 3 4 4 2 5" xfId="11878"/>
    <cellStyle name="Normal 2 3 5 4 2 5" xfId="11879"/>
    <cellStyle name="Normal 2 4 2 4 2 5" xfId="11880"/>
    <cellStyle name="Normal 2 5 4 2 5" xfId="11881"/>
    <cellStyle name="Normal 28 3 4 2 5" xfId="11882"/>
    <cellStyle name="Normal 3 2 2 4 2 5" xfId="11883"/>
    <cellStyle name="Normal 3 3 4 2 5" xfId="11884"/>
    <cellStyle name="Normal 30 3 4 2 5" xfId="11885"/>
    <cellStyle name="Normal 4 2 4 2 5" xfId="11886"/>
    <cellStyle name="Normal 40 2 4 2 5" xfId="11887"/>
    <cellStyle name="Normal 41 2 4 2 5" xfId="11888"/>
    <cellStyle name="Normal 42 2 4 2 5" xfId="11889"/>
    <cellStyle name="Normal 43 2 4 2 5" xfId="11890"/>
    <cellStyle name="Normal 44 2 4 2 5" xfId="11891"/>
    <cellStyle name="Normal 45 2 4 2 5" xfId="11892"/>
    <cellStyle name="Normal 46 2 4 2 5" xfId="11893"/>
    <cellStyle name="Normal 47 2 4 2 5" xfId="11894"/>
    <cellStyle name="Normal 51 4 2 5" xfId="11895"/>
    <cellStyle name="Normal 52 4 2 5" xfId="11896"/>
    <cellStyle name="Normal 53 4 2 5" xfId="11897"/>
    <cellStyle name="Normal 55 4 2 5" xfId="11898"/>
    <cellStyle name="Normal 56 4 2 5" xfId="11899"/>
    <cellStyle name="Normal 57 4 2 5" xfId="11900"/>
    <cellStyle name="Normal 6 2 3 4 2 5" xfId="11901"/>
    <cellStyle name="Normal 6 3 4 2 5" xfId="11902"/>
    <cellStyle name="Normal 60 4 2 5" xfId="11903"/>
    <cellStyle name="Normal 64 4 2 5" xfId="11904"/>
    <cellStyle name="Normal 65 4 2 5" xfId="11905"/>
    <cellStyle name="Normal 66 4 2 5" xfId="11906"/>
    <cellStyle name="Normal 67 4 2 5" xfId="11907"/>
    <cellStyle name="Normal 7 6 4 2 5" xfId="11908"/>
    <cellStyle name="Normal 71 4 2 5" xfId="11909"/>
    <cellStyle name="Normal 72 4 2 5" xfId="11910"/>
    <cellStyle name="Normal 73 4 2 5" xfId="11911"/>
    <cellStyle name="Normal 74 4 2 5" xfId="11912"/>
    <cellStyle name="Normal 76 4 2 5" xfId="11913"/>
    <cellStyle name="Normal 8 3 4 2 5" xfId="11914"/>
    <cellStyle name="Normal 81 4 2 5" xfId="11915"/>
    <cellStyle name="Normal 78 2 3 2 5" xfId="11916"/>
    <cellStyle name="Normal 5 3 2 3 2 5" xfId="11917"/>
    <cellStyle name="Normal 80 2 3 2 5" xfId="11918"/>
    <cellStyle name="Normal 79 2 3 2 5" xfId="11919"/>
    <cellStyle name="Normal 6 8 2 3 2 5" xfId="11920"/>
    <cellStyle name="Normal 5 2 2 3 2 5" xfId="11921"/>
    <cellStyle name="Normal 6 2 7 3 2 5" xfId="11922"/>
    <cellStyle name="Comma 2 2 3 2 3 2 5" xfId="11923"/>
    <cellStyle name="Comma 2 3 6 2 3 2 5" xfId="11924"/>
    <cellStyle name="Normal 18 2 2 3 2 5" xfId="11925"/>
    <cellStyle name="Normal 19 2 2 3 2 5" xfId="11926"/>
    <cellStyle name="Normal 2 2 3 2 3 2 5" xfId="11927"/>
    <cellStyle name="Normal 2 3 6 2 3 2 5" xfId="11928"/>
    <cellStyle name="Normal 2 3 2 2 3 2 5" xfId="11929"/>
    <cellStyle name="Normal 2 3 4 2 3 2 5" xfId="11930"/>
    <cellStyle name="Normal 2 3 5 2 3 2 5" xfId="11931"/>
    <cellStyle name="Normal 2 4 2 2 3 2 5" xfId="11932"/>
    <cellStyle name="Normal 2 5 2 3 2 5" xfId="11933"/>
    <cellStyle name="Normal 28 3 2 3 2 5" xfId="11934"/>
    <cellStyle name="Normal 3 2 2 2 3 2 5" xfId="11935"/>
    <cellStyle name="Normal 3 3 2 3 2 5" xfId="11936"/>
    <cellStyle name="Normal 30 3 2 3 2 5" xfId="11937"/>
    <cellStyle name="Normal 4 2 2 3 2 5" xfId="11938"/>
    <cellStyle name="Normal 40 2 2 3 2 5" xfId="11939"/>
    <cellStyle name="Normal 41 2 2 3 2 5" xfId="11940"/>
    <cellStyle name="Normal 42 2 2 3 2 5" xfId="11941"/>
    <cellStyle name="Normal 43 2 2 3 2 5" xfId="11942"/>
    <cellStyle name="Normal 44 2 2 3 2 5" xfId="11943"/>
    <cellStyle name="Normal 45 2 2 3 2 5" xfId="11944"/>
    <cellStyle name="Normal 46 2 2 3 2 5" xfId="11945"/>
    <cellStyle name="Normal 47 2 2 3 2 5" xfId="11946"/>
    <cellStyle name="Normal 51 2 3 2 5" xfId="11947"/>
    <cellStyle name="Normal 52 2 3 2 5" xfId="11948"/>
    <cellStyle name="Normal 53 2 3 2 5" xfId="11949"/>
    <cellStyle name="Normal 55 2 3 2 5" xfId="11950"/>
    <cellStyle name="Normal 56 2 3 2 5" xfId="11951"/>
    <cellStyle name="Normal 57 2 3 2 5" xfId="11952"/>
    <cellStyle name="Normal 6 2 3 2 3 2 5" xfId="11953"/>
    <cellStyle name="Normal 6 3 2 3 2 5" xfId="11954"/>
    <cellStyle name="Normal 60 2 3 2 5" xfId="11955"/>
    <cellStyle name="Normal 64 2 3 2 5" xfId="11956"/>
    <cellStyle name="Normal 65 2 3 2 5" xfId="11957"/>
    <cellStyle name="Normal 66 2 3 2 5" xfId="11958"/>
    <cellStyle name="Normal 67 2 3 2 5" xfId="11959"/>
    <cellStyle name="Normal 7 6 2 3 2 5" xfId="11960"/>
    <cellStyle name="Normal 71 2 3 2 5" xfId="11961"/>
    <cellStyle name="Normal 72 2 3 2 5" xfId="11962"/>
    <cellStyle name="Normal 73 2 3 2 5" xfId="11963"/>
    <cellStyle name="Normal 74 2 3 2 5" xfId="11964"/>
    <cellStyle name="Normal 76 2 3 2 5" xfId="11965"/>
    <cellStyle name="Normal 8 3 2 3 2 5" xfId="11966"/>
    <cellStyle name="Normal 81 2 3 2 5" xfId="11967"/>
    <cellStyle name="Normal 78 3 2 2 5" xfId="11968"/>
    <cellStyle name="Normal 5 3 3 2 2 5" xfId="11969"/>
    <cellStyle name="Normal 80 3 2 2 5" xfId="11970"/>
    <cellStyle name="Normal 79 3 2 2 5" xfId="11971"/>
    <cellStyle name="Normal 6 8 3 2 2 5" xfId="11972"/>
    <cellStyle name="Normal 5 2 3 2 2 5" xfId="11973"/>
    <cellStyle name="Normal 6 2 8 2 2 5" xfId="11974"/>
    <cellStyle name="Comma 2 2 3 3 2 2 5" xfId="11975"/>
    <cellStyle name="Comma 2 3 6 3 2 2 5" xfId="11976"/>
    <cellStyle name="Normal 18 2 3 2 2 5" xfId="11977"/>
    <cellStyle name="Normal 19 2 3 2 2 5" xfId="11978"/>
    <cellStyle name="Normal 2 2 3 3 2 2 5" xfId="11979"/>
    <cellStyle name="Normal 2 3 6 3 2 2 5" xfId="11980"/>
    <cellStyle name="Normal 2 3 2 3 2 2 5" xfId="11981"/>
    <cellStyle name="Normal 2 3 4 3 2 2 5" xfId="11982"/>
    <cellStyle name="Normal 2 3 5 3 2 2 5" xfId="11983"/>
    <cellStyle name="Normal 2 4 2 3 2 2 5" xfId="11984"/>
    <cellStyle name="Normal 2 5 3 2 2 5" xfId="11985"/>
    <cellStyle name="Normal 28 3 3 2 2 5" xfId="11986"/>
    <cellStyle name="Normal 3 2 2 3 2 2 5" xfId="11987"/>
    <cellStyle name="Normal 3 3 3 2 2 5" xfId="11988"/>
    <cellStyle name="Normal 30 3 3 2 2 5" xfId="11989"/>
    <cellStyle name="Normal 4 2 3 2 2 5" xfId="11990"/>
    <cellStyle name="Normal 40 2 3 2 2 5" xfId="11991"/>
    <cellStyle name="Normal 41 2 3 2 2 5" xfId="11992"/>
    <cellStyle name="Normal 42 2 3 2 2 5" xfId="11993"/>
    <cellStyle name="Normal 43 2 3 2 2 5" xfId="11994"/>
    <cellStyle name="Normal 44 2 3 2 2 5" xfId="11995"/>
    <cellStyle name="Normal 45 2 3 2 2 5" xfId="11996"/>
    <cellStyle name="Normal 46 2 3 2 2 5" xfId="11997"/>
    <cellStyle name="Normal 47 2 3 2 2 5" xfId="11998"/>
    <cellStyle name="Normal 51 3 2 2 5" xfId="11999"/>
    <cellStyle name="Normal 52 3 2 2 5" xfId="12000"/>
    <cellStyle name="Normal 53 3 2 2 5" xfId="12001"/>
    <cellStyle name="Normal 55 3 2 2 5" xfId="12002"/>
    <cellStyle name="Normal 56 3 2 2 5" xfId="12003"/>
    <cellStyle name="Normal 57 3 2 2 5" xfId="12004"/>
    <cellStyle name="Normal 6 2 3 3 2 2 5" xfId="12005"/>
    <cellStyle name="Normal 6 3 3 2 2 5" xfId="12006"/>
    <cellStyle name="Normal 60 3 2 2 5" xfId="12007"/>
    <cellStyle name="Normal 64 3 2 2 5" xfId="12008"/>
    <cellStyle name="Normal 65 3 2 2 5" xfId="12009"/>
    <cellStyle name="Normal 66 3 2 2 5" xfId="12010"/>
    <cellStyle name="Normal 67 3 2 2 5" xfId="12011"/>
    <cellStyle name="Normal 7 6 3 2 2 5" xfId="12012"/>
    <cellStyle name="Normal 71 3 2 2 5" xfId="12013"/>
    <cellStyle name="Normal 72 3 2 2 5" xfId="12014"/>
    <cellStyle name="Normal 73 3 2 2 5" xfId="12015"/>
    <cellStyle name="Normal 74 3 2 2 5" xfId="12016"/>
    <cellStyle name="Normal 76 3 2 2 5" xfId="12017"/>
    <cellStyle name="Normal 8 3 3 2 2 5" xfId="12018"/>
    <cellStyle name="Normal 81 3 2 2 5" xfId="12019"/>
    <cellStyle name="Normal 78 2 2 2 2 5" xfId="12020"/>
    <cellStyle name="Normal 5 3 2 2 2 2 5" xfId="12021"/>
    <cellStyle name="Normal 80 2 2 2 2 5" xfId="12022"/>
    <cellStyle name="Normal 79 2 2 2 2 5" xfId="12023"/>
    <cellStyle name="Normal 6 8 2 2 2 2 5" xfId="12024"/>
    <cellStyle name="Normal 5 2 2 2 2 2 5" xfId="12025"/>
    <cellStyle name="Normal 6 2 7 2 2 2 5" xfId="12026"/>
    <cellStyle name="Comma 2 2 3 2 2 2 2 5" xfId="12027"/>
    <cellStyle name="Comma 2 3 6 2 2 2 2 5" xfId="12028"/>
    <cellStyle name="Normal 18 2 2 2 2 2 5" xfId="12029"/>
    <cellStyle name="Normal 19 2 2 2 2 2 5" xfId="12030"/>
    <cellStyle name="Normal 2 2 3 2 2 2 2 5" xfId="12031"/>
    <cellStyle name="Normal 2 3 6 2 2 2 2 5" xfId="12032"/>
    <cellStyle name="Normal 2 3 2 2 2 2 2 5" xfId="12033"/>
    <cellStyle name="Normal 2 3 4 2 2 2 2 5" xfId="12034"/>
    <cellStyle name="Normal 2 3 5 2 2 2 2 5" xfId="12035"/>
    <cellStyle name="Normal 2 4 2 2 2 2 2 5" xfId="12036"/>
    <cellStyle name="Normal 2 5 2 2 2 2 5" xfId="12037"/>
    <cellStyle name="Normal 28 3 2 2 2 2 5" xfId="12038"/>
    <cellStyle name="Normal 3 2 2 2 2 2 2 5" xfId="12039"/>
    <cellStyle name="Normal 3 3 2 2 2 2 5" xfId="12040"/>
    <cellStyle name="Normal 30 3 2 2 2 2 5" xfId="12041"/>
    <cellStyle name="Normal 4 2 2 2 2 2 5" xfId="12042"/>
    <cellStyle name="Normal 40 2 2 2 2 2 5" xfId="12043"/>
    <cellStyle name="Normal 41 2 2 2 2 2 5" xfId="12044"/>
    <cellStyle name="Normal 42 2 2 2 2 2 5" xfId="12045"/>
    <cellStyle name="Normal 43 2 2 2 2 2 5" xfId="12046"/>
    <cellStyle name="Normal 44 2 2 2 2 2 5" xfId="12047"/>
    <cellStyle name="Normal 45 2 2 2 2 2 5" xfId="12048"/>
    <cellStyle name="Normal 46 2 2 2 2 2 5" xfId="12049"/>
    <cellStyle name="Normal 47 2 2 2 2 2 5" xfId="12050"/>
    <cellStyle name="Normal 51 2 2 2 2 5" xfId="12051"/>
    <cellStyle name="Normal 52 2 2 2 2 5" xfId="12052"/>
    <cellStyle name="Normal 53 2 2 2 2 5" xfId="12053"/>
    <cellStyle name="Normal 55 2 2 2 2 5" xfId="12054"/>
    <cellStyle name="Normal 56 2 2 2 2 5" xfId="12055"/>
    <cellStyle name="Normal 57 2 2 2 2 5" xfId="12056"/>
    <cellStyle name="Normal 6 2 3 2 2 2 2 5" xfId="12057"/>
    <cellStyle name="Normal 6 3 2 2 2 2 5" xfId="12058"/>
    <cellStyle name="Normal 60 2 2 2 2 5" xfId="12059"/>
    <cellStyle name="Normal 64 2 2 2 2 5" xfId="12060"/>
    <cellStyle name="Normal 65 2 2 2 2 5" xfId="12061"/>
    <cellStyle name="Normal 66 2 2 2 2 5" xfId="12062"/>
    <cellStyle name="Normal 67 2 2 2 2 5" xfId="12063"/>
    <cellStyle name="Normal 7 6 2 2 2 2 5" xfId="12064"/>
    <cellStyle name="Normal 71 2 2 2 2 5" xfId="12065"/>
    <cellStyle name="Normal 72 2 2 2 2 5" xfId="12066"/>
    <cellStyle name="Normal 73 2 2 2 2 5" xfId="12067"/>
    <cellStyle name="Normal 74 2 2 2 2 5" xfId="12068"/>
    <cellStyle name="Normal 76 2 2 2 2 5" xfId="12069"/>
    <cellStyle name="Normal 8 3 2 2 2 2 5" xfId="12070"/>
    <cellStyle name="Normal 81 2 2 2 2 5" xfId="12071"/>
    <cellStyle name="Normal 95 4" xfId="12072"/>
    <cellStyle name="Normal 78 6 4" xfId="12073"/>
    <cellStyle name="Normal 96 4" xfId="12074"/>
    <cellStyle name="Normal 5 3 6 4" xfId="12075"/>
    <cellStyle name="Normal 80 6 4" xfId="12076"/>
    <cellStyle name="Normal 79 6 4" xfId="12077"/>
    <cellStyle name="Normal 6 8 6 4" xfId="12078"/>
    <cellStyle name="Normal 5 2 6 4" xfId="12079"/>
    <cellStyle name="Normal 6 2 11 4" xfId="12080"/>
    <cellStyle name="Comma 2 2 3 6 4" xfId="12081"/>
    <cellStyle name="Comma 2 3 6 6 4" xfId="12082"/>
    <cellStyle name="Normal 18 2 6 4" xfId="12083"/>
    <cellStyle name="Normal 19 2 6 4" xfId="12084"/>
    <cellStyle name="Normal 2 2 3 6 4" xfId="12085"/>
    <cellStyle name="Normal 2 3 6 6 4" xfId="12086"/>
    <cellStyle name="Normal 2 3 2 6 4" xfId="12087"/>
    <cellStyle name="Normal 2 3 4 6 4" xfId="12088"/>
    <cellStyle name="Normal 2 3 5 6 4" xfId="12089"/>
    <cellStyle name="Normal 2 4 2 6 4" xfId="12090"/>
    <cellStyle name="Normal 2 5 6 4" xfId="12091"/>
    <cellStyle name="Normal 28 3 6 4" xfId="12092"/>
    <cellStyle name="Normal 3 2 2 6 4" xfId="12093"/>
    <cellStyle name="Normal 3 3 6 4" xfId="12094"/>
    <cellStyle name="Normal 30 3 6 4" xfId="12095"/>
    <cellStyle name="Normal 4 2 6 4" xfId="12096"/>
    <cellStyle name="Normal 40 2 6 4" xfId="12097"/>
    <cellStyle name="Normal 41 2 6 4" xfId="12098"/>
    <cellStyle name="Normal 42 2 6 4" xfId="12099"/>
    <cellStyle name="Normal 43 2 6 4" xfId="12100"/>
    <cellStyle name="Normal 44 2 6 4" xfId="12101"/>
    <cellStyle name="Normal 45 2 6 4" xfId="12102"/>
    <cellStyle name="Normal 46 2 6 4" xfId="12103"/>
    <cellStyle name="Normal 47 2 6 4" xfId="12104"/>
    <cellStyle name="Normal 51 6 4" xfId="12105"/>
    <cellStyle name="Normal 52 6 4" xfId="12106"/>
    <cellStyle name="Normal 53 6 4" xfId="12107"/>
    <cellStyle name="Normal 55 6 4" xfId="12108"/>
    <cellStyle name="Normal 56 6 4" xfId="12109"/>
    <cellStyle name="Normal 57 6 4" xfId="12110"/>
    <cellStyle name="Normal 6 2 3 6 4" xfId="12111"/>
    <cellStyle name="Normal 6 3 6 4" xfId="12112"/>
    <cellStyle name="Normal 60 6 4" xfId="12113"/>
    <cellStyle name="Normal 64 6 4" xfId="12114"/>
    <cellStyle name="Normal 65 6 4" xfId="12115"/>
    <cellStyle name="Normal 66 6 4" xfId="12116"/>
    <cellStyle name="Normal 67 6 4" xfId="12117"/>
    <cellStyle name="Normal 7 6 6 4" xfId="12118"/>
    <cellStyle name="Normal 71 6 4" xfId="12119"/>
    <cellStyle name="Normal 72 6 4" xfId="12120"/>
    <cellStyle name="Normal 73 6 4" xfId="12121"/>
    <cellStyle name="Normal 74 6 4" xfId="12122"/>
    <cellStyle name="Normal 76 6 4" xfId="12123"/>
    <cellStyle name="Normal 8 3 6 4" xfId="12124"/>
    <cellStyle name="Normal 81 6 4" xfId="12125"/>
    <cellStyle name="Normal 78 2 5 4" xfId="12126"/>
    <cellStyle name="Normal 5 3 2 5 4" xfId="12127"/>
    <cellStyle name="Normal 80 2 5 4" xfId="12128"/>
    <cellStyle name="Normal 79 2 5 4" xfId="12129"/>
    <cellStyle name="Normal 6 8 2 5 4" xfId="12130"/>
    <cellStyle name="Normal 5 2 2 5 4" xfId="12131"/>
    <cellStyle name="Normal 6 2 7 5 4" xfId="12132"/>
    <cellStyle name="Comma 2 2 3 2 5 4" xfId="12133"/>
    <cellStyle name="Comma 2 3 6 2 5 4" xfId="12134"/>
    <cellStyle name="Normal 18 2 2 5 4" xfId="12135"/>
    <cellStyle name="Normal 19 2 2 5 4" xfId="12136"/>
    <cellStyle name="Normal 2 2 3 2 5 4" xfId="12137"/>
    <cellStyle name="Normal 2 3 6 2 5 4" xfId="12138"/>
    <cellStyle name="Normal 2 3 2 2 5 4" xfId="12139"/>
    <cellStyle name="Normal 2 3 4 2 5 4" xfId="12140"/>
    <cellStyle name="Normal 2 3 5 2 5 4" xfId="12141"/>
    <cellStyle name="Normal 2 4 2 2 5 4" xfId="12142"/>
    <cellStyle name="Normal 2 5 2 5 4" xfId="12143"/>
    <cellStyle name="Normal 28 3 2 5 4" xfId="12144"/>
    <cellStyle name="Normal 3 2 2 2 5 4" xfId="12145"/>
    <cellStyle name="Normal 3 3 2 5 4" xfId="12146"/>
    <cellStyle name="Normal 30 3 2 5 4" xfId="12147"/>
    <cellStyle name="Normal 4 2 2 5 4" xfId="12148"/>
    <cellStyle name="Normal 40 2 2 5 4" xfId="12149"/>
    <cellStyle name="Normal 41 2 2 5 4" xfId="12150"/>
    <cellStyle name="Normal 42 2 2 5 4" xfId="12151"/>
    <cellStyle name="Normal 43 2 2 5 4" xfId="12152"/>
    <cellStyle name="Normal 44 2 2 5 4" xfId="12153"/>
    <cellStyle name="Normal 45 2 2 5 4" xfId="12154"/>
    <cellStyle name="Normal 46 2 2 5 4" xfId="12155"/>
    <cellStyle name="Normal 47 2 2 5 4" xfId="12156"/>
    <cellStyle name="Normal 51 2 5 4" xfId="12157"/>
    <cellStyle name="Normal 52 2 5 4" xfId="12158"/>
    <cellStyle name="Normal 53 2 5 4" xfId="12159"/>
    <cellStyle name="Normal 55 2 5 4" xfId="12160"/>
    <cellStyle name="Normal 56 2 5 4" xfId="12161"/>
    <cellStyle name="Normal 57 2 5 4" xfId="12162"/>
    <cellStyle name="Normal 6 2 3 2 5 4" xfId="12163"/>
    <cellStyle name="Normal 6 3 2 5 4" xfId="12164"/>
    <cellStyle name="Normal 60 2 5 4" xfId="12165"/>
    <cellStyle name="Normal 64 2 5 4" xfId="12166"/>
    <cellStyle name="Normal 65 2 5 4" xfId="12167"/>
    <cellStyle name="Normal 66 2 5 4" xfId="12168"/>
    <cellStyle name="Normal 67 2 5 4" xfId="12169"/>
    <cellStyle name="Normal 7 6 2 5 4" xfId="12170"/>
    <cellStyle name="Normal 71 2 5 4" xfId="12171"/>
    <cellStyle name="Normal 72 2 5 4" xfId="12172"/>
    <cellStyle name="Normal 73 2 5 4" xfId="12173"/>
    <cellStyle name="Normal 74 2 5 4" xfId="12174"/>
    <cellStyle name="Normal 76 2 5 4" xfId="12175"/>
    <cellStyle name="Normal 8 3 2 5 4" xfId="12176"/>
    <cellStyle name="Normal 81 2 5 4" xfId="12177"/>
    <cellStyle name="Normal 78 3 4 4" xfId="12178"/>
    <cellStyle name="Normal 5 3 3 4 4" xfId="12179"/>
    <cellStyle name="Normal 80 3 4 4" xfId="12180"/>
    <cellStyle name="Normal 79 3 4 4" xfId="12181"/>
    <cellStyle name="Normal 6 8 3 4 4" xfId="12182"/>
    <cellStyle name="Normal 5 2 3 4 4" xfId="12183"/>
    <cellStyle name="Normal 6 2 8 4 4" xfId="12184"/>
    <cellStyle name="Comma 2 2 3 3 4 4" xfId="12185"/>
    <cellStyle name="Comma 2 3 6 3 4 4" xfId="12186"/>
    <cellStyle name="Normal 18 2 3 4 4" xfId="12187"/>
    <cellStyle name="Normal 19 2 3 4 4" xfId="12188"/>
    <cellStyle name="Normal 2 2 3 3 4 4" xfId="12189"/>
    <cellStyle name="Normal 2 3 6 3 4 4" xfId="12190"/>
    <cellStyle name="Normal 2 3 2 3 4 4" xfId="12191"/>
    <cellStyle name="Normal 2 3 4 3 4 4" xfId="12192"/>
    <cellStyle name="Normal 2 3 5 3 4 4" xfId="12193"/>
    <cellStyle name="Normal 2 4 2 3 4 4" xfId="12194"/>
    <cellStyle name="Normal 2 5 3 4 4" xfId="12195"/>
    <cellStyle name="Normal 28 3 3 4 4" xfId="12196"/>
    <cellStyle name="Normal 3 2 2 3 4 4" xfId="12197"/>
    <cellStyle name="Normal 3 3 3 4 4" xfId="12198"/>
    <cellStyle name="Normal 30 3 3 4 4" xfId="12199"/>
    <cellStyle name="Normal 4 2 3 4 4" xfId="12200"/>
    <cellStyle name="Normal 40 2 3 4 4" xfId="12201"/>
    <cellStyle name="Normal 41 2 3 4 4" xfId="12202"/>
    <cellStyle name="Normal 42 2 3 4 4" xfId="12203"/>
    <cellStyle name="Normal 43 2 3 4 4" xfId="12204"/>
    <cellStyle name="Normal 44 2 3 4 4" xfId="12205"/>
    <cellStyle name="Normal 45 2 3 4 4" xfId="12206"/>
    <cellStyle name="Normal 46 2 3 4 4" xfId="12207"/>
    <cellStyle name="Normal 47 2 3 4 4" xfId="12208"/>
    <cellStyle name="Normal 51 3 4 4" xfId="12209"/>
    <cellStyle name="Normal 52 3 4 4" xfId="12210"/>
    <cellStyle name="Normal 53 3 4 4" xfId="12211"/>
    <cellStyle name="Normal 55 3 4 4" xfId="12212"/>
    <cellStyle name="Normal 56 3 4 4" xfId="12213"/>
    <cellStyle name="Normal 57 3 4 4" xfId="12214"/>
    <cellStyle name="Normal 6 2 3 3 4 4" xfId="12215"/>
    <cellStyle name="Normal 6 3 3 4 4" xfId="12216"/>
    <cellStyle name="Normal 60 3 4 4" xfId="12217"/>
    <cellStyle name="Normal 64 3 4 4" xfId="12218"/>
    <cellStyle name="Normal 65 3 4 4" xfId="12219"/>
    <cellStyle name="Normal 66 3 4 4" xfId="12220"/>
    <cellStyle name="Normal 67 3 4 4" xfId="12221"/>
    <cellStyle name="Normal 7 6 3 4 4" xfId="12222"/>
    <cellStyle name="Normal 71 3 4 4" xfId="12223"/>
    <cellStyle name="Normal 72 3 4 4" xfId="12224"/>
    <cellStyle name="Normal 73 3 4 4" xfId="12225"/>
    <cellStyle name="Normal 74 3 4 4" xfId="12226"/>
    <cellStyle name="Normal 76 3 4 4" xfId="12227"/>
    <cellStyle name="Normal 8 3 3 4 4" xfId="12228"/>
    <cellStyle name="Normal 81 3 4 4" xfId="12229"/>
    <cellStyle name="Normal 78 2 2 4 4" xfId="12230"/>
    <cellStyle name="Normal 5 3 2 2 4 4" xfId="12231"/>
    <cellStyle name="Normal 80 2 2 4 4" xfId="12232"/>
    <cellStyle name="Normal 79 2 2 4 4" xfId="12233"/>
    <cellStyle name="Normal 6 8 2 2 4 4" xfId="12234"/>
    <cellStyle name="Normal 5 2 2 2 4 4" xfId="12235"/>
    <cellStyle name="Normal 6 2 7 2 4 4" xfId="12236"/>
    <cellStyle name="Comma 2 2 3 2 2 4 4" xfId="12237"/>
    <cellStyle name="Comma 2 3 6 2 2 4 4" xfId="12238"/>
    <cellStyle name="Normal 18 2 2 2 4 4" xfId="12239"/>
    <cellStyle name="Normal 19 2 2 2 4 4" xfId="12240"/>
    <cellStyle name="Normal 2 2 3 2 2 4 4" xfId="12241"/>
    <cellStyle name="Normal 2 3 6 2 2 4 4" xfId="12242"/>
    <cellStyle name="Normal 2 3 2 2 2 4 4" xfId="12243"/>
    <cellStyle name="Normal 2 3 4 2 2 4 4" xfId="12244"/>
    <cellStyle name="Normal 2 3 5 2 2 4 4" xfId="12245"/>
    <cellStyle name="Normal 2 4 2 2 2 4 4" xfId="12246"/>
    <cellStyle name="Normal 2 5 2 2 4 4" xfId="12247"/>
    <cellStyle name="Normal 28 3 2 2 4 4" xfId="12248"/>
    <cellStyle name="Normal 3 2 2 2 2 4 4" xfId="12249"/>
    <cellStyle name="Normal 3 3 2 2 4 4" xfId="12250"/>
    <cellStyle name="Normal 30 3 2 2 4 4" xfId="12251"/>
    <cellStyle name="Normal 4 2 2 2 4 4" xfId="12252"/>
    <cellStyle name="Normal 40 2 2 2 4 4" xfId="12253"/>
    <cellStyle name="Normal 41 2 2 2 4 4" xfId="12254"/>
    <cellStyle name="Normal 42 2 2 2 4 4" xfId="12255"/>
    <cellStyle name="Normal 43 2 2 2 4 4" xfId="12256"/>
    <cellStyle name="Normal 44 2 2 2 4 4" xfId="12257"/>
    <cellStyle name="Normal 45 2 2 2 4 4" xfId="12258"/>
    <cellStyle name="Normal 46 2 2 2 4 4" xfId="12259"/>
    <cellStyle name="Normal 47 2 2 2 4 4" xfId="12260"/>
    <cellStyle name="Normal 51 2 2 4 4" xfId="12261"/>
    <cellStyle name="Normal 52 2 2 4 4" xfId="12262"/>
    <cellStyle name="Normal 53 2 2 4 4" xfId="12263"/>
    <cellStyle name="Normal 55 2 2 4 4" xfId="12264"/>
    <cellStyle name="Normal 56 2 2 4 4" xfId="12265"/>
    <cellStyle name="Normal 57 2 2 4 4" xfId="12266"/>
    <cellStyle name="Normal 6 2 3 2 2 4 4" xfId="12267"/>
    <cellStyle name="Normal 6 3 2 2 4 4" xfId="12268"/>
    <cellStyle name="Normal 60 2 2 4 4" xfId="12269"/>
    <cellStyle name="Normal 64 2 2 4 4" xfId="12270"/>
    <cellStyle name="Normal 65 2 2 4 4" xfId="12271"/>
    <cellStyle name="Normal 66 2 2 4 4" xfId="12272"/>
    <cellStyle name="Normal 67 2 2 4 4" xfId="12273"/>
    <cellStyle name="Normal 7 6 2 2 4 4" xfId="12274"/>
    <cellStyle name="Normal 71 2 2 4 4" xfId="12275"/>
    <cellStyle name="Normal 72 2 2 4 4" xfId="12276"/>
    <cellStyle name="Normal 73 2 2 4 4" xfId="12277"/>
    <cellStyle name="Normal 74 2 2 4 4" xfId="12278"/>
    <cellStyle name="Normal 76 2 2 4 4" xfId="12279"/>
    <cellStyle name="Normal 8 3 2 2 4 4" xfId="12280"/>
    <cellStyle name="Normal 81 2 2 4 4" xfId="12281"/>
    <cellStyle name="Normal 78 4 3 4" xfId="12282"/>
    <cellStyle name="Normal 5 3 4 3 4" xfId="12283"/>
    <cellStyle name="Normal 80 4 3 4" xfId="12284"/>
    <cellStyle name="Normal 79 4 3 4" xfId="12285"/>
    <cellStyle name="Normal 6 8 4 3 4" xfId="12286"/>
    <cellStyle name="Normal 5 2 4 3 4" xfId="12287"/>
    <cellStyle name="Normal 6 2 9 3 4" xfId="12288"/>
    <cellStyle name="Comma 2 2 3 4 3 4" xfId="12289"/>
    <cellStyle name="Comma 2 3 6 4 3 4" xfId="12290"/>
    <cellStyle name="Normal 18 2 4 3 4" xfId="12291"/>
    <cellStyle name="Normal 19 2 4 3 4" xfId="12292"/>
    <cellStyle name="Normal 2 2 3 4 3 4" xfId="12293"/>
    <cellStyle name="Normal 2 3 6 4 3 4" xfId="12294"/>
    <cellStyle name="Normal 2 3 2 4 3 4" xfId="12295"/>
    <cellStyle name="Normal 2 3 4 4 3 4" xfId="12296"/>
    <cellStyle name="Normal 2 3 5 4 3 4" xfId="12297"/>
    <cellStyle name="Normal 2 4 2 4 3 4" xfId="12298"/>
    <cellStyle name="Normal 2 5 4 3 4" xfId="12299"/>
    <cellStyle name="Normal 28 3 4 3 4" xfId="12300"/>
    <cellStyle name="Normal 3 2 2 4 3 4" xfId="12301"/>
    <cellStyle name="Normal 3 3 4 3 4" xfId="12302"/>
    <cellStyle name="Normal 30 3 4 3 4" xfId="12303"/>
    <cellStyle name="Normal 4 2 4 3 4" xfId="12304"/>
    <cellStyle name="Normal 40 2 4 3 4" xfId="12305"/>
    <cellStyle name="Normal 41 2 4 3 4" xfId="12306"/>
    <cellStyle name="Normal 42 2 4 3 4" xfId="12307"/>
    <cellStyle name="Normal 43 2 4 3 4" xfId="12308"/>
    <cellStyle name="Normal 44 2 4 3 4" xfId="12309"/>
    <cellStyle name="Normal 45 2 4 3 4" xfId="12310"/>
    <cellStyle name="Normal 46 2 4 3 4" xfId="12311"/>
    <cellStyle name="Normal 47 2 4 3 4" xfId="12312"/>
    <cellStyle name="Normal 51 4 3 4" xfId="12313"/>
    <cellStyle name="Normal 52 4 3 4" xfId="12314"/>
    <cellStyle name="Normal 53 4 3 4" xfId="12315"/>
    <cellStyle name="Normal 55 4 3 4" xfId="12316"/>
    <cellStyle name="Normal 56 4 3 4" xfId="12317"/>
    <cellStyle name="Normal 57 4 3 4" xfId="12318"/>
    <cellStyle name="Normal 6 2 3 4 3 4" xfId="12319"/>
    <cellStyle name="Normal 6 3 4 3 4" xfId="12320"/>
    <cellStyle name="Normal 60 4 3 4" xfId="12321"/>
    <cellStyle name="Normal 64 4 3 4" xfId="12322"/>
    <cellStyle name="Normal 65 4 3 4" xfId="12323"/>
    <cellStyle name="Normal 66 4 3 4" xfId="12324"/>
    <cellStyle name="Normal 67 4 3 4" xfId="12325"/>
    <cellStyle name="Normal 7 6 4 3 4" xfId="12326"/>
    <cellStyle name="Normal 71 4 3 4" xfId="12327"/>
    <cellStyle name="Normal 72 4 3 4" xfId="12328"/>
    <cellStyle name="Normal 73 4 3 4" xfId="12329"/>
    <cellStyle name="Normal 74 4 3 4" xfId="12330"/>
    <cellStyle name="Normal 76 4 3 4" xfId="12331"/>
    <cellStyle name="Normal 8 3 4 3 4" xfId="12332"/>
    <cellStyle name="Normal 81 4 3 4" xfId="12333"/>
    <cellStyle name="Normal 78 2 3 3 4" xfId="12334"/>
    <cellStyle name="Normal 5 3 2 3 3 4" xfId="12335"/>
    <cellStyle name="Normal 80 2 3 3 4" xfId="12336"/>
    <cellStyle name="Normal 79 2 3 3 4" xfId="12337"/>
    <cellStyle name="Normal 6 8 2 3 3 4" xfId="12338"/>
    <cellStyle name="Normal 5 2 2 3 3 4" xfId="12339"/>
    <cellStyle name="Normal 6 2 7 3 3 4" xfId="12340"/>
    <cellStyle name="Comma 2 2 3 2 3 3 4" xfId="12341"/>
    <cellStyle name="Comma 2 3 6 2 3 3 4" xfId="12342"/>
    <cellStyle name="Normal 18 2 2 3 3 4" xfId="12343"/>
    <cellStyle name="Normal 19 2 2 3 3 4" xfId="12344"/>
    <cellStyle name="Normal 2 2 3 2 3 3 4" xfId="12345"/>
    <cellStyle name="Normal 2 3 6 2 3 3 4" xfId="12346"/>
    <cellStyle name="Normal 2 3 2 2 3 3 4" xfId="12347"/>
    <cellStyle name="Normal 2 3 4 2 3 3 4" xfId="12348"/>
    <cellStyle name="Normal 2 3 5 2 3 3 4" xfId="12349"/>
    <cellStyle name="Normal 2 4 2 2 3 3 4" xfId="12350"/>
    <cellStyle name="Normal 2 5 2 3 3 4" xfId="12351"/>
    <cellStyle name="Normal 28 3 2 3 3 4" xfId="12352"/>
    <cellStyle name="Normal 3 2 2 2 3 3 4" xfId="12353"/>
    <cellStyle name="Normal 3 3 2 3 3 4" xfId="12354"/>
    <cellStyle name="Normal 30 3 2 3 3 4" xfId="12355"/>
    <cellStyle name="Normal 4 2 2 3 3 4" xfId="12356"/>
    <cellStyle name="Normal 40 2 2 3 3 4" xfId="12357"/>
    <cellStyle name="Normal 41 2 2 3 3 4" xfId="12358"/>
    <cellStyle name="Normal 42 2 2 3 3 4" xfId="12359"/>
    <cellStyle name="Normal 43 2 2 3 3 4" xfId="12360"/>
    <cellStyle name="Normal 44 2 2 3 3 4" xfId="12361"/>
    <cellStyle name="Normal 45 2 2 3 3 4" xfId="12362"/>
    <cellStyle name="Normal 46 2 2 3 3 4" xfId="12363"/>
    <cellStyle name="Normal 47 2 2 3 3 4" xfId="12364"/>
    <cellStyle name="Normal 51 2 3 3 4" xfId="12365"/>
    <cellStyle name="Normal 52 2 3 3 4" xfId="12366"/>
    <cellStyle name="Normal 53 2 3 3 4" xfId="12367"/>
    <cellStyle name="Normal 55 2 3 3 4" xfId="12368"/>
    <cellStyle name="Normal 56 2 3 3 4" xfId="12369"/>
    <cellStyle name="Normal 57 2 3 3 4" xfId="12370"/>
    <cellStyle name="Normal 6 2 3 2 3 3 4" xfId="12371"/>
    <cellStyle name="Normal 6 3 2 3 3 4" xfId="12372"/>
    <cellStyle name="Normal 60 2 3 3 4" xfId="12373"/>
    <cellStyle name="Normal 64 2 3 3 4" xfId="12374"/>
    <cellStyle name="Normal 65 2 3 3 4" xfId="12375"/>
    <cellStyle name="Normal 66 2 3 3 4" xfId="12376"/>
    <cellStyle name="Normal 67 2 3 3 4" xfId="12377"/>
    <cellStyle name="Normal 7 6 2 3 3 4" xfId="12378"/>
    <cellStyle name="Normal 71 2 3 3 4" xfId="12379"/>
    <cellStyle name="Normal 72 2 3 3 4" xfId="12380"/>
    <cellStyle name="Normal 73 2 3 3 4" xfId="12381"/>
    <cellStyle name="Normal 74 2 3 3 4" xfId="12382"/>
    <cellStyle name="Normal 76 2 3 3 4" xfId="12383"/>
    <cellStyle name="Normal 8 3 2 3 3 4" xfId="12384"/>
    <cellStyle name="Normal 81 2 3 3 4" xfId="12385"/>
    <cellStyle name="Normal 78 3 2 3 4" xfId="12386"/>
    <cellStyle name="Normal 5 3 3 2 3 4" xfId="12387"/>
    <cellStyle name="Normal 80 3 2 3 4" xfId="12388"/>
    <cellStyle name="Normal 79 3 2 3 4" xfId="12389"/>
    <cellStyle name="Normal 6 8 3 2 3 4" xfId="12390"/>
    <cellStyle name="Normal 5 2 3 2 3 4" xfId="12391"/>
    <cellStyle name="Normal 6 2 8 2 3 4" xfId="12392"/>
    <cellStyle name="Comma 2 2 3 3 2 3 4" xfId="12393"/>
    <cellStyle name="Comma 2 3 6 3 2 3 4" xfId="12394"/>
    <cellStyle name="Normal 18 2 3 2 3 4" xfId="12395"/>
    <cellStyle name="Normal 19 2 3 2 3 4" xfId="12396"/>
    <cellStyle name="Normal 2 2 3 3 2 3 4" xfId="12397"/>
    <cellStyle name="Normal 2 3 6 3 2 3 4" xfId="12398"/>
    <cellStyle name="Normal 2 3 2 3 2 3 4" xfId="12399"/>
    <cellStyle name="Normal 2 3 4 3 2 3 4" xfId="12400"/>
    <cellStyle name="Normal 2 3 5 3 2 3 4" xfId="12401"/>
    <cellStyle name="Normal 2 4 2 3 2 3 4" xfId="12402"/>
    <cellStyle name="Normal 2 5 3 2 3 4" xfId="12403"/>
    <cellStyle name="Normal 28 3 3 2 3 4" xfId="12404"/>
    <cellStyle name="Normal 3 2 2 3 2 3 4" xfId="12405"/>
    <cellStyle name="Normal 3 3 3 2 3 4" xfId="12406"/>
    <cellStyle name="Normal 30 3 3 2 3 4" xfId="12407"/>
    <cellStyle name="Normal 4 2 3 2 3 4" xfId="12408"/>
    <cellStyle name="Normal 40 2 3 2 3 4" xfId="12409"/>
    <cellStyle name="Normal 41 2 3 2 3 4" xfId="12410"/>
    <cellStyle name="Normal 42 2 3 2 3 4" xfId="12411"/>
    <cellStyle name="Normal 43 2 3 2 3 4" xfId="12412"/>
    <cellStyle name="Normal 44 2 3 2 3 4" xfId="12413"/>
    <cellStyle name="Normal 45 2 3 2 3 4" xfId="12414"/>
    <cellStyle name="Normal 46 2 3 2 3 4" xfId="12415"/>
    <cellStyle name="Normal 47 2 3 2 3 4" xfId="12416"/>
    <cellStyle name="Normal 51 3 2 3 4" xfId="12417"/>
    <cellStyle name="Normal 52 3 2 3 4" xfId="12418"/>
    <cellStyle name="Normal 53 3 2 3 4" xfId="12419"/>
    <cellStyle name="Normal 55 3 2 3 4" xfId="12420"/>
    <cellStyle name="Normal 56 3 2 3 4" xfId="12421"/>
    <cellStyle name="Normal 57 3 2 3 4" xfId="12422"/>
    <cellStyle name="Normal 6 2 3 3 2 3 4" xfId="12423"/>
    <cellStyle name="Normal 6 3 3 2 3 4" xfId="12424"/>
    <cellStyle name="Normal 60 3 2 3 4" xfId="12425"/>
    <cellStyle name="Normal 64 3 2 3 4" xfId="12426"/>
    <cellStyle name="Normal 65 3 2 3 4" xfId="12427"/>
    <cellStyle name="Normal 66 3 2 3 4" xfId="12428"/>
    <cellStyle name="Normal 67 3 2 3 4" xfId="12429"/>
    <cellStyle name="Normal 7 6 3 2 3 4" xfId="12430"/>
    <cellStyle name="Normal 71 3 2 3 4" xfId="12431"/>
    <cellStyle name="Normal 72 3 2 3 4" xfId="12432"/>
    <cellStyle name="Normal 73 3 2 3 4" xfId="12433"/>
    <cellStyle name="Normal 74 3 2 3 4" xfId="12434"/>
    <cellStyle name="Normal 76 3 2 3 4" xfId="12435"/>
    <cellStyle name="Normal 8 3 3 2 3 4" xfId="12436"/>
    <cellStyle name="Normal 81 3 2 3 4" xfId="12437"/>
    <cellStyle name="Normal 78 2 2 2 3 4" xfId="12438"/>
    <cellStyle name="Normal 5 3 2 2 2 3 4" xfId="12439"/>
    <cellStyle name="Normal 80 2 2 2 3 4" xfId="12440"/>
    <cellStyle name="Normal 79 2 2 2 3 4" xfId="12441"/>
    <cellStyle name="Normal 6 8 2 2 2 3 4" xfId="12442"/>
    <cellStyle name="Normal 5 2 2 2 2 3 4" xfId="12443"/>
    <cellStyle name="Normal 6 2 7 2 2 3 4" xfId="12444"/>
    <cellStyle name="Comma 2 2 3 2 2 2 3 4" xfId="12445"/>
    <cellStyle name="Comma 2 3 6 2 2 2 3 4" xfId="12446"/>
    <cellStyle name="Normal 18 2 2 2 2 3 4" xfId="12447"/>
    <cellStyle name="Normal 19 2 2 2 2 3 4" xfId="12448"/>
    <cellStyle name="Normal 2 2 3 2 2 2 3 4" xfId="12449"/>
    <cellStyle name="Normal 2 3 6 2 2 2 3 4" xfId="12450"/>
    <cellStyle name="Normal 2 3 2 2 2 2 3 4" xfId="12451"/>
    <cellStyle name="Normal 2 3 4 2 2 2 3 4" xfId="12452"/>
    <cellStyle name="Normal 2 3 5 2 2 2 3 4" xfId="12453"/>
    <cellStyle name="Normal 2 4 2 2 2 2 3 4" xfId="12454"/>
    <cellStyle name="Normal 2 5 2 2 2 3 4" xfId="12455"/>
    <cellStyle name="Normal 28 3 2 2 2 3 4" xfId="12456"/>
    <cellStyle name="Normal 3 2 2 2 2 2 3 4" xfId="12457"/>
    <cellStyle name="Normal 3 3 2 2 2 3 4" xfId="12458"/>
    <cellStyle name="Normal 30 3 2 2 2 3 4" xfId="12459"/>
    <cellStyle name="Normal 4 2 2 2 2 3 4" xfId="12460"/>
    <cellStyle name="Normal 40 2 2 2 2 3 4" xfId="12461"/>
    <cellStyle name="Normal 41 2 2 2 2 3 4" xfId="12462"/>
    <cellStyle name="Normal 42 2 2 2 2 3 4" xfId="12463"/>
    <cellStyle name="Normal 43 2 2 2 2 3 4" xfId="12464"/>
    <cellStyle name="Normal 44 2 2 2 2 3 4" xfId="12465"/>
    <cellStyle name="Normal 45 2 2 2 2 3 4" xfId="12466"/>
    <cellStyle name="Normal 46 2 2 2 2 3 4" xfId="12467"/>
    <cellStyle name="Normal 47 2 2 2 2 3 4" xfId="12468"/>
    <cellStyle name="Normal 51 2 2 2 3 4" xfId="12469"/>
    <cellStyle name="Normal 52 2 2 2 3 4" xfId="12470"/>
    <cellStyle name="Normal 53 2 2 2 3 4" xfId="12471"/>
    <cellStyle name="Normal 55 2 2 2 3 4" xfId="12472"/>
    <cellStyle name="Normal 56 2 2 2 3 4" xfId="12473"/>
    <cellStyle name="Normal 57 2 2 2 3 4" xfId="12474"/>
    <cellStyle name="Normal 6 2 3 2 2 2 3 4" xfId="12475"/>
    <cellStyle name="Normal 6 3 2 2 2 3 4" xfId="12476"/>
    <cellStyle name="Normal 60 2 2 2 3 4" xfId="12477"/>
    <cellStyle name="Normal 64 2 2 2 3 4" xfId="12478"/>
    <cellStyle name="Normal 65 2 2 2 3 4" xfId="12479"/>
    <cellStyle name="Normal 66 2 2 2 3 4" xfId="12480"/>
    <cellStyle name="Normal 67 2 2 2 3 4" xfId="12481"/>
    <cellStyle name="Normal 7 6 2 2 2 3 4" xfId="12482"/>
    <cellStyle name="Normal 71 2 2 2 3 4" xfId="12483"/>
    <cellStyle name="Normal 72 2 2 2 3 4" xfId="12484"/>
    <cellStyle name="Normal 73 2 2 2 3 4" xfId="12485"/>
    <cellStyle name="Normal 74 2 2 2 3 4" xfId="12486"/>
    <cellStyle name="Normal 76 2 2 2 3 4" xfId="12487"/>
    <cellStyle name="Normal 8 3 2 2 2 3 4" xfId="12488"/>
    <cellStyle name="Normal 81 2 2 2 3 4" xfId="12489"/>
    <cellStyle name="Normal 90 2 4" xfId="12490"/>
    <cellStyle name="Normal 78 5 2 4" xfId="12491"/>
    <cellStyle name="Normal 91 2 4" xfId="12492"/>
    <cellStyle name="Normal 5 3 5 2 4" xfId="12493"/>
    <cellStyle name="Normal 80 5 2 4" xfId="12494"/>
    <cellStyle name="Normal 79 5 2 4" xfId="12495"/>
    <cellStyle name="Normal 6 8 5 2 4" xfId="12496"/>
    <cellStyle name="Normal 5 2 5 2 4" xfId="12497"/>
    <cellStyle name="Normal 6 2 10 2 4" xfId="12498"/>
    <cellStyle name="Comma 2 2 3 5 2 4" xfId="12499"/>
    <cellStyle name="Comma 2 3 6 5 2 4" xfId="12500"/>
    <cellStyle name="Normal 18 2 5 2 4" xfId="12501"/>
    <cellStyle name="Normal 19 2 5 2 4" xfId="12502"/>
    <cellStyle name="Normal 2 2 3 5 2 4" xfId="12503"/>
    <cellStyle name="Normal 2 3 6 5 2 4" xfId="12504"/>
    <cellStyle name="Normal 2 3 2 5 2 4" xfId="12505"/>
    <cellStyle name="Normal 2 3 4 5 2 4" xfId="12506"/>
    <cellStyle name="Normal 2 3 5 5 2 4" xfId="12507"/>
    <cellStyle name="Normal 2 4 2 5 2 4" xfId="12508"/>
    <cellStyle name="Normal 2 5 5 2 4" xfId="12509"/>
    <cellStyle name="Normal 28 3 5 2 4" xfId="12510"/>
    <cellStyle name="Normal 3 2 2 5 2 4" xfId="12511"/>
    <cellStyle name="Normal 3 3 5 2 4" xfId="12512"/>
    <cellStyle name="Normal 30 3 5 2 4" xfId="12513"/>
    <cellStyle name="Normal 4 2 5 2 4" xfId="12514"/>
    <cellStyle name="Normal 40 2 5 2 4" xfId="12515"/>
    <cellStyle name="Normal 41 2 5 2 4" xfId="12516"/>
    <cellStyle name="Normal 42 2 5 2 4" xfId="12517"/>
    <cellStyle name="Normal 43 2 5 2 4" xfId="12518"/>
    <cellStyle name="Normal 44 2 5 2 4" xfId="12519"/>
    <cellStyle name="Normal 45 2 5 2 4" xfId="12520"/>
    <cellStyle name="Normal 46 2 5 2 4" xfId="12521"/>
    <cellStyle name="Normal 47 2 5 2 4" xfId="12522"/>
    <cellStyle name="Normal 51 5 2 4" xfId="12523"/>
    <cellStyle name="Normal 52 5 2 4" xfId="12524"/>
    <cellStyle name="Normal 53 5 2 4" xfId="12525"/>
    <cellStyle name="Normal 55 5 2 4" xfId="12526"/>
    <cellStyle name="Normal 56 5 2 4" xfId="12527"/>
    <cellStyle name="Normal 57 5 2 4" xfId="12528"/>
    <cellStyle name="Normal 6 2 3 5 2 4" xfId="12529"/>
    <cellStyle name="Normal 6 3 5 2 4" xfId="12530"/>
    <cellStyle name="Normal 60 5 2 4" xfId="12531"/>
    <cellStyle name="Normal 64 5 2 4" xfId="12532"/>
    <cellStyle name="Normal 65 5 2 4" xfId="12533"/>
    <cellStyle name="Normal 66 5 2 4" xfId="12534"/>
    <cellStyle name="Normal 67 5 2 4" xfId="12535"/>
    <cellStyle name="Normal 7 6 5 2 4" xfId="12536"/>
    <cellStyle name="Normal 71 5 2 4" xfId="12537"/>
    <cellStyle name="Normal 72 5 2 4" xfId="12538"/>
    <cellStyle name="Normal 73 5 2 4" xfId="12539"/>
    <cellStyle name="Normal 74 5 2 4" xfId="12540"/>
    <cellStyle name="Normal 76 5 2 4" xfId="12541"/>
    <cellStyle name="Normal 8 3 5 2 4" xfId="12542"/>
    <cellStyle name="Normal 81 5 2 4" xfId="12543"/>
    <cellStyle name="Normal 78 2 4 2 4" xfId="12544"/>
    <cellStyle name="Normal 5 3 2 4 2 4" xfId="12545"/>
    <cellStyle name="Normal 80 2 4 2 4" xfId="12546"/>
    <cellStyle name="Normal 79 2 4 2 4" xfId="12547"/>
    <cellStyle name="Normal 6 8 2 4 2 4" xfId="12548"/>
    <cellStyle name="Normal 5 2 2 4 2 4" xfId="12549"/>
    <cellStyle name="Normal 6 2 7 4 2 4" xfId="12550"/>
    <cellStyle name="Comma 2 2 3 2 4 2 4" xfId="12551"/>
    <cellStyle name="Comma 2 3 6 2 4 2 4" xfId="12552"/>
    <cellStyle name="Normal 18 2 2 4 2 4" xfId="12553"/>
    <cellStyle name="Normal 19 2 2 4 2 4" xfId="12554"/>
    <cellStyle name="Normal 2 2 3 2 4 2 4" xfId="12555"/>
    <cellStyle name="Normal 2 3 6 2 4 2 4" xfId="12556"/>
    <cellStyle name="Normal 2 3 2 2 4 2 4" xfId="12557"/>
    <cellStyle name="Normal 2 3 4 2 4 2 4" xfId="12558"/>
    <cellStyle name="Normal 2 3 5 2 4 2 4" xfId="12559"/>
    <cellStyle name="Normal 2 4 2 2 4 2 4" xfId="12560"/>
    <cellStyle name="Normal 2 5 2 4 2 4" xfId="12561"/>
    <cellStyle name="Normal 28 3 2 4 2 4" xfId="12562"/>
    <cellStyle name="Normal 3 2 2 2 4 2 4" xfId="12563"/>
    <cellStyle name="Normal 3 3 2 4 2 4" xfId="12564"/>
    <cellStyle name="Normal 30 3 2 4 2 4" xfId="12565"/>
    <cellStyle name="Normal 4 2 2 4 2 4" xfId="12566"/>
    <cellStyle name="Normal 40 2 2 4 2 4" xfId="12567"/>
    <cellStyle name="Normal 41 2 2 4 2 4" xfId="12568"/>
    <cellStyle name="Normal 42 2 2 4 2 4" xfId="12569"/>
    <cellStyle name="Normal 43 2 2 4 2 4" xfId="12570"/>
    <cellStyle name="Normal 44 2 2 4 2 4" xfId="12571"/>
    <cellStyle name="Normal 45 2 2 4 2 4" xfId="12572"/>
    <cellStyle name="Normal 46 2 2 4 2 4" xfId="12573"/>
    <cellStyle name="Normal 47 2 2 4 2 4" xfId="12574"/>
    <cellStyle name="Normal 51 2 4 2 4" xfId="12575"/>
    <cellStyle name="Normal 52 2 4 2 4" xfId="12576"/>
    <cellStyle name="Normal 53 2 4 2 4" xfId="12577"/>
    <cellStyle name="Normal 55 2 4 2 4" xfId="12578"/>
    <cellStyle name="Normal 56 2 4 2 4" xfId="12579"/>
    <cellStyle name="Normal 57 2 4 2 4" xfId="12580"/>
    <cellStyle name="Normal 6 2 3 2 4 2 4" xfId="12581"/>
    <cellStyle name="Normal 6 3 2 4 2 4" xfId="12582"/>
    <cellStyle name="Normal 60 2 4 2 4" xfId="12583"/>
    <cellStyle name="Normal 64 2 4 2 4" xfId="12584"/>
    <cellStyle name="Normal 65 2 4 2 4" xfId="12585"/>
    <cellStyle name="Normal 66 2 4 2 4" xfId="12586"/>
    <cellStyle name="Normal 67 2 4 2 4" xfId="12587"/>
    <cellStyle name="Normal 7 6 2 4 2 4" xfId="12588"/>
    <cellStyle name="Normal 71 2 4 2 4" xfId="12589"/>
    <cellStyle name="Normal 72 2 4 2 4" xfId="12590"/>
    <cellStyle name="Normal 73 2 4 2 4" xfId="12591"/>
    <cellStyle name="Normal 74 2 4 2 4" xfId="12592"/>
    <cellStyle name="Normal 76 2 4 2 4" xfId="12593"/>
    <cellStyle name="Normal 8 3 2 4 2 4" xfId="12594"/>
    <cellStyle name="Normal 81 2 4 2 4" xfId="12595"/>
    <cellStyle name="Normal 78 3 3 2 4" xfId="12596"/>
    <cellStyle name="Normal 5 3 3 3 2 4" xfId="12597"/>
    <cellStyle name="Normal 80 3 3 2 4" xfId="12598"/>
    <cellStyle name="Normal 79 3 3 2 4" xfId="12599"/>
    <cellStyle name="Normal 6 8 3 3 2 4" xfId="12600"/>
    <cellStyle name="Normal 5 2 3 3 2 4" xfId="12601"/>
    <cellStyle name="Normal 6 2 8 3 2 4" xfId="12602"/>
    <cellStyle name="Comma 2 2 3 3 3 2 4" xfId="12603"/>
    <cellStyle name="Comma 2 3 6 3 3 2 4" xfId="12604"/>
    <cellStyle name="Normal 18 2 3 3 2 4" xfId="12605"/>
    <cellStyle name="Normal 19 2 3 3 2 4" xfId="12606"/>
    <cellStyle name="Normal 2 2 3 3 3 2 4" xfId="12607"/>
    <cellStyle name="Normal 2 3 6 3 3 2 4" xfId="12608"/>
    <cellStyle name="Normal 2 3 2 3 3 2 4" xfId="12609"/>
    <cellStyle name="Normal 2 3 4 3 3 2 4" xfId="12610"/>
    <cellStyle name="Normal 2 3 5 3 3 2 4" xfId="12611"/>
    <cellStyle name="Normal 2 4 2 3 3 2 4" xfId="12612"/>
    <cellStyle name="Normal 2 5 3 3 2 4" xfId="12613"/>
    <cellStyle name="Normal 28 3 3 3 2 4" xfId="12614"/>
    <cellStyle name="Normal 3 2 2 3 3 2 4" xfId="12615"/>
    <cellStyle name="Normal 3 3 3 3 2 4" xfId="12616"/>
    <cellStyle name="Normal 30 3 3 3 2 4" xfId="12617"/>
    <cellStyle name="Normal 4 2 3 3 2 4" xfId="12618"/>
    <cellStyle name="Normal 40 2 3 3 2 4" xfId="12619"/>
    <cellStyle name="Normal 41 2 3 3 2 4" xfId="12620"/>
    <cellStyle name="Normal 42 2 3 3 2 4" xfId="12621"/>
    <cellStyle name="Normal 43 2 3 3 2 4" xfId="12622"/>
    <cellStyle name="Normal 44 2 3 3 2 4" xfId="12623"/>
    <cellStyle name="Normal 45 2 3 3 2 4" xfId="12624"/>
    <cellStyle name="Normal 46 2 3 3 2 4" xfId="12625"/>
    <cellStyle name="Normal 47 2 3 3 2 4" xfId="12626"/>
    <cellStyle name="Normal 51 3 3 2 4" xfId="12627"/>
    <cellStyle name="Normal 52 3 3 2 4" xfId="12628"/>
    <cellStyle name="Normal 53 3 3 2 4" xfId="12629"/>
    <cellStyle name="Normal 55 3 3 2 4" xfId="12630"/>
    <cellStyle name="Normal 56 3 3 2 4" xfId="12631"/>
    <cellStyle name="Normal 57 3 3 2 4" xfId="12632"/>
    <cellStyle name="Normal 6 2 3 3 3 2 4" xfId="12633"/>
    <cellStyle name="Normal 6 3 3 3 2 4" xfId="12634"/>
    <cellStyle name="Normal 60 3 3 2 4" xfId="12635"/>
    <cellStyle name="Normal 64 3 3 2 4" xfId="12636"/>
    <cellStyle name="Normal 65 3 3 2 4" xfId="12637"/>
    <cellStyle name="Normal 66 3 3 2 4" xfId="12638"/>
    <cellStyle name="Normal 67 3 3 2 4" xfId="12639"/>
    <cellStyle name="Normal 7 6 3 3 2 4" xfId="12640"/>
    <cellStyle name="Normal 71 3 3 2 4" xfId="12641"/>
    <cellStyle name="Normal 72 3 3 2 4" xfId="12642"/>
    <cellStyle name="Normal 73 3 3 2 4" xfId="12643"/>
    <cellStyle name="Normal 74 3 3 2 4" xfId="12644"/>
    <cellStyle name="Normal 76 3 3 2 4" xfId="12645"/>
    <cellStyle name="Normal 8 3 3 3 2 4" xfId="12646"/>
    <cellStyle name="Normal 81 3 3 2 4" xfId="12647"/>
    <cellStyle name="Normal 78 2 2 3 2 4" xfId="12648"/>
    <cellStyle name="Normal 5 3 2 2 3 2 4" xfId="12649"/>
    <cellStyle name="Normal 80 2 2 3 2 4" xfId="12650"/>
    <cellStyle name="Normal 79 2 2 3 2 4" xfId="12651"/>
    <cellStyle name="Normal 6 8 2 2 3 2 4" xfId="12652"/>
    <cellStyle name="Normal 5 2 2 2 3 2 4" xfId="12653"/>
    <cellStyle name="Normal 6 2 7 2 3 2 4" xfId="12654"/>
    <cellStyle name="Comma 2 2 3 2 2 3 2 4" xfId="12655"/>
    <cellStyle name="Comma 2 3 6 2 2 3 2 4" xfId="12656"/>
    <cellStyle name="Normal 18 2 2 2 3 2 4" xfId="12657"/>
    <cellStyle name="Normal 19 2 2 2 3 2 4" xfId="12658"/>
    <cellStyle name="Normal 2 2 3 2 2 3 2 4" xfId="12659"/>
    <cellStyle name="Normal 2 3 6 2 2 3 2 4" xfId="12660"/>
    <cellStyle name="Normal 2 3 2 2 2 3 2 4" xfId="12661"/>
    <cellStyle name="Normal 2 3 4 2 2 3 2 4" xfId="12662"/>
    <cellStyle name="Normal 2 3 5 2 2 3 2 4" xfId="12663"/>
    <cellStyle name="Normal 2 4 2 2 2 3 2 4" xfId="12664"/>
    <cellStyle name="Normal 2 5 2 2 3 2 4" xfId="12665"/>
    <cellStyle name="Normal 28 3 2 2 3 2 4" xfId="12666"/>
    <cellStyle name="Normal 3 2 2 2 2 3 2 4" xfId="12667"/>
    <cellStyle name="Normal 3 3 2 2 3 2 4" xfId="12668"/>
    <cellStyle name="Normal 30 3 2 2 3 2 4" xfId="12669"/>
    <cellStyle name="Normal 4 2 2 2 3 2 4" xfId="12670"/>
    <cellStyle name="Normal 40 2 2 2 3 2 4" xfId="12671"/>
    <cellStyle name="Normal 41 2 2 2 3 2 4" xfId="12672"/>
    <cellStyle name="Normal 42 2 2 2 3 2 4" xfId="12673"/>
    <cellStyle name="Normal 43 2 2 2 3 2 4" xfId="12674"/>
    <cellStyle name="Normal 44 2 2 2 3 2 4" xfId="12675"/>
    <cellStyle name="Normal 45 2 2 2 3 2 4" xfId="12676"/>
    <cellStyle name="Normal 46 2 2 2 3 2 4" xfId="12677"/>
    <cellStyle name="Normal 47 2 2 2 3 2 4" xfId="12678"/>
    <cellStyle name="Normal 51 2 2 3 2 4" xfId="12679"/>
    <cellStyle name="Normal 52 2 2 3 2 4" xfId="12680"/>
    <cellStyle name="Normal 53 2 2 3 2 4" xfId="12681"/>
    <cellStyle name="Normal 55 2 2 3 2 4" xfId="12682"/>
    <cellStyle name="Normal 56 2 2 3 2 4" xfId="12683"/>
    <cellStyle name="Normal 57 2 2 3 2 4" xfId="12684"/>
    <cellStyle name="Normal 6 2 3 2 2 3 2 4" xfId="12685"/>
    <cellStyle name="Normal 6 3 2 2 3 2 4" xfId="12686"/>
    <cellStyle name="Normal 60 2 2 3 2 4" xfId="12687"/>
    <cellStyle name="Normal 64 2 2 3 2 4" xfId="12688"/>
    <cellStyle name="Normal 65 2 2 3 2 4" xfId="12689"/>
    <cellStyle name="Normal 66 2 2 3 2 4" xfId="12690"/>
    <cellStyle name="Normal 67 2 2 3 2 4" xfId="12691"/>
    <cellStyle name="Normal 7 6 2 2 3 2 4" xfId="12692"/>
    <cellStyle name="Normal 71 2 2 3 2 4" xfId="12693"/>
    <cellStyle name="Normal 72 2 2 3 2 4" xfId="12694"/>
    <cellStyle name="Normal 73 2 2 3 2 4" xfId="12695"/>
    <cellStyle name="Normal 74 2 2 3 2 4" xfId="12696"/>
    <cellStyle name="Normal 76 2 2 3 2 4" xfId="12697"/>
    <cellStyle name="Normal 8 3 2 2 3 2 4" xfId="12698"/>
    <cellStyle name="Normal 81 2 2 3 2 4" xfId="12699"/>
    <cellStyle name="Normal 78 4 2 2 4" xfId="12700"/>
    <cellStyle name="Normal 5 3 4 2 2 4" xfId="12701"/>
    <cellStyle name="Normal 80 4 2 2 4" xfId="12702"/>
    <cellStyle name="Normal 79 4 2 2 4" xfId="12703"/>
    <cellStyle name="Normal 6 8 4 2 2 4" xfId="12704"/>
    <cellStyle name="Normal 5 2 4 2 2 4" xfId="12705"/>
    <cellStyle name="Normal 6 2 9 2 2 4" xfId="12706"/>
    <cellStyle name="Comma 2 2 3 4 2 2 4" xfId="12707"/>
    <cellStyle name="Comma 2 3 6 4 2 2 4" xfId="12708"/>
    <cellStyle name="Normal 18 2 4 2 2 4" xfId="12709"/>
    <cellStyle name="Normal 19 2 4 2 2 4" xfId="12710"/>
    <cellStyle name="Normal 2 2 3 4 2 2 4" xfId="12711"/>
    <cellStyle name="Normal 2 3 6 4 2 2 4" xfId="12712"/>
    <cellStyle name="Normal 2 3 2 4 2 2 4" xfId="12713"/>
    <cellStyle name="Normal 2 3 4 4 2 2 4" xfId="12714"/>
    <cellStyle name="Normal 2 3 5 4 2 2 4" xfId="12715"/>
    <cellStyle name="Normal 2 4 2 4 2 2 4" xfId="12716"/>
    <cellStyle name="Normal 2 5 4 2 2 4" xfId="12717"/>
    <cellStyle name="Normal 28 3 4 2 2 4" xfId="12718"/>
    <cellStyle name="Normal 3 2 2 4 2 2 4" xfId="12719"/>
    <cellStyle name="Normal 3 3 4 2 2 4" xfId="12720"/>
    <cellStyle name="Normal 30 3 4 2 2 4" xfId="12721"/>
    <cellStyle name="Normal 4 2 4 2 2 4" xfId="12722"/>
    <cellStyle name="Normal 40 2 4 2 2 4" xfId="12723"/>
    <cellStyle name="Normal 41 2 4 2 2 4" xfId="12724"/>
    <cellStyle name="Normal 42 2 4 2 2 4" xfId="12725"/>
    <cellStyle name="Normal 43 2 4 2 2 4" xfId="12726"/>
    <cellStyle name="Normal 44 2 4 2 2 4" xfId="12727"/>
    <cellStyle name="Normal 45 2 4 2 2 4" xfId="12728"/>
    <cellStyle name="Normal 46 2 4 2 2 4" xfId="12729"/>
    <cellStyle name="Normal 47 2 4 2 2 4" xfId="12730"/>
    <cellStyle name="Normal 51 4 2 2 4" xfId="12731"/>
    <cellStyle name="Normal 52 4 2 2 4" xfId="12732"/>
    <cellStyle name="Normal 53 4 2 2 4" xfId="12733"/>
    <cellStyle name="Normal 55 4 2 2 4" xfId="12734"/>
    <cellStyle name="Normal 56 4 2 2 4" xfId="12735"/>
    <cellStyle name="Normal 57 4 2 2 4" xfId="12736"/>
    <cellStyle name="Normal 6 2 3 4 2 2 4" xfId="12737"/>
    <cellStyle name="Normal 6 3 4 2 2 4" xfId="12738"/>
    <cellStyle name="Normal 60 4 2 2 4" xfId="12739"/>
    <cellStyle name="Normal 64 4 2 2 4" xfId="12740"/>
    <cellStyle name="Normal 65 4 2 2 4" xfId="12741"/>
    <cellStyle name="Normal 66 4 2 2 4" xfId="12742"/>
    <cellStyle name="Normal 67 4 2 2 4" xfId="12743"/>
    <cellStyle name="Normal 7 6 4 2 2 4" xfId="12744"/>
    <cellStyle name="Normal 71 4 2 2 4" xfId="12745"/>
    <cellStyle name="Normal 72 4 2 2 4" xfId="12746"/>
    <cellStyle name="Normal 73 4 2 2 4" xfId="12747"/>
    <cellStyle name="Normal 74 4 2 2 4" xfId="12748"/>
    <cellStyle name="Normal 76 4 2 2 4" xfId="12749"/>
    <cellStyle name="Normal 8 3 4 2 2 4" xfId="12750"/>
    <cellStyle name="Normal 81 4 2 2 4" xfId="12751"/>
    <cellStyle name="Normal 78 2 3 2 2 4" xfId="12752"/>
    <cellStyle name="Normal 5 3 2 3 2 2 4" xfId="12753"/>
    <cellStyle name="Normal 80 2 3 2 2 4" xfId="12754"/>
    <cellStyle name="Normal 79 2 3 2 2 4" xfId="12755"/>
    <cellStyle name="Normal 6 8 2 3 2 2 4" xfId="12756"/>
    <cellStyle name="Normal 5 2 2 3 2 2 4" xfId="12757"/>
    <cellStyle name="Normal 6 2 7 3 2 2 4" xfId="12758"/>
    <cellStyle name="Comma 2 2 3 2 3 2 2 4" xfId="12759"/>
    <cellStyle name="Comma 2 3 6 2 3 2 2 4" xfId="12760"/>
    <cellStyle name="Normal 18 2 2 3 2 2 4" xfId="12761"/>
    <cellStyle name="Normal 19 2 2 3 2 2 4" xfId="12762"/>
    <cellStyle name="Normal 2 2 3 2 3 2 2 4" xfId="12763"/>
    <cellStyle name="Normal 2 3 6 2 3 2 2 4" xfId="12764"/>
    <cellStyle name="Normal 2 3 2 2 3 2 2 4" xfId="12765"/>
    <cellStyle name="Normal 2 3 4 2 3 2 2 4" xfId="12766"/>
    <cellStyle name="Normal 2 3 5 2 3 2 2 4" xfId="12767"/>
    <cellStyle name="Normal 2 4 2 2 3 2 2 4" xfId="12768"/>
    <cellStyle name="Normal 2 5 2 3 2 2 4" xfId="12769"/>
    <cellStyle name="Normal 28 3 2 3 2 2 4" xfId="12770"/>
    <cellStyle name="Normal 3 2 2 2 3 2 2 4" xfId="12771"/>
    <cellStyle name="Normal 3 3 2 3 2 2 4" xfId="12772"/>
    <cellStyle name="Normal 30 3 2 3 2 2 4" xfId="12773"/>
    <cellStyle name="Normal 4 2 2 3 2 2 4" xfId="12774"/>
    <cellStyle name="Normal 40 2 2 3 2 2 4" xfId="12775"/>
    <cellStyle name="Normal 41 2 2 3 2 2 4" xfId="12776"/>
    <cellStyle name="Normal 42 2 2 3 2 2 4" xfId="12777"/>
    <cellStyle name="Normal 43 2 2 3 2 2 4" xfId="12778"/>
    <cellStyle name="Normal 44 2 2 3 2 2 4" xfId="12779"/>
    <cellStyle name="Normal 45 2 2 3 2 2 4" xfId="12780"/>
    <cellStyle name="Normal 46 2 2 3 2 2 4" xfId="12781"/>
    <cellStyle name="Normal 47 2 2 3 2 2 4" xfId="12782"/>
    <cellStyle name="Normal 51 2 3 2 2 4" xfId="12783"/>
    <cellStyle name="Normal 52 2 3 2 2 4" xfId="12784"/>
    <cellStyle name="Normal 53 2 3 2 2 4" xfId="12785"/>
    <cellStyle name="Normal 55 2 3 2 2 4" xfId="12786"/>
    <cellStyle name="Normal 56 2 3 2 2 4" xfId="12787"/>
    <cellStyle name="Normal 57 2 3 2 2 4" xfId="12788"/>
    <cellStyle name="Normal 6 2 3 2 3 2 2 4" xfId="12789"/>
    <cellStyle name="Normal 6 3 2 3 2 2 4" xfId="12790"/>
    <cellStyle name="Normal 60 2 3 2 2 4" xfId="12791"/>
    <cellStyle name="Normal 64 2 3 2 2 4" xfId="12792"/>
    <cellStyle name="Normal 65 2 3 2 2 4" xfId="12793"/>
    <cellStyle name="Normal 66 2 3 2 2 4" xfId="12794"/>
    <cellStyle name="Normal 67 2 3 2 2 4" xfId="12795"/>
    <cellStyle name="Normal 7 6 2 3 2 2 4" xfId="12796"/>
    <cellStyle name="Normal 71 2 3 2 2 4" xfId="12797"/>
    <cellStyle name="Normal 72 2 3 2 2 4" xfId="12798"/>
    <cellStyle name="Normal 73 2 3 2 2 4" xfId="12799"/>
    <cellStyle name="Normal 74 2 3 2 2 4" xfId="12800"/>
    <cellStyle name="Normal 76 2 3 2 2 4" xfId="12801"/>
    <cellStyle name="Normal 8 3 2 3 2 2 4" xfId="12802"/>
    <cellStyle name="Normal 81 2 3 2 2 4" xfId="12803"/>
    <cellStyle name="Normal 78 3 2 2 2 4" xfId="12804"/>
    <cellStyle name="Normal 5 3 3 2 2 2 4" xfId="12805"/>
    <cellStyle name="Normal 80 3 2 2 2 4" xfId="12806"/>
    <cellStyle name="Normal 79 3 2 2 2 4" xfId="12807"/>
    <cellStyle name="Normal 6 8 3 2 2 2 4" xfId="12808"/>
    <cellStyle name="Normal 5 2 3 2 2 2 4" xfId="12809"/>
    <cellStyle name="Normal 6 2 8 2 2 2 4" xfId="12810"/>
    <cellStyle name="Comma 2 2 3 3 2 2 2 4" xfId="12811"/>
    <cellStyle name="Comma 2 3 6 3 2 2 2 4" xfId="12812"/>
    <cellStyle name="Normal 18 2 3 2 2 2 4" xfId="12813"/>
    <cellStyle name="Normal 19 2 3 2 2 2 4" xfId="12814"/>
    <cellStyle name="Normal 2 2 3 3 2 2 2 4" xfId="12815"/>
    <cellStyle name="Normal 2 3 6 3 2 2 2 4" xfId="12816"/>
    <cellStyle name="Normal 2 3 2 3 2 2 2 4" xfId="12817"/>
    <cellStyle name="Normal 2 3 4 3 2 2 2 4" xfId="12818"/>
    <cellStyle name="Normal 2 3 5 3 2 2 2 4" xfId="12819"/>
    <cellStyle name="Normal 2 4 2 3 2 2 2 4" xfId="12820"/>
    <cellStyle name="Normal 2 5 3 2 2 2 4" xfId="12821"/>
    <cellStyle name="Normal 28 3 3 2 2 2 4" xfId="12822"/>
    <cellStyle name="Normal 3 2 2 3 2 2 2 4" xfId="12823"/>
    <cellStyle name="Normal 3 3 3 2 2 2 4" xfId="12824"/>
    <cellStyle name="Normal 30 3 3 2 2 2 4" xfId="12825"/>
    <cellStyle name="Normal 4 2 3 2 2 2 4" xfId="12826"/>
    <cellStyle name="Normal 40 2 3 2 2 2 4" xfId="12827"/>
    <cellStyle name="Normal 41 2 3 2 2 2 4" xfId="12828"/>
    <cellStyle name="Normal 42 2 3 2 2 2 4" xfId="12829"/>
    <cellStyle name="Normal 43 2 3 2 2 2 4" xfId="12830"/>
    <cellStyle name="Normal 44 2 3 2 2 2 4" xfId="12831"/>
    <cellStyle name="Normal 45 2 3 2 2 2 4" xfId="12832"/>
    <cellStyle name="Normal 46 2 3 2 2 2 4" xfId="12833"/>
    <cellStyle name="Normal 47 2 3 2 2 2 4" xfId="12834"/>
    <cellStyle name="Normal 51 3 2 2 2 4" xfId="12835"/>
    <cellStyle name="Normal 52 3 2 2 2 4" xfId="12836"/>
    <cellStyle name="Normal 53 3 2 2 2 4" xfId="12837"/>
    <cellStyle name="Normal 55 3 2 2 2 4" xfId="12838"/>
    <cellStyle name="Normal 56 3 2 2 2 4" xfId="12839"/>
    <cellStyle name="Normal 57 3 2 2 2 4" xfId="12840"/>
    <cellStyle name="Normal 6 2 3 3 2 2 2 4" xfId="12841"/>
    <cellStyle name="Normal 6 3 3 2 2 2 4" xfId="12842"/>
    <cellStyle name="Normal 60 3 2 2 2 4" xfId="12843"/>
    <cellStyle name="Normal 64 3 2 2 2 4" xfId="12844"/>
    <cellStyle name="Normal 65 3 2 2 2 4" xfId="12845"/>
    <cellStyle name="Normal 66 3 2 2 2 4" xfId="12846"/>
    <cellStyle name="Normal 67 3 2 2 2 4" xfId="12847"/>
    <cellStyle name="Normal 7 6 3 2 2 2 4" xfId="12848"/>
    <cellStyle name="Normal 71 3 2 2 2 4" xfId="12849"/>
    <cellStyle name="Normal 72 3 2 2 2 4" xfId="12850"/>
    <cellStyle name="Normal 73 3 2 2 2 4" xfId="12851"/>
    <cellStyle name="Normal 74 3 2 2 2 4" xfId="12852"/>
    <cellStyle name="Normal 76 3 2 2 2 4" xfId="12853"/>
    <cellStyle name="Normal 8 3 3 2 2 2 4" xfId="12854"/>
    <cellStyle name="Normal 81 3 2 2 2 4" xfId="12855"/>
    <cellStyle name="Normal 78 2 2 2 2 2 4" xfId="12856"/>
    <cellStyle name="Normal 5 3 2 2 2 2 2 4" xfId="12857"/>
    <cellStyle name="Normal 80 2 2 2 2 2 4" xfId="12858"/>
    <cellStyle name="Normal 79 2 2 2 2 2 4" xfId="12859"/>
    <cellStyle name="Normal 6 8 2 2 2 2 2 4" xfId="12860"/>
    <cellStyle name="Normal 5 2 2 2 2 2 2 4" xfId="12861"/>
    <cellStyle name="Normal 6 2 7 2 2 2 2 4" xfId="12862"/>
    <cellStyle name="Comma 2 2 3 2 2 2 2 2 4" xfId="12863"/>
    <cellStyle name="Comma 2 3 6 2 2 2 2 2 4" xfId="12864"/>
    <cellStyle name="Normal 18 2 2 2 2 2 2 4" xfId="12865"/>
    <cellStyle name="Normal 19 2 2 2 2 2 2 4" xfId="12866"/>
    <cellStyle name="Normal 2 2 3 2 2 2 2 2 4" xfId="12867"/>
    <cellStyle name="Normal 2 3 6 2 2 2 2 2 4" xfId="12868"/>
    <cellStyle name="Normal 2 3 2 2 2 2 2 2 4" xfId="12869"/>
    <cellStyle name="Normal 2 3 4 2 2 2 2 2 4" xfId="12870"/>
    <cellStyle name="Normal 2 3 5 2 2 2 2 2 4" xfId="12871"/>
    <cellStyle name="Normal 2 4 2 2 2 2 2 2 4" xfId="12872"/>
    <cellStyle name="Normal 2 5 2 2 2 2 2 4" xfId="12873"/>
    <cellStyle name="Normal 28 3 2 2 2 2 2 4" xfId="12874"/>
    <cellStyle name="Normal 3 2 2 2 2 2 2 2 4" xfId="12875"/>
    <cellStyle name="Normal 3 3 2 2 2 2 2 4" xfId="12876"/>
    <cellStyle name="Normal 30 3 2 2 2 2 2 4" xfId="12877"/>
    <cellStyle name="Normal 4 2 2 2 2 2 2 4" xfId="12878"/>
    <cellStyle name="Normal 40 2 2 2 2 2 2 4" xfId="12879"/>
    <cellStyle name="Normal 41 2 2 2 2 2 2 4" xfId="12880"/>
    <cellStyle name="Normal 42 2 2 2 2 2 2 4" xfId="12881"/>
    <cellStyle name="Normal 43 2 2 2 2 2 2 4" xfId="12882"/>
    <cellStyle name="Normal 44 2 2 2 2 2 2 4" xfId="12883"/>
    <cellStyle name="Normal 45 2 2 2 2 2 2 4" xfId="12884"/>
    <cellStyle name="Normal 46 2 2 2 2 2 2 4" xfId="12885"/>
    <cellStyle name="Normal 47 2 2 2 2 2 2 4" xfId="12886"/>
    <cellStyle name="Normal 51 2 2 2 2 2 4" xfId="12887"/>
    <cellStyle name="Normal 52 2 2 2 2 2 4" xfId="12888"/>
    <cellStyle name="Normal 53 2 2 2 2 2 4" xfId="12889"/>
    <cellStyle name="Normal 55 2 2 2 2 2 4" xfId="12890"/>
    <cellStyle name="Normal 56 2 2 2 2 2 4" xfId="12891"/>
    <cellStyle name="Normal 57 2 2 2 2 2 4" xfId="12892"/>
    <cellStyle name="Normal 6 2 3 2 2 2 2 2 4" xfId="12893"/>
    <cellStyle name="Normal 6 3 2 2 2 2 2 4" xfId="12894"/>
    <cellStyle name="Normal 60 2 2 2 2 2 4" xfId="12895"/>
    <cellStyle name="Normal 64 2 2 2 2 2 4" xfId="12896"/>
    <cellStyle name="Normal 65 2 2 2 2 2 4" xfId="12897"/>
    <cellStyle name="Normal 66 2 2 2 2 2 4" xfId="12898"/>
    <cellStyle name="Normal 67 2 2 2 2 2 4" xfId="12899"/>
    <cellStyle name="Normal 7 6 2 2 2 2 2 4" xfId="12900"/>
    <cellStyle name="Normal 71 2 2 2 2 2 4" xfId="12901"/>
    <cellStyle name="Normal 72 2 2 2 2 2 4" xfId="12902"/>
    <cellStyle name="Normal 73 2 2 2 2 2 4" xfId="12903"/>
    <cellStyle name="Normal 74 2 2 2 2 2 4" xfId="12904"/>
    <cellStyle name="Normal 76 2 2 2 2 2 4" xfId="12905"/>
    <cellStyle name="Normal 8 3 2 2 2 2 2 4" xfId="12906"/>
    <cellStyle name="Normal 81 2 2 2 2 2 4" xfId="12907"/>
    <cellStyle name="Normal 6 2 2 2 4" xfId="12908"/>
    <cellStyle name="Normal 78 7 2" xfId="12909"/>
    <cellStyle name="Normal 5 3 7 2" xfId="12910"/>
    <cellStyle name="Normal 80 7 2" xfId="12911"/>
    <cellStyle name="Normal 79 7 2" xfId="12912"/>
    <cellStyle name="Normal 6 8 7 2" xfId="12913"/>
    <cellStyle name="Normal 5 2 7 2" xfId="12914"/>
    <cellStyle name="Normal 6 2 12 2" xfId="12915"/>
    <cellStyle name="Comma 2 2 3 7 2" xfId="12916"/>
    <cellStyle name="Comma 2 3 6 7 2" xfId="12917"/>
    <cellStyle name="Normal 18 2 7 2" xfId="12918"/>
    <cellStyle name="Normal 19 2 7 2" xfId="12919"/>
    <cellStyle name="Normal 2 2 3 7 2" xfId="12920"/>
    <cellStyle name="Normal 2 3 6 7 2" xfId="12921"/>
    <cellStyle name="Normal 2 3 2 7 2" xfId="12922"/>
    <cellStyle name="Normal 2 3 4 7 2" xfId="12923"/>
    <cellStyle name="Normal 2 3 5 7 2" xfId="12924"/>
    <cellStyle name="Normal 2 4 2 7 2" xfId="12925"/>
    <cellStyle name="Normal 2 5 7 2" xfId="12926"/>
    <cellStyle name="Normal 28 3 7 2" xfId="12927"/>
    <cellStyle name="Normal 3 2 2 7 2" xfId="12928"/>
    <cellStyle name="Normal 3 3 7 2" xfId="12929"/>
    <cellStyle name="Normal 30 3 7 2" xfId="12930"/>
    <cellStyle name="Normal 4 2 7 2" xfId="12931"/>
    <cellStyle name="Normal 40 2 7 2" xfId="12932"/>
    <cellStyle name="Normal 41 2 7 2" xfId="12933"/>
    <cellStyle name="Normal 42 2 7 2" xfId="12934"/>
    <cellStyle name="Normal 43 2 7 2" xfId="12935"/>
    <cellStyle name="Normal 44 2 7 2" xfId="12936"/>
    <cellStyle name="Normal 45 2 7 2" xfId="12937"/>
    <cellStyle name="Normal 46 2 7 2" xfId="12938"/>
    <cellStyle name="Normal 47 2 7 2" xfId="12939"/>
    <cellStyle name="Normal 51 7 2" xfId="12940"/>
    <cellStyle name="Normal 52 7 2" xfId="12941"/>
    <cellStyle name="Normal 53 7 2" xfId="12942"/>
    <cellStyle name="Normal 55 7 2" xfId="12943"/>
    <cellStyle name="Normal 56 7 2" xfId="12944"/>
    <cellStyle name="Normal 57 7 2" xfId="12945"/>
    <cellStyle name="Normal 6 2 3 7 2" xfId="12946"/>
    <cellStyle name="Normal 6 3 7 2" xfId="12947"/>
    <cellStyle name="Normal 60 7 2" xfId="12948"/>
    <cellStyle name="Normal 64 7 2" xfId="12949"/>
    <cellStyle name="Normal 65 7 2" xfId="12950"/>
    <cellStyle name="Normal 66 7 2" xfId="12951"/>
    <cellStyle name="Normal 67 7 2" xfId="12952"/>
    <cellStyle name="Normal 7 6 7 2" xfId="12953"/>
    <cellStyle name="Normal 71 7 2" xfId="12954"/>
    <cellStyle name="Normal 72 7 2" xfId="12955"/>
    <cellStyle name="Normal 73 7 2" xfId="12956"/>
    <cellStyle name="Normal 74 7 2" xfId="12957"/>
    <cellStyle name="Normal 76 7 2" xfId="12958"/>
    <cellStyle name="Normal 8 3 7 2" xfId="12959"/>
    <cellStyle name="Normal 81 7 2" xfId="12960"/>
    <cellStyle name="Normal 78 2 6 2" xfId="12961"/>
    <cellStyle name="Normal 5 3 2 6 2" xfId="12962"/>
    <cellStyle name="Normal 80 2 6 2" xfId="12963"/>
    <cellStyle name="Normal 79 2 6 2" xfId="12964"/>
    <cellStyle name="Normal 6 8 2 6 2" xfId="12965"/>
    <cellStyle name="Normal 5 2 2 6 2" xfId="12966"/>
    <cellStyle name="Normal 6 2 7 6 2" xfId="12967"/>
    <cellStyle name="Comma 2 2 3 2 6 2" xfId="12968"/>
    <cellStyle name="Comma 2 3 6 2 6 2" xfId="12969"/>
    <cellStyle name="Normal 18 2 2 6 2" xfId="12970"/>
    <cellStyle name="Normal 19 2 2 6 2" xfId="12971"/>
    <cellStyle name="Normal 2 2 3 2 6 2" xfId="12972"/>
    <cellStyle name="Normal 2 3 6 2 6 2" xfId="12973"/>
    <cellStyle name="Normal 2 3 2 2 6 2" xfId="12974"/>
    <cellStyle name="Normal 2 3 4 2 6 2" xfId="12975"/>
    <cellStyle name="Normal 2 3 5 2 6 2" xfId="12976"/>
    <cellStyle name="Normal 2 4 2 2 6 2" xfId="12977"/>
    <cellStyle name="Normal 2 5 2 6 2" xfId="12978"/>
    <cellStyle name="Normal 28 3 2 6 2" xfId="12979"/>
    <cellStyle name="Normal 3 2 2 2 6 2" xfId="12980"/>
    <cellStyle name="Normal 3 3 2 6 2" xfId="12981"/>
    <cellStyle name="Normal 30 3 2 6 2" xfId="12982"/>
    <cellStyle name="Normal 4 2 2 6 2" xfId="12983"/>
    <cellStyle name="Normal 40 2 2 6 2" xfId="12984"/>
    <cellStyle name="Normal 41 2 2 6 2" xfId="12985"/>
    <cellStyle name="Normal 42 2 2 6 2" xfId="12986"/>
    <cellStyle name="Normal 43 2 2 6 2" xfId="12987"/>
    <cellStyle name="Normal 44 2 2 6 2" xfId="12988"/>
    <cellStyle name="Normal 45 2 2 6 2" xfId="12989"/>
    <cellStyle name="Normal 46 2 2 6 2" xfId="12990"/>
    <cellStyle name="Normal 47 2 2 6 2" xfId="12991"/>
    <cellStyle name="Normal 51 2 6 2" xfId="12992"/>
    <cellStyle name="Normal 52 2 6 2" xfId="12993"/>
    <cellStyle name="Normal 53 2 6 2" xfId="12994"/>
    <cellStyle name="Normal 55 2 6 2" xfId="12995"/>
    <cellStyle name="Normal 56 2 6 2" xfId="12996"/>
    <cellStyle name="Normal 57 2 6 2" xfId="12997"/>
    <cellStyle name="Normal 6 2 3 2 6 2" xfId="12998"/>
    <cellStyle name="Normal 6 3 2 6 2" xfId="12999"/>
    <cellStyle name="Normal 60 2 6 2" xfId="13000"/>
    <cellStyle name="Normal 64 2 6 2" xfId="13001"/>
    <cellStyle name="Normal 65 2 6 2" xfId="13002"/>
    <cellStyle name="Normal 66 2 6 2" xfId="13003"/>
    <cellStyle name="Normal 67 2 6 2" xfId="13004"/>
    <cellStyle name="Normal 7 6 2 6 2" xfId="13005"/>
    <cellStyle name="Normal 71 2 6 2" xfId="13006"/>
    <cellStyle name="Normal 72 2 6 2" xfId="13007"/>
    <cellStyle name="Normal 73 2 6 2" xfId="13008"/>
    <cellStyle name="Normal 74 2 6 2" xfId="13009"/>
    <cellStyle name="Normal 76 2 6 2" xfId="13010"/>
    <cellStyle name="Normal 8 3 2 6 2" xfId="13011"/>
    <cellStyle name="Normal 81 2 6 2" xfId="13012"/>
    <cellStyle name="Normal 78 3 5 2" xfId="13013"/>
    <cellStyle name="Normal 5 3 3 5 2" xfId="13014"/>
    <cellStyle name="Normal 80 3 5 2" xfId="13015"/>
    <cellStyle name="Normal 79 3 5 2" xfId="13016"/>
    <cellStyle name="Normal 6 8 3 5 2" xfId="13017"/>
    <cellStyle name="Normal 5 2 3 5 2" xfId="13018"/>
    <cellStyle name="Normal 6 2 8 5 2" xfId="13019"/>
    <cellStyle name="Comma 2 2 3 3 5 2" xfId="13020"/>
    <cellStyle name="Comma 2 3 6 3 5 2" xfId="13021"/>
    <cellStyle name="Normal 18 2 3 5 2" xfId="13022"/>
    <cellStyle name="Normal 19 2 3 5 2" xfId="13023"/>
    <cellStyle name="Normal 2 2 3 3 5 2" xfId="13024"/>
    <cellStyle name="Normal 2 3 6 3 5 2" xfId="13025"/>
    <cellStyle name="Normal 2 3 2 3 5 2" xfId="13026"/>
    <cellStyle name="Normal 2 3 4 3 5 2" xfId="13027"/>
    <cellStyle name="Normal 2 3 5 3 5 2" xfId="13028"/>
    <cellStyle name="Normal 2 4 2 3 5 2" xfId="13029"/>
    <cellStyle name="Normal 2 5 3 5 2" xfId="13030"/>
    <cellStyle name="Normal 28 3 3 5 2" xfId="13031"/>
    <cellStyle name="Normal 3 2 2 3 5 2" xfId="13032"/>
    <cellStyle name="Normal 3 3 3 5 2" xfId="13033"/>
    <cellStyle name="Normal 30 3 3 5 2" xfId="13034"/>
    <cellStyle name="Normal 4 2 3 5 2" xfId="13035"/>
    <cellStyle name="Normal 40 2 3 5 2" xfId="13036"/>
    <cellStyle name="Normal 41 2 3 5 2" xfId="13037"/>
    <cellStyle name="Normal 42 2 3 5 2" xfId="13038"/>
    <cellStyle name="Normal 43 2 3 5 2" xfId="13039"/>
    <cellStyle name="Normal 44 2 3 5 2" xfId="13040"/>
    <cellStyle name="Normal 45 2 3 5 2" xfId="13041"/>
    <cellStyle name="Normal 46 2 3 5 2" xfId="13042"/>
    <cellStyle name="Normal 47 2 3 5 2" xfId="13043"/>
    <cellStyle name="Normal 51 3 5 2" xfId="13044"/>
    <cellStyle name="Normal 52 3 5 2" xfId="13045"/>
    <cellStyle name="Normal 53 3 5 2" xfId="13046"/>
    <cellStyle name="Normal 55 3 5 2" xfId="13047"/>
    <cellStyle name="Normal 56 3 5 2" xfId="13048"/>
    <cellStyle name="Normal 57 3 5 2" xfId="13049"/>
    <cellStyle name="Normal 6 2 3 3 5 2" xfId="13050"/>
    <cellStyle name="Normal 6 3 3 5 2" xfId="13051"/>
    <cellStyle name="Normal 60 3 5 2" xfId="13052"/>
    <cellStyle name="Normal 64 3 5 2" xfId="13053"/>
    <cellStyle name="Normal 65 3 5 2" xfId="13054"/>
    <cellStyle name="Normal 66 3 5 2" xfId="13055"/>
    <cellStyle name="Normal 67 3 5 2" xfId="13056"/>
    <cellStyle name="Normal 7 6 3 5 2" xfId="13057"/>
    <cellStyle name="Normal 71 3 5 2" xfId="13058"/>
    <cellStyle name="Normal 72 3 5 2" xfId="13059"/>
    <cellStyle name="Normal 73 3 5 2" xfId="13060"/>
    <cellStyle name="Normal 74 3 5 2" xfId="13061"/>
    <cellStyle name="Normal 76 3 5 2" xfId="13062"/>
    <cellStyle name="Normal 8 3 3 5 2" xfId="13063"/>
    <cellStyle name="Normal 81 3 5 2" xfId="13064"/>
    <cellStyle name="Normal 78 2 2 5 2" xfId="13065"/>
    <cellStyle name="Normal 5 3 2 2 5 2" xfId="13066"/>
    <cellStyle name="Normal 80 2 2 5 2" xfId="13067"/>
    <cellStyle name="Normal 79 2 2 5 2" xfId="13068"/>
    <cellStyle name="Normal 6 8 2 2 5 2" xfId="13069"/>
    <cellStyle name="Normal 5 2 2 2 5 2" xfId="13070"/>
    <cellStyle name="Normal 6 2 7 2 5 2" xfId="13071"/>
    <cellStyle name="Comma 2 2 3 2 2 5 2" xfId="13072"/>
    <cellStyle name="Comma 2 3 6 2 2 5 2" xfId="13073"/>
    <cellStyle name="Normal 18 2 2 2 5 2" xfId="13074"/>
    <cellStyle name="Normal 19 2 2 2 5 2" xfId="13075"/>
    <cellStyle name="Normal 2 2 3 2 2 5 2" xfId="13076"/>
    <cellStyle name="Normal 2 3 6 2 2 5 2" xfId="13077"/>
    <cellStyle name="Normal 2 3 2 2 2 5 2" xfId="13078"/>
    <cellStyle name="Normal 2 3 4 2 2 5 2" xfId="13079"/>
    <cellStyle name="Normal 2 3 5 2 2 5 2" xfId="13080"/>
    <cellStyle name="Normal 2 4 2 2 2 5 2" xfId="13081"/>
    <cellStyle name="Normal 2 5 2 2 5 2" xfId="13082"/>
    <cellStyle name="Normal 28 3 2 2 5 2" xfId="13083"/>
    <cellStyle name="Normal 3 2 2 2 2 5 2" xfId="13084"/>
    <cellStyle name="Normal 3 3 2 2 5 2" xfId="13085"/>
    <cellStyle name="Normal 30 3 2 2 5 2" xfId="13086"/>
    <cellStyle name="Normal 4 2 2 2 5 2" xfId="13087"/>
    <cellStyle name="Normal 40 2 2 2 5 2" xfId="13088"/>
    <cellStyle name="Normal 41 2 2 2 5 2" xfId="13089"/>
    <cellStyle name="Normal 42 2 2 2 5 2" xfId="13090"/>
    <cellStyle name="Normal 43 2 2 2 5 2" xfId="13091"/>
    <cellStyle name="Normal 44 2 2 2 5 2" xfId="13092"/>
    <cellStyle name="Normal 45 2 2 2 5 2" xfId="13093"/>
    <cellStyle name="Normal 46 2 2 2 5 2" xfId="13094"/>
    <cellStyle name="Normal 47 2 2 2 5 2" xfId="13095"/>
    <cellStyle name="Normal 51 2 2 5 2" xfId="13096"/>
    <cellStyle name="Normal 52 2 2 5 2" xfId="13097"/>
    <cellStyle name="Normal 53 2 2 5 2" xfId="13098"/>
    <cellStyle name="Normal 55 2 2 5 2" xfId="13099"/>
    <cellStyle name="Normal 56 2 2 5 2" xfId="13100"/>
    <cellStyle name="Normal 57 2 2 5 2" xfId="13101"/>
    <cellStyle name="Normal 6 2 3 2 2 5 2" xfId="13102"/>
    <cellStyle name="Normal 6 3 2 2 5 2" xfId="13103"/>
    <cellStyle name="Normal 60 2 2 5 2" xfId="13104"/>
    <cellStyle name="Normal 64 2 2 5 2" xfId="13105"/>
    <cellStyle name="Normal 65 2 2 5 2" xfId="13106"/>
    <cellStyle name="Normal 66 2 2 5 2" xfId="13107"/>
    <cellStyle name="Normal 67 2 2 5 2" xfId="13108"/>
    <cellStyle name="Normal 7 6 2 2 5 2" xfId="13109"/>
    <cellStyle name="Normal 71 2 2 5 2" xfId="13110"/>
    <cellStyle name="Normal 72 2 2 5 2" xfId="13111"/>
    <cellStyle name="Normal 73 2 2 5 2" xfId="13112"/>
    <cellStyle name="Normal 74 2 2 5 2" xfId="13113"/>
    <cellStyle name="Normal 76 2 2 5 2" xfId="13114"/>
    <cellStyle name="Normal 8 3 2 2 5 2" xfId="13115"/>
    <cellStyle name="Normal 81 2 2 5 2" xfId="13116"/>
    <cellStyle name="Normal 78 4 4 2" xfId="13117"/>
    <cellStyle name="Normal 5 3 4 4 2" xfId="13118"/>
    <cellStyle name="Normal 80 4 4 2" xfId="13119"/>
    <cellStyle name="Normal 79 4 4 2" xfId="13120"/>
    <cellStyle name="Normal 6 8 4 4 2" xfId="13121"/>
    <cellStyle name="Normal 5 2 4 4 2" xfId="13122"/>
    <cellStyle name="Normal 6 2 9 4 2" xfId="13123"/>
    <cellStyle name="Comma 2 2 3 4 4 2" xfId="13124"/>
    <cellStyle name="Comma 2 3 6 4 4 2" xfId="13125"/>
    <cellStyle name="Normal 18 2 4 4 2" xfId="13126"/>
    <cellStyle name="Normal 19 2 4 4 2" xfId="13127"/>
    <cellStyle name="Normal 2 2 3 4 4 2" xfId="13128"/>
    <cellStyle name="Normal 2 3 6 4 4 2" xfId="13129"/>
    <cellStyle name="Normal 2 3 2 4 4 2" xfId="13130"/>
    <cellStyle name="Normal 2 3 4 4 4 2" xfId="13131"/>
    <cellStyle name="Normal 2 3 5 4 4 2" xfId="13132"/>
    <cellStyle name="Normal 2 4 2 4 4 2" xfId="13133"/>
    <cellStyle name="Normal 2 5 4 4 2" xfId="13134"/>
    <cellStyle name="Normal 28 3 4 4 2" xfId="13135"/>
    <cellStyle name="Normal 3 2 2 4 4 2" xfId="13136"/>
    <cellStyle name="Normal 3 3 4 4 2" xfId="13137"/>
    <cellStyle name="Normal 30 3 4 4 2" xfId="13138"/>
    <cellStyle name="Normal 4 2 4 4 2" xfId="13139"/>
    <cellStyle name="Normal 40 2 4 4 2" xfId="13140"/>
    <cellStyle name="Normal 41 2 4 4 2" xfId="13141"/>
    <cellStyle name="Normal 42 2 4 4 2" xfId="13142"/>
    <cellStyle name="Normal 43 2 4 4 2" xfId="13143"/>
    <cellStyle name="Normal 44 2 4 4 2" xfId="13144"/>
    <cellStyle name="Normal 45 2 4 4 2" xfId="13145"/>
    <cellStyle name="Normal 46 2 4 4 2" xfId="13146"/>
    <cellStyle name="Normal 47 2 4 4 2" xfId="13147"/>
    <cellStyle name="Normal 51 4 4 2" xfId="13148"/>
    <cellStyle name="Normal 52 4 4 2" xfId="13149"/>
    <cellStyle name="Normal 53 4 4 2" xfId="13150"/>
    <cellStyle name="Normal 55 4 4 2" xfId="13151"/>
    <cellStyle name="Normal 56 4 4 2" xfId="13152"/>
    <cellStyle name="Normal 57 4 4 2" xfId="13153"/>
    <cellStyle name="Normal 6 2 3 4 4 2" xfId="13154"/>
    <cellStyle name="Normal 6 3 4 4 2" xfId="13155"/>
    <cellStyle name="Normal 60 4 4 2" xfId="13156"/>
    <cellStyle name="Normal 64 4 4 2" xfId="13157"/>
    <cellStyle name="Normal 65 4 4 2" xfId="13158"/>
    <cellStyle name="Normal 66 4 4 2" xfId="13159"/>
    <cellStyle name="Normal 67 4 4 2" xfId="13160"/>
    <cellStyle name="Normal 7 6 4 4 2" xfId="13161"/>
    <cellStyle name="Normal 71 4 4 2" xfId="13162"/>
    <cellStyle name="Normal 72 4 4 2" xfId="13163"/>
    <cellStyle name="Normal 73 4 4 2" xfId="13164"/>
    <cellStyle name="Normal 74 4 4 2" xfId="13165"/>
    <cellStyle name="Normal 76 4 4 2" xfId="13166"/>
    <cellStyle name="Normal 8 3 4 4 2" xfId="13167"/>
    <cellStyle name="Normal 81 4 4 2" xfId="13168"/>
    <cellStyle name="Normal 78 2 3 4 2" xfId="13169"/>
    <cellStyle name="Normal 5 3 2 3 4 2" xfId="13170"/>
    <cellStyle name="Normal 80 2 3 4 2" xfId="13171"/>
    <cellStyle name="Normal 79 2 3 4 2" xfId="13172"/>
    <cellStyle name="Normal 6 8 2 3 4 2" xfId="13173"/>
    <cellStyle name="Normal 5 2 2 3 4 2" xfId="13174"/>
    <cellStyle name="Normal 6 2 7 3 4 2" xfId="13175"/>
    <cellStyle name="Comma 2 2 3 2 3 4 2" xfId="13176"/>
    <cellStyle name="Comma 2 3 6 2 3 4 2" xfId="13177"/>
    <cellStyle name="Normal 18 2 2 3 4 2" xfId="13178"/>
    <cellStyle name="Normal 19 2 2 3 4 2" xfId="13179"/>
    <cellStyle name="Normal 2 2 3 2 3 4 2" xfId="13180"/>
    <cellStyle name="Normal 2 3 6 2 3 4 2" xfId="13181"/>
    <cellStyle name="Normal 2 3 2 2 3 4 2" xfId="13182"/>
    <cellStyle name="Normal 2 3 4 2 3 4 2" xfId="13183"/>
    <cellStyle name="Normal 2 3 5 2 3 4 2" xfId="13184"/>
    <cellStyle name="Normal 2 4 2 2 3 4 2" xfId="13185"/>
    <cellStyle name="Normal 2 5 2 3 4 2" xfId="13186"/>
    <cellStyle name="Normal 28 3 2 3 4 2" xfId="13187"/>
    <cellStyle name="Normal 3 2 2 2 3 4 2" xfId="13188"/>
    <cellStyle name="Normal 3 3 2 3 4 2" xfId="13189"/>
    <cellStyle name="Normal 30 3 2 3 4 2" xfId="13190"/>
    <cellStyle name="Normal 4 2 2 3 4 2" xfId="13191"/>
    <cellStyle name="Normal 40 2 2 3 4 2" xfId="13192"/>
    <cellStyle name="Normal 41 2 2 3 4 2" xfId="13193"/>
    <cellStyle name="Normal 42 2 2 3 4 2" xfId="13194"/>
    <cellStyle name="Normal 43 2 2 3 4 2" xfId="13195"/>
    <cellStyle name="Normal 44 2 2 3 4 2" xfId="13196"/>
    <cellStyle name="Normal 45 2 2 3 4 2" xfId="13197"/>
    <cellStyle name="Normal 46 2 2 3 4 2" xfId="13198"/>
    <cellStyle name="Normal 47 2 2 3 4 2" xfId="13199"/>
    <cellStyle name="Normal 51 2 3 4 2" xfId="13200"/>
    <cellStyle name="Normal 52 2 3 4 2" xfId="13201"/>
    <cellStyle name="Normal 53 2 3 4 2" xfId="13202"/>
    <cellStyle name="Normal 55 2 3 4 2" xfId="13203"/>
    <cellStyle name="Normal 56 2 3 4 2" xfId="13204"/>
    <cellStyle name="Normal 57 2 3 4 2" xfId="13205"/>
    <cellStyle name="Normal 6 2 3 2 3 4 2" xfId="13206"/>
    <cellStyle name="Normal 6 3 2 3 4 2" xfId="13207"/>
    <cellStyle name="Normal 60 2 3 4 2" xfId="13208"/>
    <cellStyle name="Normal 64 2 3 4 2" xfId="13209"/>
    <cellStyle name="Normal 65 2 3 4 2" xfId="13210"/>
    <cellStyle name="Normal 66 2 3 4 2" xfId="13211"/>
    <cellStyle name="Normal 67 2 3 4 2" xfId="13212"/>
    <cellStyle name="Normal 7 6 2 3 4 2" xfId="13213"/>
    <cellStyle name="Normal 71 2 3 4 2" xfId="13214"/>
    <cellStyle name="Normal 72 2 3 4 2" xfId="13215"/>
    <cellStyle name="Normal 73 2 3 4 2" xfId="13216"/>
    <cellStyle name="Normal 74 2 3 4 2" xfId="13217"/>
    <cellStyle name="Normal 76 2 3 4 2" xfId="13218"/>
    <cellStyle name="Normal 8 3 2 3 4 2" xfId="13219"/>
    <cellStyle name="Normal 81 2 3 4 2" xfId="13220"/>
    <cellStyle name="Normal 78 3 2 4 2" xfId="13221"/>
    <cellStyle name="Normal 5 3 3 2 4 2" xfId="13222"/>
    <cellStyle name="Normal 80 3 2 4 2" xfId="13223"/>
    <cellStyle name="Normal 79 3 2 4 2" xfId="13224"/>
    <cellStyle name="Normal 6 8 3 2 4 2" xfId="13225"/>
    <cellStyle name="Normal 5 2 3 2 4 2" xfId="13226"/>
    <cellStyle name="Normal 6 2 8 2 4 2" xfId="13227"/>
    <cellStyle name="Comma 2 2 3 3 2 4 2" xfId="13228"/>
    <cellStyle name="Comma 2 3 6 3 2 4 2" xfId="13229"/>
    <cellStyle name="Normal 18 2 3 2 4 2" xfId="13230"/>
    <cellStyle name="Normal 19 2 3 2 4 2" xfId="13231"/>
    <cellStyle name="Normal 2 2 3 3 2 4 2" xfId="13232"/>
    <cellStyle name="Normal 2 3 6 3 2 4 2" xfId="13233"/>
    <cellStyle name="Normal 2 3 2 3 2 4 2" xfId="13234"/>
    <cellStyle name="Normal 2 3 4 3 2 4 2" xfId="13235"/>
    <cellStyle name="Normal 2 3 5 3 2 4 2" xfId="13236"/>
    <cellStyle name="Normal 2 4 2 3 2 4 2" xfId="13237"/>
    <cellStyle name="Normal 2 5 3 2 4 2" xfId="13238"/>
    <cellStyle name="Normal 28 3 3 2 4 2" xfId="13239"/>
    <cellStyle name="Normal 3 2 2 3 2 4 2" xfId="13240"/>
    <cellStyle name="Normal 3 3 3 2 4 2" xfId="13241"/>
    <cellStyle name="Normal 30 3 3 2 4 2" xfId="13242"/>
    <cellStyle name="Normal 4 2 3 2 4 2" xfId="13243"/>
    <cellStyle name="Normal 40 2 3 2 4 2" xfId="13244"/>
    <cellStyle name="Normal 41 2 3 2 4 2" xfId="13245"/>
    <cellStyle name="Normal 42 2 3 2 4 2" xfId="13246"/>
    <cellStyle name="Normal 43 2 3 2 4 2" xfId="13247"/>
    <cellStyle name="Normal 44 2 3 2 4 2" xfId="13248"/>
    <cellStyle name="Normal 45 2 3 2 4 2" xfId="13249"/>
    <cellStyle name="Normal 46 2 3 2 4 2" xfId="13250"/>
    <cellStyle name="Normal 47 2 3 2 4 2" xfId="13251"/>
    <cellStyle name="Normal 51 3 2 4 2" xfId="13252"/>
    <cellStyle name="Normal 52 3 2 4 2" xfId="13253"/>
    <cellStyle name="Normal 53 3 2 4 2" xfId="13254"/>
    <cellStyle name="Normal 55 3 2 4 2" xfId="13255"/>
    <cellStyle name="Normal 56 3 2 4 2" xfId="13256"/>
    <cellStyle name="Normal 57 3 2 4 2" xfId="13257"/>
    <cellStyle name="Normal 6 2 3 3 2 4 2" xfId="13258"/>
    <cellStyle name="Normal 6 3 3 2 4 2" xfId="13259"/>
    <cellStyle name="Normal 60 3 2 4 2" xfId="13260"/>
    <cellStyle name="Normal 64 3 2 4 2" xfId="13261"/>
    <cellStyle name="Normal 65 3 2 4 2" xfId="13262"/>
    <cellStyle name="Normal 66 3 2 4 2" xfId="13263"/>
    <cellStyle name="Normal 67 3 2 4 2" xfId="13264"/>
    <cellStyle name="Normal 7 6 3 2 4 2" xfId="13265"/>
    <cellStyle name="Normal 71 3 2 4 2" xfId="13266"/>
    <cellStyle name="Normal 72 3 2 4 2" xfId="13267"/>
    <cellStyle name="Normal 73 3 2 4 2" xfId="13268"/>
    <cellStyle name="Normal 74 3 2 4 2" xfId="13269"/>
    <cellStyle name="Normal 76 3 2 4 2" xfId="13270"/>
    <cellStyle name="Normal 8 3 3 2 4 2" xfId="13271"/>
    <cellStyle name="Normal 81 3 2 4 2" xfId="13272"/>
    <cellStyle name="Normal 78 2 2 2 4 2" xfId="13273"/>
    <cellStyle name="Normal 5 3 2 2 2 4 2" xfId="13274"/>
    <cellStyle name="Normal 80 2 2 2 4 2" xfId="13275"/>
    <cellStyle name="Normal 79 2 2 2 4 2" xfId="13276"/>
    <cellStyle name="Normal 6 8 2 2 2 4 2" xfId="13277"/>
    <cellStyle name="Normal 5 2 2 2 2 4 2" xfId="13278"/>
    <cellStyle name="Normal 6 2 7 2 2 4 2" xfId="13279"/>
    <cellStyle name="Comma 2 2 3 2 2 2 4 2" xfId="13280"/>
    <cellStyle name="Comma 2 3 6 2 2 2 4 2" xfId="13281"/>
    <cellStyle name="Normal 18 2 2 2 2 4 2" xfId="13282"/>
    <cellStyle name="Normal 19 2 2 2 2 4 2" xfId="13283"/>
    <cellStyle name="Normal 2 2 3 2 2 2 4 2" xfId="13284"/>
    <cellStyle name="Normal 2 3 6 2 2 2 4 2" xfId="13285"/>
    <cellStyle name="Normal 2 3 2 2 2 2 4 2" xfId="13286"/>
    <cellStyle name="Normal 2 3 4 2 2 2 4 2" xfId="13287"/>
    <cellStyle name="Normal 2 3 5 2 2 2 4 2" xfId="13288"/>
    <cellStyle name="Normal 2 4 2 2 2 2 4 2" xfId="13289"/>
    <cellStyle name="Normal 2 5 2 2 2 4 2" xfId="13290"/>
    <cellStyle name="Normal 28 3 2 2 2 4 2" xfId="13291"/>
    <cellStyle name="Normal 3 2 2 2 2 2 4 2" xfId="13292"/>
    <cellStyle name="Normal 3 3 2 2 2 4 2" xfId="13293"/>
    <cellStyle name="Normal 30 3 2 2 2 4 2" xfId="13294"/>
    <cellStyle name="Normal 4 2 2 2 2 4 2" xfId="13295"/>
    <cellStyle name="Normal 40 2 2 2 2 4 2" xfId="13296"/>
    <cellStyle name="Normal 41 2 2 2 2 4 2" xfId="13297"/>
    <cellStyle name="Normal 42 2 2 2 2 4 2" xfId="13298"/>
    <cellStyle name="Normal 43 2 2 2 2 4 2" xfId="13299"/>
    <cellStyle name="Normal 44 2 2 2 2 4 2" xfId="13300"/>
    <cellStyle name="Normal 45 2 2 2 2 4 2" xfId="13301"/>
    <cellStyle name="Normal 46 2 2 2 2 4 2" xfId="13302"/>
    <cellStyle name="Normal 47 2 2 2 2 4 2" xfId="13303"/>
    <cellStyle name="Normal 51 2 2 2 4 2" xfId="13304"/>
    <cellStyle name="Normal 52 2 2 2 4 2" xfId="13305"/>
    <cellStyle name="Normal 53 2 2 2 4 2" xfId="13306"/>
    <cellStyle name="Normal 55 2 2 2 4 2" xfId="13307"/>
    <cellStyle name="Normal 56 2 2 2 4 2" xfId="13308"/>
    <cellStyle name="Normal 57 2 2 2 4 2" xfId="13309"/>
    <cellStyle name="Normal 6 2 3 2 2 2 4 2" xfId="13310"/>
    <cellStyle name="Normal 6 3 2 2 2 4 2" xfId="13311"/>
    <cellStyle name="Normal 60 2 2 2 4 2" xfId="13312"/>
    <cellStyle name="Normal 64 2 2 2 4 2" xfId="13313"/>
    <cellStyle name="Normal 65 2 2 2 4 2" xfId="13314"/>
    <cellStyle name="Normal 66 2 2 2 4 2" xfId="13315"/>
    <cellStyle name="Normal 67 2 2 2 4 2" xfId="13316"/>
    <cellStyle name="Normal 7 6 2 2 2 4 2" xfId="13317"/>
    <cellStyle name="Normal 71 2 2 2 4 2" xfId="13318"/>
    <cellStyle name="Normal 72 2 2 2 4 2" xfId="13319"/>
    <cellStyle name="Normal 73 2 2 2 4 2" xfId="13320"/>
    <cellStyle name="Normal 74 2 2 2 4 2" xfId="13321"/>
    <cellStyle name="Normal 76 2 2 2 4 2" xfId="13322"/>
    <cellStyle name="Normal 8 3 2 2 2 4 2" xfId="13323"/>
    <cellStyle name="Normal 81 2 2 2 4 2" xfId="13324"/>
    <cellStyle name="Normal 90 3 2" xfId="13325"/>
    <cellStyle name="Normal 78 5 3 2" xfId="13326"/>
    <cellStyle name="Normal 91 3 2" xfId="13327"/>
    <cellStyle name="Normal 5 3 5 3 2" xfId="13328"/>
    <cellStyle name="Normal 80 5 3 2" xfId="13329"/>
    <cellStyle name="Normal 79 5 3 2" xfId="13330"/>
    <cellStyle name="Normal 6 8 5 3 2" xfId="13331"/>
    <cellStyle name="Normal 5 2 5 3 2" xfId="13332"/>
    <cellStyle name="Normal 6 2 10 3 2" xfId="13333"/>
    <cellStyle name="Comma 2 2 3 5 3 2" xfId="13334"/>
    <cellStyle name="Comma 2 3 6 5 3 2" xfId="13335"/>
    <cellStyle name="Normal 18 2 5 3 2" xfId="13336"/>
    <cellStyle name="Normal 19 2 5 3 2" xfId="13337"/>
    <cellStyle name="Normal 2 2 3 5 3 2" xfId="13338"/>
    <cellStyle name="Normal 2 3 6 5 3 2" xfId="13339"/>
    <cellStyle name="Normal 2 3 2 5 3 2" xfId="13340"/>
    <cellStyle name="Normal 2 3 4 5 3 2" xfId="13341"/>
    <cellStyle name="Normal 2 3 5 5 3 2" xfId="13342"/>
    <cellStyle name="Normal 2 4 2 5 3 2" xfId="13343"/>
    <cellStyle name="Normal 2 5 5 3 2" xfId="13344"/>
    <cellStyle name="Normal 28 3 5 3 2" xfId="13345"/>
    <cellStyle name="Normal 3 2 2 5 3 2" xfId="13346"/>
    <cellStyle name="Normal 3 3 5 3 2" xfId="13347"/>
    <cellStyle name="Normal 30 3 5 3 2" xfId="13348"/>
    <cellStyle name="Normal 4 2 5 3 2" xfId="13349"/>
    <cellStyle name="Normal 40 2 5 3 2" xfId="13350"/>
    <cellStyle name="Normal 41 2 5 3 2" xfId="13351"/>
    <cellStyle name="Normal 42 2 5 3 2" xfId="13352"/>
    <cellStyle name="Normal 43 2 5 3 2" xfId="13353"/>
    <cellStyle name="Normal 44 2 5 3 2" xfId="13354"/>
    <cellStyle name="Normal 45 2 5 3 2" xfId="13355"/>
    <cellStyle name="Normal 46 2 5 3 2" xfId="13356"/>
    <cellStyle name="Normal 47 2 5 3 2" xfId="13357"/>
    <cellStyle name="Normal 51 5 3 2" xfId="13358"/>
    <cellStyle name="Normal 52 5 3 2" xfId="13359"/>
    <cellStyle name="Normal 53 5 3 2" xfId="13360"/>
    <cellStyle name="Normal 55 5 3 2" xfId="13361"/>
    <cellStyle name="Normal 56 5 3 2" xfId="13362"/>
    <cellStyle name="Normal 57 5 3 2" xfId="13363"/>
    <cellStyle name="Normal 6 2 3 5 3 2" xfId="13364"/>
    <cellStyle name="Normal 6 3 5 3 2" xfId="13365"/>
    <cellStyle name="Normal 60 5 3 2" xfId="13366"/>
    <cellStyle name="Normal 64 5 3 2" xfId="13367"/>
    <cellStyle name="Normal 65 5 3 2" xfId="13368"/>
    <cellStyle name="Normal 66 5 3 2" xfId="13369"/>
    <cellStyle name="Normal 67 5 3 2" xfId="13370"/>
    <cellStyle name="Normal 7 6 5 3 2" xfId="13371"/>
    <cellStyle name="Normal 71 5 3 2" xfId="13372"/>
    <cellStyle name="Normal 72 5 3 2" xfId="13373"/>
    <cellStyle name="Normal 73 5 3 2" xfId="13374"/>
    <cellStyle name="Normal 74 5 3 2" xfId="13375"/>
    <cellStyle name="Normal 76 5 3 2" xfId="13376"/>
    <cellStyle name="Normal 8 3 5 3 2" xfId="13377"/>
    <cellStyle name="Normal 81 5 3 2" xfId="13378"/>
    <cellStyle name="Normal 78 2 4 3 2" xfId="13379"/>
    <cellStyle name="Normal 5 3 2 4 3 2" xfId="13380"/>
    <cellStyle name="Normal 80 2 4 3 2" xfId="13381"/>
    <cellStyle name="Normal 79 2 4 3 2" xfId="13382"/>
    <cellStyle name="Normal 6 8 2 4 3 2" xfId="13383"/>
    <cellStyle name="Normal 5 2 2 4 3 2" xfId="13384"/>
    <cellStyle name="Normal 6 2 7 4 3 2" xfId="13385"/>
    <cellStyle name="Comma 2 2 3 2 4 3 2" xfId="13386"/>
    <cellStyle name="Comma 2 3 6 2 4 3 2" xfId="13387"/>
    <cellStyle name="Normal 18 2 2 4 3 2" xfId="13388"/>
    <cellStyle name="Normal 19 2 2 4 3 2" xfId="13389"/>
    <cellStyle name="Normal 2 2 3 2 4 3 2" xfId="13390"/>
    <cellStyle name="Normal 2 3 6 2 4 3 2" xfId="13391"/>
    <cellStyle name="Normal 2 3 2 2 4 3 2" xfId="13392"/>
    <cellStyle name="Normal 2 3 4 2 4 3 2" xfId="13393"/>
    <cellStyle name="Normal 2 3 5 2 4 3 2" xfId="13394"/>
    <cellStyle name="Normal 2 4 2 2 4 3 2" xfId="13395"/>
    <cellStyle name="Normal 2 5 2 4 3 2" xfId="13396"/>
    <cellStyle name="Normal 28 3 2 4 3 2" xfId="13397"/>
    <cellStyle name="Normal 3 2 2 2 4 3 2" xfId="13398"/>
    <cellStyle name="Normal 3 3 2 4 3 2" xfId="13399"/>
    <cellStyle name="Normal 30 3 2 4 3 2" xfId="13400"/>
    <cellStyle name="Normal 4 2 2 4 3 2" xfId="13401"/>
    <cellStyle name="Normal 40 2 2 4 3 2" xfId="13402"/>
    <cellStyle name="Normal 41 2 2 4 3 2" xfId="13403"/>
    <cellStyle name="Normal 42 2 2 4 3 2" xfId="13404"/>
    <cellStyle name="Normal 43 2 2 4 3 2" xfId="13405"/>
    <cellStyle name="Normal 44 2 2 4 3 2" xfId="13406"/>
    <cellStyle name="Normal 45 2 2 4 3 2" xfId="13407"/>
    <cellStyle name="Normal 46 2 2 4 3 2" xfId="13408"/>
    <cellStyle name="Normal 47 2 2 4 3 2" xfId="13409"/>
    <cellStyle name="Normal 51 2 4 3 2" xfId="13410"/>
    <cellStyle name="Normal 52 2 4 3 2" xfId="13411"/>
    <cellStyle name="Normal 53 2 4 3 2" xfId="13412"/>
    <cellStyle name="Normal 55 2 4 3 2" xfId="13413"/>
    <cellStyle name="Normal 56 2 4 3 2" xfId="13414"/>
    <cellStyle name="Normal 57 2 4 3 2" xfId="13415"/>
    <cellStyle name="Normal 6 2 3 2 4 3 2" xfId="13416"/>
    <cellStyle name="Normal 6 3 2 4 3 2" xfId="13417"/>
    <cellStyle name="Normal 60 2 4 3 2" xfId="13418"/>
    <cellStyle name="Normal 64 2 4 3 2" xfId="13419"/>
    <cellStyle name="Normal 65 2 4 3 2" xfId="13420"/>
    <cellStyle name="Normal 66 2 4 3 2" xfId="13421"/>
    <cellStyle name="Normal 67 2 4 3 2" xfId="13422"/>
    <cellStyle name="Normal 7 6 2 4 3 2" xfId="13423"/>
    <cellStyle name="Normal 71 2 4 3 2" xfId="13424"/>
    <cellStyle name="Normal 72 2 4 3 2" xfId="13425"/>
    <cellStyle name="Normal 73 2 4 3 2" xfId="13426"/>
    <cellStyle name="Normal 74 2 4 3 2" xfId="13427"/>
    <cellStyle name="Normal 76 2 4 3 2" xfId="13428"/>
    <cellStyle name="Normal 8 3 2 4 3 2" xfId="13429"/>
    <cellStyle name="Normal 81 2 4 3 2" xfId="13430"/>
    <cellStyle name="Normal 78 3 3 3 2" xfId="13431"/>
    <cellStyle name="Normal 5 3 3 3 3 2" xfId="13432"/>
    <cellStyle name="Normal 80 3 3 3 2" xfId="13433"/>
    <cellStyle name="Normal 79 3 3 3 2" xfId="13434"/>
    <cellStyle name="Normal 6 8 3 3 3 2" xfId="13435"/>
    <cellStyle name="Normal 5 2 3 3 3 2" xfId="13436"/>
    <cellStyle name="Normal 6 2 8 3 3 2" xfId="13437"/>
    <cellStyle name="Comma 2 2 3 3 3 3 2" xfId="13438"/>
    <cellStyle name="Comma 2 3 6 3 3 3 2" xfId="13439"/>
    <cellStyle name="Normal 18 2 3 3 3 2" xfId="13440"/>
    <cellStyle name="Normal 19 2 3 3 3 2" xfId="13441"/>
    <cellStyle name="Normal 2 2 3 3 3 3 2" xfId="13442"/>
    <cellStyle name="Normal 2 3 6 3 3 3 2" xfId="13443"/>
    <cellStyle name="Normal 2 3 2 3 3 3 2" xfId="13444"/>
    <cellStyle name="Normal 2 3 4 3 3 3 2" xfId="13445"/>
    <cellStyle name="Normal 2 3 5 3 3 3 2" xfId="13446"/>
    <cellStyle name="Normal 2 4 2 3 3 3 2" xfId="13447"/>
    <cellStyle name="Normal 2 5 3 3 3 2" xfId="13448"/>
    <cellStyle name="Normal 28 3 3 3 3 2" xfId="13449"/>
    <cellStyle name="Normal 3 2 2 3 3 3 2" xfId="13450"/>
    <cellStyle name="Normal 3 3 3 3 3 2" xfId="13451"/>
    <cellStyle name="Normal 30 3 3 3 3 2" xfId="13452"/>
    <cellStyle name="Normal 4 2 3 3 3 2" xfId="13453"/>
    <cellStyle name="Normal 40 2 3 3 3 2" xfId="13454"/>
    <cellStyle name="Normal 41 2 3 3 3 2" xfId="13455"/>
    <cellStyle name="Normal 42 2 3 3 3 2" xfId="13456"/>
    <cellStyle name="Normal 43 2 3 3 3 2" xfId="13457"/>
    <cellStyle name="Normal 44 2 3 3 3 2" xfId="13458"/>
    <cellStyle name="Normal 45 2 3 3 3 2" xfId="13459"/>
    <cellStyle name="Normal 46 2 3 3 3 2" xfId="13460"/>
    <cellStyle name="Normal 47 2 3 3 3 2" xfId="13461"/>
    <cellStyle name="Normal 51 3 3 3 2" xfId="13462"/>
    <cellStyle name="Normal 52 3 3 3 2" xfId="13463"/>
    <cellStyle name="Normal 53 3 3 3 2" xfId="13464"/>
    <cellStyle name="Normal 55 3 3 3 2" xfId="13465"/>
    <cellStyle name="Normal 56 3 3 3 2" xfId="13466"/>
    <cellStyle name="Normal 57 3 3 3 2" xfId="13467"/>
    <cellStyle name="Normal 6 2 3 3 3 3 2" xfId="13468"/>
    <cellStyle name="Normal 6 3 3 3 3 2" xfId="13469"/>
    <cellStyle name="Normal 60 3 3 3 2" xfId="13470"/>
    <cellStyle name="Normal 64 3 3 3 2" xfId="13471"/>
    <cellStyle name="Normal 65 3 3 3 2" xfId="13472"/>
    <cellStyle name="Normal 66 3 3 3 2" xfId="13473"/>
    <cellStyle name="Normal 67 3 3 3 2" xfId="13474"/>
    <cellStyle name="Normal 7 6 3 3 3 2" xfId="13475"/>
    <cellStyle name="Normal 71 3 3 3 2" xfId="13476"/>
    <cellStyle name="Normal 72 3 3 3 2" xfId="13477"/>
    <cellStyle name="Normal 73 3 3 3 2" xfId="13478"/>
    <cellStyle name="Normal 74 3 3 3 2" xfId="13479"/>
    <cellStyle name="Normal 76 3 3 3 2" xfId="13480"/>
    <cellStyle name="Normal 8 3 3 3 3 2" xfId="13481"/>
    <cellStyle name="Normal 81 3 3 3 2" xfId="13482"/>
    <cellStyle name="Normal 78 2 2 3 3 2" xfId="13483"/>
    <cellStyle name="Normal 5 3 2 2 3 3 2" xfId="13484"/>
    <cellStyle name="Normal 80 2 2 3 3 2" xfId="13485"/>
    <cellStyle name="Normal 79 2 2 3 3 2" xfId="13486"/>
    <cellStyle name="Normal 6 8 2 2 3 3 2" xfId="13487"/>
    <cellStyle name="Normal 5 2 2 2 3 3 2" xfId="13488"/>
    <cellStyle name="Normal 6 2 7 2 3 3 2" xfId="13489"/>
    <cellStyle name="Comma 2 2 3 2 2 3 3 2" xfId="13490"/>
    <cellStyle name="Comma 2 3 6 2 2 3 3 2" xfId="13491"/>
    <cellStyle name="Normal 18 2 2 2 3 3 2" xfId="13492"/>
    <cellStyle name="Normal 19 2 2 2 3 3 2" xfId="13493"/>
    <cellStyle name="Normal 2 2 3 2 2 3 3 2" xfId="13494"/>
    <cellStyle name="Normal 2 3 6 2 2 3 3 2" xfId="13495"/>
    <cellStyle name="Normal 2 3 2 2 2 3 3 2" xfId="13496"/>
    <cellStyle name="Normal 2 3 4 2 2 3 3 2" xfId="13497"/>
    <cellStyle name="Normal 2 3 5 2 2 3 3 2" xfId="13498"/>
    <cellStyle name="Normal 2 4 2 2 2 3 3 2" xfId="13499"/>
    <cellStyle name="Normal 2 5 2 2 3 3 2" xfId="13500"/>
    <cellStyle name="Normal 28 3 2 2 3 3 2" xfId="13501"/>
    <cellStyle name="Normal 3 2 2 2 2 3 3 2" xfId="13502"/>
    <cellStyle name="Normal 3 3 2 2 3 3 2" xfId="13503"/>
    <cellStyle name="Normal 30 3 2 2 3 3 2" xfId="13504"/>
    <cellStyle name="Normal 4 2 2 2 3 3 2" xfId="13505"/>
    <cellStyle name="Normal 40 2 2 2 3 3 2" xfId="13506"/>
    <cellStyle name="Normal 41 2 2 2 3 3 2" xfId="13507"/>
    <cellStyle name="Normal 42 2 2 2 3 3 2" xfId="13508"/>
    <cellStyle name="Normal 43 2 2 2 3 3 2" xfId="13509"/>
    <cellStyle name="Normal 44 2 2 2 3 3 2" xfId="13510"/>
    <cellStyle name="Normal 45 2 2 2 3 3 2" xfId="13511"/>
    <cellStyle name="Normal 46 2 2 2 3 3 2" xfId="13512"/>
    <cellStyle name="Normal 47 2 2 2 3 3 2" xfId="13513"/>
    <cellStyle name="Normal 51 2 2 3 3 2" xfId="13514"/>
    <cellStyle name="Normal 52 2 2 3 3 2" xfId="13515"/>
    <cellStyle name="Normal 53 2 2 3 3 2" xfId="13516"/>
    <cellStyle name="Normal 55 2 2 3 3 2" xfId="13517"/>
    <cellStyle name="Normal 56 2 2 3 3 2" xfId="13518"/>
    <cellStyle name="Normal 57 2 2 3 3 2" xfId="13519"/>
    <cellStyle name="Normal 6 2 3 2 2 3 3 2" xfId="13520"/>
    <cellStyle name="Normal 6 3 2 2 3 3 2" xfId="13521"/>
    <cellStyle name="Normal 60 2 2 3 3 2" xfId="13522"/>
    <cellStyle name="Normal 64 2 2 3 3 2" xfId="13523"/>
    <cellStyle name="Normal 65 2 2 3 3 2" xfId="13524"/>
    <cellStyle name="Normal 66 2 2 3 3 2" xfId="13525"/>
    <cellStyle name="Normal 67 2 2 3 3 2" xfId="13526"/>
    <cellStyle name="Normal 7 6 2 2 3 3 2" xfId="13527"/>
    <cellStyle name="Normal 71 2 2 3 3 2" xfId="13528"/>
    <cellStyle name="Normal 72 2 2 3 3 2" xfId="13529"/>
    <cellStyle name="Normal 73 2 2 3 3 2" xfId="13530"/>
    <cellStyle name="Normal 74 2 2 3 3 2" xfId="13531"/>
    <cellStyle name="Normal 76 2 2 3 3 2" xfId="13532"/>
    <cellStyle name="Normal 8 3 2 2 3 3 2" xfId="13533"/>
    <cellStyle name="Normal 81 2 2 3 3 2" xfId="13534"/>
    <cellStyle name="Normal 78 4 2 3 2" xfId="13535"/>
    <cellStyle name="Normal 5 3 4 2 3 2" xfId="13536"/>
    <cellStyle name="Normal 80 4 2 3 2" xfId="13537"/>
    <cellStyle name="Normal 79 4 2 3 2" xfId="13538"/>
    <cellStyle name="Normal 6 8 4 2 3 2" xfId="13539"/>
    <cellStyle name="Normal 5 2 4 2 3 2" xfId="13540"/>
    <cellStyle name="Normal 6 2 9 2 3 2" xfId="13541"/>
    <cellStyle name="Comma 2 2 3 4 2 3 2" xfId="13542"/>
    <cellStyle name="Comma 2 3 6 4 2 3 2" xfId="13543"/>
    <cellStyle name="Normal 18 2 4 2 3 2" xfId="13544"/>
    <cellStyle name="Normal 19 2 4 2 3 2" xfId="13545"/>
    <cellStyle name="Normal 2 2 3 4 2 3 2" xfId="13546"/>
    <cellStyle name="Normal 2 3 6 4 2 3 2" xfId="13547"/>
    <cellStyle name="Normal 2 3 2 4 2 3 2" xfId="13548"/>
    <cellStyle name="Normal 2 3 4 4 2 3 2" xfId="13549"/>
    <cellStyle name="Normal 2 3 5 4 2 3 2" xfId="13550"/>
    <cellStyle name="Normal 2 4 2 4 2 3 2" xfId="13551"/>
    <cellStyle name="Normal 2 5 4 2 3 2" xfId="13552"/>
    <cellStyle name="Normal 28 3 4 2 3 2" xfId="13553"/>
    <cellStyle name="Normal 3 2 2 4 2 3 2" xfId="13554"/>
    <cellStyle name="Normal 3 3 4 2 3 2" xfId="13555"/>
    <cellStyle name="Normal 30 3 4 2 3 2" xfId="13556"/>
    <cellStyle name="Normal 4 2 4 2 3 2" xfId="13557"/>
    <cellStyle name="Normal 40 2 4 2 3 2" xfId="13558"/>
    <cellStyle name="Normal 41 2 4 2 3 2" xfId="13559"/>
    <cellStyle name="Normal 42 2 4 2 3 2" xfId="13560"/>
    <cellStyle name="Normal 43 2 4 2 3 2" xfId="13561"/>
    <cellStyle name="Normal 44 2 4 2 3 2" xfId="13562"/>
    <cellStyle name="Normal 45 2 4 2 3 2" xfId="13563"/>
    <cellStyle name="Normal 46 2 4 2 3 2" xfId="13564"/>
    <cellStyle name="Normal 47 2 4 2 3 2" xfId="13565"/>
    <cellStyle name="Normal 51 4 2 3 2" xfId="13566"/>
    <cellStyle name="Normal 52 4 2 3 2" xfId="13567"/>
    <cellStyle name="Normal 53 4 2 3 2" xfId="13568"/>
    <cellStyle name="Normal 55 4 2 3 2" xfId="13569"/>
    <cellStyle name="Normal 56 4 2 3 2" xfId="13570"/>
    <cellStyle name="Normal 57 4 2 3 2" xfId="13571"/>
    <cellStyle name="Normal 6 2 3 4 2 3 2" xfId="13572"/>
    <cellStyle name="Normal 6 3 4 2 3 2" xfId="13573"/>
    <cellStyle name="Normal 60 4 2 3 2" xfId="13574"/>
    <cellStyle name="Normal 64 4 2 3 2" xfId="13575"/>
    <cellStyle name="Normal 65 4 2 3 2" xfId="13576"/>
    <cellStyle name="Normal 66 4 2 3 2" xfId="13577"/>
    <cellStyle name="Normal 67 4 2 3 2" xfId="13578"/>
    <cellStyle name="Normal 7 6 4 2 3 2" xfId="13579"/>
    <cellStyle name="Normal 71 4 2 3 2" xfId="13580"/>
    <cellStyle name="Normal 72 4 2 3 2" xfId="13581"/>
    <cellStyle name="Normal 73 4 2 3 2" xfId="13582"/>
    <cellStyle name="Normal 74 4 2 3 2" xfId="13583"/>
    <cellStyle name="Normal 76 4 2 3 2" xfId="13584"/>
    <cellStyle name="Normal 8 3 4 2 3 2" xfId="13585"/>
    <cellStyle name="Normal 81 4 2 3 2" xfId="13586"/>
    <cellStyle name="Normal 78 2 3 2 3 2" xfId="13587"/>
    <cellStyle name="Normal 5 3 2 3 2 3 2" xfId="13588"/>
    <cellStyle name="Normal 80 2 3 2 3 2" xfId="13589"/>
    <cellStyle name="Normal 79 2 3 2 3 2" xfId="13590"/>
    <cellStyle name="Normal 6 8 2 3 2 3 2" xfId="13591"/>
    <cellStyle name="Normal 5 2 2 3 2 3 2" xfId="13592"/>
    <cellStyle name="Normal 6 2 7 3 2 3 2" xfId="13593"/>
    <cellStyle name="Comma 2 2 3 2 3 2 3 2" xfId="13594"/>
    <cellStyle name="Comma 2 3 6 2 3 2 3 2" xfId="13595"/>
    <cellStyle name="Normal 18 2 2 3 2 3 2" xfId="13596"/>
    <cellStyle name="Normal 19 2 2 3 2 3 2" xfId="13597"/>
    <cellStyle name="Normal 2 2 3 2 3 2 3 2" xfId="13598"/>
    <cellStyle name="Normal 2 3 6 2 3 2 3 2" xfId="13599"/>
    <cellStyle name="Normal 2 3 2 2 3 2 3 2" xfId="13600"/>
    <cellStyle name="Normal 2 3 4 2 3 2 3 2" xfId="13601"/>
    <cellStyle name="Normal 2 3 5 2 3 2 3 2" xfId="13602"/>
    <cellStyle name="Normal 2 4 2 2 3 2 3 2" xfId="13603"/>
    <cellStyle name="Normal 2 5 2 3 2 3 2" xfId="13604"/>
    <cellStyle name="Normal 28 3 2 3 2 3 2" xfId="13605"/>
    <cellStyle name="Normal 3 2 2 2 3 2 3 2" xfId="13606"/>
    <cellStyle name="Normal 3 3 2 3 2 3 2" xfId="13607"/>
    <cellStyle name="Normal 30 3 2 3 2 3 2" xfId="13608"/>
    <cellStyle name="Normal 4 2 2 3 2 3 2" xfId="13609"/>
    <cellStyle name="Normal 40 2 2 3 2 3 2" xfId="13610"/>
    <cellStyle name="Normal 41 2 2 3 2 3 2" xfId="13611"/>
    <cellStyle name="Normal 42 2 2 3 2 3 2" xfId="13612"/>
    <cellStyle name="Normal 43 2 2 3 2 3 2" xfId="13613"/>
    <cellStyle name="Normal 44 2 2 3 2 3 2" xfId="13614"/>
    <cellStyle name="Normal 45 2 2 3 2 3 2" xfId="13615"/>
    <cellStyle name="Normal 46 2 2 3 2 3 2" xfId="13616"/>
    <cellStyle name="Normal 47 2 2 3 2 3 2" xfId="13617"/>
    <cellStyle name="Normal 51 2 3 2 3 2" xfId="13618"/>
    <cellStyle name="Normal 52 2 3 2 3 2" xfId="13619"/>
    <cellStyle name="Normal 53 2 3 2 3 2" xfId="13620"/>
    <cellStyle name="Normal 55 2 3 2 3 2" xfId="13621"/>
    <cellStyle name="Normal 56 2 3 2 3 2" xfId="13622"/>
    <cellStyle name="Normal 57 2 3 2 3 2" xfId="13623"/>
    <cellStyle name="Normal 6 2 3 2 3 2 3 2" xfId="13624"/>
    <cellStyle name="Normal 6 3 2 3 2 3 2" xfId="13625"/>
    <cellStyle name="Normal 60 2 3 2 3 2" xfId="13626"/>
    <cellStyle name="Normal 64 2 3 2 3 2" xfId="13627"/>
    <cellStyle name="Normal 65 2 3 2 3 2" xfId="13628"/>
    <cellStyle name="Normal 66 2 3 2 3 2" xfId="13629"/>
    <cellStyle name="Normal 67 2 3 2 3 2" xfId="13630"/>
    <cellStyle name="Normal 7 6 2 3 2 3 2" xfId="13631"/>
    <cellStyle name="Normal 71 2 3 2 3 2" xfId="13632"/>
    <cellStyle name="Normal 72 2 3 2 3 2" xfId="13633"/>
    <cellStyle name="Normal 73 2 3 2 3 2" xfId="13634"/>
    <cellStyle name="Normal 74 2 3 2 3 2" xfId="13635"/>
    <cellStyle name="Normal 76 2 3 2 3 2" xfId="13636"/>
    <cellStyle name="Normal 8 3 2 3 2 3 2" xfId="13637"/>
    <cellStyle name="Normal 81 2 3 2 3 2" xfId="13638"/>
    <cellStyle name="Normal 78 3 2 2 3 2" xfId="13639"/>
    <cellStyle name="Normal 5 3 3 2 2 3 2" xfId="13640"/>
    <cellStyle name="Normal 80 3 2 2 3 2" xfId="13641"/>
    <cellStyle name="Normal 79 3 2 2 3 2" xfId="13642"/>
    <cellStyle name="Normal 6 8 3 2 2 3 2" xfId="13643"/>
    <cellStyle name="Normal 5 2 3 2 2 3 2" xfId="13644"/>
    <cellStyle name="Normal 6 2 8 2 2 3 2" xfId="13645"/>
    <cellStyle name="Comma 2 2 3 3 2 2 3 2" xfId="13646"/>
    <cellStyle name="Comma 2 3 6 3 2 2 3 2" xfId="13647"/>
    <cellStyle name="Normal 18 2 3 2 2 3 2" xfId="13648"/>
    <cellStyle name="Normal 19 2 3 2 2 3 2" xfId="13649"/>
    <cellStyle name="Normal 2 2 3 3 2 2 3 2" xfId="13650"/>
    <cellStyle name="Normal 2 3 6 3 2 2 3 2" xfId="13651"/>
    <cellStyle name="Normal 2 3 2 3 2 2 3 2" xfId="13652"/>
    <cellStyle name="Normal 2 3 4 3 2 2 3 2" xfId="13653"/>
    <cellStyle name="Normal 2 3 5 3 2 2 3 2" xfId="13654"/>
    <cellStyle name="Normal 2 4 2 3 2 2 3 2" xfId="13655"/>
    <cellStyle name="Normal 2 5 3 2 2 3 2" xfId="13656"/>
    <cellStyle name="Normal 28 3 3 2 2 3 2" xfId="13657"/>
    <cellStyle name="Normal 3 2 2 3 2 2 3 2" xfId="13658"/>
    <cellStyle name="Normal 3 3 3 2 2 3 2" xfId="13659"/>
    <cellStyle name="Normal 30 3 3 2 2 3 2" xfId="13660"/>
    <cellStyle name="Normal 4 2 3 2 2 3 2" xfId="13661"/>
    <cellStyle name="Normal 40 2 3 2 2 3 2" xfId="13662"/>
    <cellStyle name="Normal 41 2 3 2 2 3 2" xfId="13663"/>
    <cellStyle name="Normal 42 2 3 2 2 3 2" xfId="13664"/>
    <cellStyle name="Normal 43 2 3 2 2 3 2" xfId="13665"/>
    <cellStyle name="Normal 44 2 3 2 2 3 2" xfId="13666"/>
    <cellStyle name="Normal 45 2 3 2 2 3 2" xfId="13667"/>
    <cellStyle name="Normal 46 2 3 2 2 3 2" xfId="13668"/>
    <cellStyle name="Normal 47 2 3 2 2 3 2" xfId="13669"/>
    <cellStyle name="Normal 51 3 2 2 3 2" xfId="13670"/>
    <cellStyle name="Normal 52 3 2 2 3 2" xfId="13671"/>
    <cellStyle name="Normal 53 3 2 2 3 2" xfId="13672"/>
    <cellStyle name="Normal 55 3 2 2 3 2" xfId="13673"/>
    <cellStyle name="Normal 56 3 2 2 3 2" xfId="13674"/>
    <cellStyle name="Normal 57 3 2 2 3 2" xfId="13675"/>
    <cellStyle name="Normal 6 2 3 3 2 2 3 2" xfId="13676"/>
    <cellStyle name="Normal 6 3 3 2 2 3 2" xfId="13677"/>
    <cellStyle name="Normal 60 3 2 2 3 2" xfId="13678"/>
    <cellStyle name="Normal 64 3 2 2 3 2" xfId="13679"/>
    <cellStyle name="Normal 65 3 2 2 3 2" xfId="13680"/>
    <cellStyle name="Normal 66 3 2 2 3 2" xfId="13681"/>
    <cellStyle name="Normal 67 3 2 2 3 2" xfId="13682"/>
    <cellStyle name="Normal 7 6 3 2 2 3 2" xfId="13683"/>
    <cellStyle name="Normal 71 3 2 2 3 2" xfId="13684"/>
    <cellStyle name="Normal 72 3 2 2 3 2" xfId="13685"/>
    <cellStyle name="Normal 73 3 2 2 3 2" xfId="13686"/>
    <cellStyle name="Normal 74 3 2 2 3 2" xfId="13687"/>
    <cellStyle name="Normal 76 3 2 2 3 2" xfId="13688"/>
    <cellStyle name="Normal 8 3 3 2 2 3 2" xfId="13689"/>
    <cellStyle name="Normal 81 3 2 2 3 2" xfId="13690"/>
    <cellStyle name="Normal 78 2 2 2 2 3 2" xfId="13691"/>
    <cellStyle name="Normal 5 3 2 2 2 2 3 2" xfId="13692"/>
    <cellStyle name="Normal 80 2 2 2 2 3 2" xfId="13693"/>
    <cellStyle name="Normal 79 2 2 2 2 3 2" xfId="13694"/>
    <cellStyle name="Normal 6 8 2 2 2 2 3 2" xfId="13695"/>
    <cellStyle name="Normal 5 2 2 2 2 2 3 2" xfId="13696"/>
    <cellStyle name="Normal 6 2 7 2 2 2 3 2" xfId="13697"/>
    <cellStyle name="Comma 2 2 3 2 2 2 2 3 2" xfId="13698"/>
    <cellStyle name="Comma 2 3 6 2 2 2 2 3 2" xfId="13699"/>
    <cellStyle name="Normal 18 2 2 2 2 2 3 2" xfId="13700"/>
    <cellStyle name="Normal 19 2 2 2 2 2 3 2" xfId="13701"/>
    <cellStyle name="Normal 2 2 3 2 2 2 2 3 2" xfId="13702"/>
    <cellStyle name="Normal 2 3 6 2 2 2 2 3 2" xfId="13703"/>
    <cellStyle name="Normal 2 3 2 2 2 2 2 3 2" xfId="13704"/>
    <cellStyle name="Normal 2 3 4 2 2 2 2 3 2" xfId="13705"/>
    <cellStyle name="Normal 2 3 5 2 2 2 2 3 2" xfId="13706"/>
    <cellStyle name="Normal 2 4 2 2 2 2 2 3 2" xfId="13707"/>
    <cellStyle name="Normal 2 5 2 2 2 2 3 2" xfId="13708"/>
    <cellStyle name="Normal 28 3 2 2 2 2 3 2" xfId="13709"/>
    <cellStyle name="Normal 3 2 2 2 2 2 2 3 2" xfId="13710"/>
    <cellStyle name="Normal 3 3 2 2 2 2 3 2" xfId="13711"/>
    <cellStyle name="Normal 30 3 2 2 2 2 3 2" xfId="13712"/>
    <cellStyle name="Normal 4 2 2 2 2 2 3 2" xfId="13713"/>
    <cellStyle name="Normal 40 2 2 2 2 2 3 2" xfId="13714"/>
    <cellStyle name="Normal 41 2 2 2 2 2 3 2" xfId="13715"/>
    <cellStyle name="Normal 42 2 2 2 2 2 3 2" xfId="13716"/>
    <cellStyle name="Normal 43 2 2 2 2 2 3 2" xfId="13717"/>
    <cellStyle name="Normal 44 2 2 2 2 2 3 2" xfId="13718"/>
    <cellStyle name="Normal 45 2 2 2 2 2 3 2" xfId="13719"/>
    <cellStyle name="Normal 46 2 2 2 2 2 3 2" xfId="13720"/>
    <cellStyle name="Normal 47 2 2 2 2 2 3 2" xfId="13721"/>
    <cellStyle name="Normal 51 2 2 2 2 3 2" xfId="13722"/>
    <cellStyle name="Normal 52 2 2 2 2 3 2" xfId="13723"/>
    <cellStyle name="Normal 53 2 2 2 2 3 2" xfId="13724"/>
    <cellStyle name="Normal 55 2 2 2 2 3 2" xfId="13725"/>
    <cellStyle name="Normal 56 2 2 2 2 3 2" xfId="13726"/>
    <cellStyle name="Normal 57 2 2 2 2 3 2" xfId="13727"/>
    <cellStyle name="Normal 6 2 3 2 2 2 2 3 2" xfId="13728"/>
    <cellStyle name="Normal 6 3 2 2 2 2 3 2" xfId="13729"/>
    <cellStyle name="Normal 60 2 2 2 2 3 2" xfId="13730"/>
    <cellStyle name="Normal 64 2 2 2 2 3 2" xfId="13731"/>
    <cellStyle name="Normal 65 2 2 2 2 3 2" xfId="13732"/>
    <cellStyle name="Normal 66 2 2 2 2 3 2" xfId="13733"/>
    <cellStyle name="Normal 67 2 2 2 2 3 2" xfId="13734"/>
    <cellStyle name="Normal 7 6 2 2 2 2 3 2" xfId="13735"/>
    <cellStyle name="Normal 71 2 2 2 2 3 2" xfId="13736"/>
    <cellStyle name="Normal 72 2 2 2 2 3 2" xfId="13737"/>
    <cellStyle name="Normal 73 2 2 2 2 3 2" xfId="13738"/>
    <cellStyle name="Normal 74 2 2 2 2 3 2" xfId="13739"/>
    <cellStyle name="Normal 76 2 2 2 2 3 2" xfId="13740"/>
    <cellStyle name="Normal 8 3 2 2 2 2 3 2" xfId="13741"/>
    <cellStyle name="Normal 81 2 2 2 2 3 2" xfId="13742"/>
    <cellStyle name="Normal 95 2 2" xfId="13743"/>
    <cellStyle name="Normal 78 6 2 2" xfId="13744"/>
    <cellStyle name="Normal 96 2 2" xfId="13745"/>
    <cellStyle name="Normal 5 3 6 2 2" xfId="13746"/>
    <cellStyle name="Normal 80 6 2 2" xfId="13747"/>
    <cellStyle name="Normal 79 6 2 2" xfId="13748"/>
    <cellStyle name="Normal 6 8 6 2 2" xfId="13749"/>
    <cellStyle name="Normal 5 2 6 2 2" xfId="13750"/>
    <cellStyle name="Normal 6 2 11 2 2" xfId="13751"/>
    <cellStyle name="Comma 2 2 3 6 2 2" xfId="13752"/>
    <cellStyle name="Comma 2 3 6 6 2 2" xfId="13753"/>
    <cellStyle name="Normal 18 2 6 2 2" xfId="13754"/>
    <cellStyle name="Normal 19 2 6 2 2" xfId="13755"/>
    <cellStyle name="Normal 2 2 3 6 2 2" xfId="13756"/>
    <cellStyle name="Normal 2 3 6 6 2 2" xfId="13757"/>
    <cellStyle name="Normal 2 3 2 6 2 2" xfId="13758"/>
    <cellStyle name="Normal 2 3 4 6 2 2" xfId="13759"/>
    <cellStyle name="Normal 2 3 5 6 2 2" xfId="13760"/>
    <cellStyle name="Normal 2 4 2 6 2 2" xfId="13761"/>
    <cellStyle name="Normal 2 5 6 2 2" xfId="13762"/>
    <cellStyle name="Normal 28 3 6 2 2" xfId="13763"/>
    <cellStyle name="Normal 3 2 2 6 2 2" xfId="13764"/>
    <cellStyle name="Normal 3 3 6 2 2" xfId="13765"/>
    <cellStyle name="Normal 30 3 6 2 2" xfId="13766"/>
    <cellStyle name="Normal 4 2 6 2 2" xfId="13767"/>
    <cellStyle name="Normal 40 2 6 2 2" xfId="13768"/>
    <cellStyle name="Normal 41 2 6 2 2" xfId="13769"/>
    <cellStyle name="Normal 42 2 6 2 2" xfId="13770"/>
    <cellStyle name="Normal 43 2 6 2 2" xfId="13771"/>
    <cellStyle name="Normal 44 2 6 2 2" xfId="13772"/>
    <cellStyle name="Normal 45 2 6 2 2" xfId="13773"/>
    <cellStyle name="Normal 46 2 6 2 2" xfId="13774"/>
    <cellStyle name="Normal 47 2 6 2 2" xfId="13775"/>
    <cellStyle name="Normal 51 6 2 2" xfId="13776"/>
    <cellStyle name="Normal 52 6 2 2" xfId="13777"/>
    <cellStyle name="Normal 53 6 2 2" xfId="13778"/>
    <cellStyle name="Normal 55 6 2 2" xfId="13779"/>
    <cellStyle name="Normal 56 6 2 2" xfId="13780"/>
    <cellStyle name="Normal 57 6 2 2" xfId="13781"/>
    <cellStyle name="Normal 6 2 3 6 2 2" xfId="13782"/>
    <cellStyle name="Normal 6 3 6 2 2" xfId="13783"/>
    <cellStyle name="Normal 60 6 2 2" xfId="13784"/>
    <cellStyle name="Normal 64 6 2 2" xfId="13785"/>
    <cellStyle name="Normal 65 6 2 2" xfId="13786"/>
    <cellStyle name="Normal 66 6 2 2" xfId="13787"/>
    <cellStyle name="Normal 67 6 2 2" xfId="13788"/>
    <cellStyle name="Normal 7 6 6 2 2" xfId="13789"/>
    <cellStyle name="Normal 71 6 2 2" xfId="13790"/>
    <cellStyle name="Normal 72 6 2 2" xfId="13791"/>
    <cellStyle name="Normal 73 6 2 2" xfId="13792"/>
    <cellStyle name="Normal 74 6 2 2" xfId="13793"/>
    <cellStyle name="Normal 76 6 2 2" xfId="13794"/>
    <cellStyle name="Normal 8 3 6 2 2" xfId="13795"/>
    <cellStyle name="Normal 81 6 2 2" xfId="13796"/>
    <cellStyle name="Normal 78 2 5 2 2" xfId="13797"/>
    <cellStyle name="Normal 5 3 2 5 2 2" xfId="13798"/>
    <cellStyle name="Normal 80 2 5 2 2" xfId="13799"/>
    <cellStyle name="Normal 79 2 5 2 2" xfId="13800"/>
    <cellStyle name="Normal 6 8 2 5 2 2" xfId="13801"/>
    <cellStyle name="Normal 5 2 2 5 2 2" xfId="13802"/>
    <cellStyle name="Normal 6 2 7 5 2 2" xfId="13803"/>
    <cellStyle name="Comma 2 2 3 2 5 2 2" xfId="13804"/>
    <cellStyle name="Comma 2 3 6 2 5 2 2" xfId="13805"/>
    <cellStyle name="Normal 18 2 2 5 2 2" xfId="13806"/>
    <cellStyle name="Normal 19 2 2 5 2 2" xfId="13807"/>
    <cellStyle name="Normal 2 2 3 2 5 2 2" xfId="13808"/>
    <cellStyle name="Normal 2 3 6 2 5 2 2" xfId="13809"/>
    <cellStyle name="Normal 2 3 2 2 5 2 2" xfId="13810"/>
    <cellStyle name="Normal 2 3 4 2 5 2 2" xfId="13811"/>
    <cellStyle name="Normal 2 3 5 2 5 2 2" xfId="13812"/>
    <cellStyle name="Normal 2 4 2 2 5 2 2" xfId="13813"/>
    <cellStyle name="Normal 2 5 2 5 2 2" xfId="13814"/>
    <cellStyle name="Normal 28 3 2 5 2 2" xfId="13815"/>
    <cellStyle name="Normal 3 2 2 2 5 2 2" xfId="13816"/>
    <cellStyle name="Normal 3 3 2 5 2 2" xfId="13817"/>
    <cellStyle name="Normal 30 3 2 5 2 2" xfId="13818"/>
    <cellStyle name="Normal 4 2 2 5 2 2" xfId="13819"/>
    <cellStyle name="Normal 40 2 2 5 2 2" xfId="13820"/>
    <cellStyle name="Normal 41 2 2 5 2 2" xfId="13821"/>
    <cellStyle name="Normal 42 2 2 5 2 2" xfId="13822"/>
    <cellStyle name="Normal 43 2 2 5 2 2" xfId="13823"/>
    <cellStyle name="Normal 44 2 2 5 2 2" xfId="13824"/>
    <cellStyle name="Normal 45 2 2 5 2 2" xfId="13825"/>
    <cellStyle name="Normal 46 2 2 5 2 2" xfId="13826"/>
    <cellStyle name="Normal 47 2 2 5 2 2" xfId="13827"/>
    <cellStyle name="Normal 51 2 5 2 2" xfId="13828"/>
    <cellStyle name="Normal 52 2 5 2 2" xfId="13829"/>
    <cellStyle name="Normal 53 2 5 2 2" xfId="13830"/>
    <cellStyle name="Normal 55 2 5 2 2" xfId="13831"/>
    <cellStyle name="Normal 56 2 5 2 2" xfId="13832"/>
    <cellStyle name="Normal 57 2 5 2 2" xfId="13833"/>
    <cellStyle name="Normal 6 2 3 2 5 2 2" xfId="13834"/>
    <cellStyle name="Normal 6 3 2 5 2 2" xfId="13835"/>
    <cellStyle name="Normal 60 2 5 2 2" xfId="13836"/>
    <cellStyle name="Normal 64 2 5 2 2" xfId="13837"/>
    <cellStyle name="Normal 65 2 5 2 2" xfId="13838"/>
    <cellStyle name="Normal 66 2 5 2 2" xfId="13839"/>
    <cellStyle name="Normal 67 2 5 2 2" xfId="13840"/>
    <cellStyle name="Normal 7 6 2 5 2 2" xfId="13841"/>
    <cellStyle name="Normal 71 2 5 2 2" xfId="13842"/>
    <cellStyle name="Normal 72 2 5 2 2" xfId="13843"/>
    <cellStyle name="Normal 73 2 5 2 2" xfId="13844"/>
    <cellStyle name="Normal 74 2 5 2 2" xfId="13845"/>
    <cellStyle name="Normal 76 2 5 2 2" xfId="13846"/>
    <cellStyle name="Normal 8 3 2 5 2 2" xfId="13847"/>
    <cellStyle name="Normal 81 2 5 2 2" xfId="13848"/>
    <cellStyle name="Normal 78 3 4 2 2" xfId="13849"/>
    <cellStyle name="Normal 5 3 3 4 2 2" xfId="13850"/>
    <cellStyle name="Normal 80 3 4 2 2" xfId="13851"/>
    <cellStyle name="Normal 79 3 4 2 2" xfId="13852"/>
    <cellStyle name="Normal 6 8 3 4 2 2" xfId="13853"/>
    <cellStyle name="Normal 5 2 3 4 2 2" xfId="13854"/>
    <cellStyle name="Normal 6 2 8 4 2 2" xfId="13855"/>
    <cellStyle name="Comma 2 2 3 3 4 2 2" xfId="13856"/>
    <cellStyle name="Comma 2 3 6 3 4 2 2" xfId="13857"/>
    <cellStyle name="Normal 18 2 3 4 2 2" xfId="13858"/>
    <cellStyle name="Normal 19 2 3 4 2 2" xfId="13859"/>
    <cellStyle name="Normal 2 2 3 3 4 2 2" xfId="13860"/>
    <cellStyle name="Normal 2 3 6 3 4 2 2" xfId="13861"/>
    <cellStyle name="Normal 2 3 2 3 4 2 2" xfId="13862"/>
    <cellStyle name="Normal 2 3 4 3 4 2 2" xfId="13863"/>
    <cellStyle name="Normal 2 3 5 3 4 2 2" xfId="13864"/>
    <cellStyle name="Normal 2 4 2 3 4 2 2" xfId="13865"/>
    <cellStyle name="Normal 2 5 3 4 2 2" xfId="13866"/>
    <cellStyle name="Normal 28 3 3 4 2 2" xfId="13867"/>
    <cellStyle name="Normal 3 2 2 3 4 2 2" xfId="13868"/>
    <cellStyle name="Normal 3 3 3 4 2 2" xfId="13869"/>
    <cellStyle name="Normal 30 3 3 4 2 2" xfId="13870"/>
    <cellStyle name="Normal 4 2 3 4 2 2" xfId="13871"/>
    <cellStyle name="Normal 40 2 3 4 2 2" xfId="13872"/>
    <cellStyle name="Normal 41 2 3 4 2 2" xfId="13873"/>
    <cellStyle name="Normal 42 2 3 4 2 2" xfId="13874"/>
    <cellStyle name="Normal 43 2 3 4 2 2" xfId="13875"/>
    <cellStyle name="Normal 44 2 3 4 2 2" xfId="13876"/>
    <cellStyle name="Normal 45 2 3 4 2 2" xfId="13877"/>
    <cellStyle name="Normal 46 2 3 4 2 2" xfId="13878"/>
    <cellStyle name="Normal 47 2 3 4 2 2" xfId="13879"/>
    <cellStyle name="Normal 51 3 4 2 2" xfId="13880"/>
    <cellStyle name="Normal 52 3 4 2 2" xfId="13881"/>
    <cellStyle name="Normal 53 3 4 2 2" xfId="13882"/>
    <cellStyle name="Normal 55 3 4 2 2" xfId="13883"/>
    <cellStyle name="Normal 56 3 4 2 2" xfId="13884"/>
    <cellStyle name="Normal 57 3 4 2 2" xfId="13885"/>
    <cellStyle name="Normal 6 2 3 3 4 2 2" xfId="13886"/>
    <cellStyle name="Normal 6 3 3 4 2 2" xfId="13887"/>
    <cellStyle name="Normal 60 3 4 2 2" xfId="13888"/>
    <cellStyle name="Normal 64 3 4 2 2" xfId="13889"/>
    <cellStyle name="Normal 65 3 4 2 2" xfId="13890"/>
    <cellStyle name="Normal 66 3 4 2 2" xfId="13891"/>
    <cellStyle name="Normal 67 3 4 2 2" xfId="13892"/>
    <cellStyle name="Normal 7 6 3 4 2 2" xfId="13893"/>
    <cellStyle name="Normal 71 3 4 2 2" xfId="13894"/>
    <cellStyle name="Normal 72 3 4 2 2" xfId="13895"/>
    <cellStyle name="Normal 73 3 4 2 2" xfId="13896"/>
    <cellStyle name="Normal 74 3 4 2 2" xfId="13897"/>
    <cellStyle name="Normal 76 3 4 2 2" xfId="13898"/>
    <cellStyle name="Normal 8 3 3 4 2 2" xfId="13899"/>
    <cellStyle name="Normal 81 3 4 2 2" xfId="13900"/>
    <cellStyle name="Normal 78 2 2 4 2 2" xfId="13901"/>
    <cellStyle name="Normal 5 3 2 2 4 2 2" xfId="13902"/>
    <cellStyle name="Normal 80 2 2 4 2 2" xfId="13903"/>
    <cellStyle name="Normal 79 2 2 4 2 2" xfId="13904"/>
    <cellStyle name="Normal 6 8 2 2 4 2 2" xfId="13905"/>
    <cellStyle name="Normal 5 2 2 2 4 2 2" xfId="13906"/>
    <cellStyle name="Normal 6 2 7 2 4 2 2" xfId="13907"/>
    <cellStyle name="Comma 2 2 3 2 2 4 2 2" xfId="13908"/>
    <cellStyle name="Comma 2 3 6 2 2 4 2 2" xfId="13909"/>
    <cellStyle name="Normal 18 2 2 2 4 2 2" xfId="13910"/>
    <cellStyle name="Normal 19 2 2 2 4 2 2" xfId="13911"/>
    <cellStyle name="Normal 2 2 3 2 2 4 2 2" xfId="13912"/>
    <cellStyle name="Normal 2 3 6 2 2 4 2 2" xfId="13913"/>
    <cellStyle name="Normal 2 3 2 2 2 4 2 2" xfId="13914"/>
    <cellStyle name="Normal 2 3 4 2 2 4 2 2" xfId="13915"/>
    <cellStyle name="Normal 2 3 5 2 2 4 2 2" xfId="13916"/>
    <cellStyle name="Normal 2 4 2 2 2 4 2 2" xfId="13917"/>
    <cellStyle name="Normal 2 5 2 2 4 2 2" xfId="13918"/>
    <cellStyle name="Normal 28 3 2 2 4 2 2" xfId="13919"/>
    <cellStyle name="Normal 3 2 2 2 2 4 2 2" xfId="13920"/>
    <cellStyle name="Normal 3 3 2 2 4 2 2" xfId="13921"/>
    <cellStyle name="Normal 30 3 2 2 4 2 2" xfId="13922"/>
    <cellStyle name="Normal 4 2 2 2 4 2 2" xfId="13923"/>
    <cellStyle name="Normal 40 2 2 2 4 2 2" xfId="13924"/>
    <cellStyle name="Normal 41 2 2 2 4 2 2" xfId="13925"/>
    <cellStyle name="Normal 42 2 2 2 4 2 2" xfId="13926"/>
    <cellStyle name="Normal 43 2 2 2 4 2 2" xfId="13927"/>
    <cellStyle name="Normal 44 2 2 2 4 2 2" xfId="13928"/>
    <cellStyle name="Normal 45 2 2 2 4 2 2" xfId="13929"/>
    <cellStyle name="Normal 46 2 2 2 4 2 2" xfId="13930"/>
    <cellStyle name="Normal 47 2 2 2 4 2 2" xfId="13931"/>
    <cellStyle name="Normal 51 2 2 4 2 2" xfId="13932"/>
    <cellStyle name="Normal 52 2 2 4 2 2" xfId="13933"/>
    <cellStyle name="Normal 53 2 2 4 2 2" xfId="13934"/>
    <cellStyle name="Normal 55 2 2 4 2 2" xfId="13935"/>
    <cellStyle name="Normal 56 2 2 4 2 2" xfId="13936"/>
    <cellStyle name="Normal 57 2 2 4 2 2" xfId="13937"/>
    <cellStyle name="Normal 6 2 3 2 2 4 2 2" xfId="13938"/>
    <cellStyle name="Normal 6 3 2 2 4 2 2" xfId="13939"/>
    <cellStyle name="Normal 60 2 2 4 2 2" xfId="13940"/>
    <cellStyle name="Normal 64 2 2 4 2 2" xfId="13941"/>
    <cellStyle name="Normal 65 2 2 4 2 2" xfId="13942"/>
    <cellStyle name="Normal 66 2 2 4 2 2" xfId="13943"/>
    <cellStyle name="Normal 67 2 2 4 2 2" xfId="13944"/>
    <cellStyle name="Normal 7 6 2 2 4 2 2" xfId="13945"/>
    <cellStyle name="Normal 71 2 2 4 2 2" xfId="13946"/>
    <cellStyle name="Normal 72 2 2 4 2 2" xfId="13947"/>
    <cellStyle name="Normal 73 2 2 4 2 2" xfId="13948"/>
    <cellStyle name="Normal 74 2 2 4 2 2" xfId="13949"/>
    <cellStyle name="Normal 76 2 2 4 2 2" xfId="13950"/>
    <cellStyle name="Normal 8 3 2 2 4 2 2" xfId="13951"/>
    <cellStyle name="Normal 81 2 2 4 2 2" xfId="13952"/>
    <cellStyle name="Normal 78 4 3 2 2" xfId="13953"/>
    <cellStyle name="Normal 5 3 4 3 2 2" xfId="13954"/>
    <cellStyle name="Normal 80 4 3 2 2" xfId="13955"/>
    <cellStyle name="Normal 79 4 3 2 2" xfId="13956"/>
    <cellStyle name="Normal 6 8 4 3 2 2" xfId="13957"/>
    <cellStyle name="Normal 5 2 4 3 2 2" xfId="13958"/>
    <cellStyle name="Normal 6 2 9 3 2 2" xfId="13959"/>
    <cellStyle name="Comma 2 2 3 4 3 2 2" xfId="13960"/>
    <cellStyle name="Comma 2 3 6 4 3 2 2" xfId="13961"/>
    <cellStyle name="Normal 18 2 4 3 2 2" xfId="13962"/>
    <cellStyle name="Normal 19 2 4 3 2 2" xfId="13963"/>
    <cellStyle name="Normal 2 2 3 4 3 2 2" xfId="13964"/>
    <cellStyle name="Normal 2 3 6 4 3 2 2" xfId="13965"/>
    <cellStyle name="Normal 2 3 2 4 3 2 2" xfId="13966"/>
    <cellStyle name="Normal 2 3 4 4 3 2 2" xfId="13967"/>
    <cellStyle name="Normal 2 3 5 4 3 2 2" xfId="13968"/>
    <cellStyle name="Normal 2 4 2 4 3 2 2" xfId="13969"/>
    <cellStyle name="Normal 2 5 4 3 2 2" xfId="13970"/>
    <cellStyle name="Normal 28 3 4 3 2 2" xfId="13971"/>
    <cellStyle name="Normal 3 2 2 4 3 2 2" xfId="13972"/>
    <cellStyle name="Normal 3 3 4 3 2 2" xfId="13973"/>
    <cellStyle name="Normal 30 3 4 3 2 2" xfId="13974"/>
    <cellStyle name="Normal 4 2 4 3 2 2" xfId="13975"/>
    <cellStyle name="Normal 40 2 4 3 2 2" xfId="13976"/>
    <cellStyle name="Normal 41 2 4 3 2 2" xfId="13977"/>
    <cellStyle name="Normal 42 2 4 3 2 2" xfId="13978"/>
    <cellStyle name="Normal 43 2 4 3 2 2" xfId="13979"/>
    <cellStyle name="Normal 44 2 4 3 2 2" xfId="13980"/>
    <cellStyle name="Normal 45 2 4 3 2 2" xfId="13981"/>
    <cellStyle name="Normal 46 2 4 3 2 2" xfId="13982"/>
    <cellStyle name="Normal 47 2 4 3 2 2" xfId="13983"/>
    <cellStyle name="Normal 51 4 3 2 2" xfId="13984"/>
    <cellStyle name="Normal 52 4 3 2 2" xfId="13985"/>
    <cellStyle name="Normal 53 4 3 2 2" xfId="13986"/>
    <cellStyle name="Normal 55 4 3 2 2" xfId="13987"/>
    <cellStyle name="Normal 56 4 3 2 2" xfId="13988"/>
    <cellStyle name="Normal 57 4 3 2 2" xfId="13989"/>
    <cellStyle name="Normal 6 2 3 4 3 2 2" xfId="13990"/>
    <cellStyle name="Normal 6 3 4 3 2 2" xfId="13991"/>
    <cellStyle name="Normal 60 4 3 2 2" xfId="13992"/>
    <cellStyle name="Normal 64 4 3 2 2" xfId="13993"/>
    <cellStyle name="Normal 65 4 3 2 2" xfId="13994"/>
    <cellStyle name="Normal 66 4 3 2 2" xfId="13995"/>
    <cellStyle name="Normal 67 4 3 2 2" xfId="13996"/>
    <cellStyle name="Normal 7 6 4 3 2 2" xfId="13997"/>
    <cellStyle name="Normal 71 4 3 2 2" xfId="13998"/>
    <cellStyle name="Normal 72 4 3 2 2" xfId="13999"/>
    <cellStyle name="Normal 73 4 3 2 2" xfId="14000"/>
    <cellStyle name="Normal 74 4 3 2 2" xfId="14001"/>
    <cellStyle name="Normal 76 4 3 2 2" xfId="14002"/>
    <cellStyle name="Normal 8 3 4 3 2 2" xfId="14003"/>
    <cellStyle name="Normal 81 4 3 2 2" xfId="14004"/>
    <cellStyle name="Normal 78 2 3 3 2 2" xfId="14005"/>
    <cellStyle name="Normal 5 3 2 3 3 2 2" xfId="14006"/>
    <cellStyle name="Normal 80 2 3 3 2 2" xfId="14007"/>
    <cellStyle name="Normal 79 2 3 3 2 2" xfId="14008"/>
    <cellStyle name="Normal 6 8 2 3 3 2 2" xfId="14009"/>
    <cellStyle name="Normal 5 2 2 3 3 2 2" xfId="14010"/>
    <cellStyle name="Normal 6 2 7 3 3 2 2" xfId="14011"/>
    <cellStyle name="Comma 2 2 3 2 3 3 2 2" xfId="14012"/>
    <cellStyle name="Comma 2 3 6 2 3 3 2 2" xfId="14013"/>
    <cellStyle name="Normal 18 2 2 3 3 2 2" xfId="14014"/>
    <cellStyle name="Normal 19 2 2 3 3 2 2" xfId="14015"/>
    <cellStyle name="Normal 2 2 3 2 3 3 2 2" xfId="14016"/>
    <cellStyle name="Normal 2 3 6 2 3 3 2 2" xfId="14017"/>
    <cellStyle name="Normal 2 3 2 2 3 3 2 2" xfId="14018"/>
    <cellStyle name="Normal 2 3 4 2 3 3 2 2" xfId="14019"/>
    <cellStyle name="Normal 2 3 5 2 3 3 2 2" xfId="14020"/>
    <cellStyle name="Normal 2 4 2 2 3 3 2 2" xfId="14021"/>
    <cellStyle name="Normal 2 5 2 3 3 2 2" xfId="14022"/>
    <cellStyle name="Normal 28 3 2 3 3 2 2" xfId="14023"/>
    <cellStyle name="Normal 3 2 2 2 3 3 2 2" xfId="14024"/>
    <cellStyle name="Normal 3 3 2 3 3 2 2" xfId="14025"/>
    <cellStyle name="Normal 30 3 2 3 3 2 2" xfId="14026"/>
    <cellStyle name="Normal 4 2 2 3 3 2 2" xfId="14027"/>
    <cellStyle name="Normal 40 2 2 3 3 2 2" xfId="14028"/>
    <cellStyle name="Normal 41 2 2 3 3 2 2" xfId="14029"/>
    <cellStyle name="Normal 42 2 2 3 3 2 2" xfId="14030"/>
    <cellStyle name="Normal 43 2 2 3 3 2 2" xfId="14031"/>
    <cellStyle name="Normal 44 2 2 3 3 2 2" xfId="14032"/>
    <cellStyle name="Normal 45 2 2 3 3 2 2" xfId="14033"/>
    <cellStyle name="Normal 46 2 2 3 3 2 2" xfId="14034"/>
    <cellStyle name="Normal 47 2 2 3 3 2 2" xfId="14035"/>
    <cellStyle name="Normal 51 2 3 3 2 2" xfId="14036"/>
    <cellStyle name="Normal 52 2 3 3 2 2" xfId="14037"/>
    <cellStyle name="Normal 53 2 3 3 2 2" xfId="14038"/>
    <cellStyle name="Normal 55 2 3 3 2 2" xfId="14039"/>
    <cellStyle name="Normal 56 2 3 3 2 2" xfId="14040"/>
    <cellStyle name="Normal 57 2 3 3 2 2" xfId="14041"/>
    <cellStyle name="Normal 6 2 3 2 3 3 2 2" xfId="14042"/>
    <cellStyle name="Normal 6 3 2 3 3 2 2" xfId="14043"/>
    <cellStyle name="Normal 60 2 3 3 2 2" xfId="14044"/>
    <cellStyle name="Normal 64 2 3 3 2 2" xfId="14045"/>
    <cellStyle name="Normal 65 2 3 3 2 2" xfId="14046"/>
    <cellStyle name="Normal 66 2 3 3 2 2" xfId="14047"/>
    <cellStyle name="Normal 67 2 3 3 2 2" xfId="14048"/>
    <cellStyle name="Normal 7 6 2 3 3 2 2" xfId="14049"/>
    <cellStyle name="Normal 71 2 3 3 2 2" xfId="14050"/>
    <cellStyle name="Normal 72 2 3 3 2 2" xfId="14051"/>
    <cellStyle name="Normal 73 2 3 3 2 2" xfId="14052"/>
    <cellStyle name="Normal 74 2 3 3 2 2" xfId="14053"/>
    <cellStyle name="Normal 76 2 3 3 2 2" xfId="14054"/>
    <cellStyle name="Normal 8 3 2 3 3 2 2" xfId="14055"/>
    <cellStyle name="Normal 81 2 3 3 2 2" xfId="14056"/>
    <cellStyle name="Normal 78 3 2 3 2 2" xfId="14057"/>
    <cellStyle name="Normal 5 3 3 2 3 2 2" xfId="14058"/>
    <cellStyle name="Normal 80 3 2 3 2 2" xfId="14059"/>
    <cellStyle name="Normal 79 3 2 3 2 2" xfId="14060"/>
    <cellStyle name="Normal 6 8 3 2 3 2 2" xfId="14061"/>
    <cellStyle name="Normal 5 2 3 2 3 2 2" xfId="14062"/>
    <cellStyle name="Normal 6 2 8 2 3 2 2" xfId="14063"/>
    <cellStyle name="Comma 2 2 3 3 2 3 2 2" xfId="14064"/>
    <cellStyle name="Comma 2 3 6 3 2 3 2 2" xfId="14065"/>
    <cellStyle name="Normal 18 2 3 2 3 2 2" xfId="14066"/>
    <cellStyle name="Normal 19 2 3 2 3 2 2" xfId="14067"/>
    <cellStyle name="Normal 2 2 3 3 2 3 2 2" xfId="14068"/>
    <cellStyle name="Normal 2 3 6 3 2 3 2 2" xfId="14069"/>
    <cellStyle name="Normal 2 3 2 3 2 3 2 2" xfId="14070"/>
    <cellStyle name="Normal 2 3 4 3 2 3 2 2" xfId="14071"/>
    <cellStyle name="Normal 2 3 5 3 2 3 2 2" xfId="14072"/>
    <cellStyle name="Normal 2 4 2 3 2 3 2 2" xfId="14073"/>
    <cellStyle name="Normal 2 5 3 2 3 2 2" xfId="14074"/>
    <cellStyle name="Normal 28 3 3 2 3 2 2" xfId="14075"/>
    <cellStyle name="Normal 3 2 2 3 2 3 2 2" xfId="14076"/>
    <cellStyle name="Normal 3 3 3 2 3 2 2" xfId="14077"/>
    <cellStyle name="Normal 30 3 3 2 3 2 2" xfId="14078"/>
    <cellStyle name="Normal 4 2 3 2 3 2 2" xfId="14079"/>
    <cellStyle name="Normal 40 2 3 2 3 2 2" xfId="14080"/>
    <cellStyle name="Normal 41 2 3 2 3 2 2" xfId="14081"/>
    <cellStyle name="Normal 42 2 3 2 3 2 2" xfId="14082"/>
    <cellStyle name="Normal 43 2 3 2 3 2 2" xfId="14083"/>
    <cellStyle name="Normal 44 2 3 2 3 2 2" xfId="14084"/>
    <cellStyle name="Normal 45 2 3 2 3 2 2" xfId="14085"/>
    <cellStyle name="Normal 46 2 3 2 3 2 2" xfId="14086"/>
    <cellStyle name="Normal 47 2 3 2 3 2 2" xfId="14087"/>
    <cellStyle name="Normal 51 3 2 3 2 2" xfId="14088"/>
    <cellStyle name="Normal 52 3 2 3 2 2" xfId="14089"/>
    <cellStyle name="Normal 53 3 2 3 2 2" xfId="14090"/>
    <cellStyle name="Normal 55 3 2 3 2 2" xfId="14091"/>
    <cellStyle name="Normal 56 3 2 3 2 2" xfId="14092"/>
    <cellStyle name="Normal 57 3 2 3 2 2" xfId="14093"/>
    <cellStyle name="Normal 6 2 3 3 2 3 2 2" xfId="14094"/>
    <cellStyle name="Normal 6 3 3 2 3 2 2" xfId="14095"/>
    <cellStyle name="Normal 60 3 2 3 2 2" xfId="14096"/>
    <cellStyle name="Normal 64 3 2 3 2 2" xfId="14097"/>
    <cellStyle name="Normal 65 3 2 3 2 2" xfId="14098"/>
    <cellStyle name="Normal 66 3 2 3 2 2" xfId="14099"/>
    <cellStyle name="Normal 67 3 2 3 2 2" xfId="14100"/>
    <cellStyle name="Normal 7 6 3 2 3 2 2" xfId="14101"/>
    <cellStyle name="Normal 71 3 2 3 2 2" xfId="14102"/>
    <cellStyle name="Normal 72 3 2 3 2 2" xfId="14103"/>
    <cellStyle name="Normal 73 3 2 3 2 2" xfId="14104"/>
    <cellStyle name="Normal 74 3 2 3 2 2" xfId="14105"/>
    <cellStyle name="Normal 76 3 2 3 2 2" xfId="14106"/>
    <cellStyle name="Normal 8 3 3 2 3 2 2" xfId="14107"/>
    <cellStyle name="Normal 81 3 2 3 2 2" xfId="14108"/>
    <cellStyle name="Normal 78 2 2 2 3 2 2" xfId="14109"/>
    <cellStyle name="Normal 5 3 2 2 2 3 2 2" xfId="14110"/>
    <cellStyle name="Normal 80 2 2 2 3 2 2" xfId="14111"/>
    <cellStyle name="Normal 79 2 2 2 3 2 2" xfId="14112"/>
    <cellStyle name="Normal 6 8 2 2 2 3 2 2" xfId="14113"/>
    <cellStyle name="Normal 5 2 2 2 2 3 2 2" xfId="14114"/>
    <cellStyle name="Normal 6 2 7 2 2 3 2 2" xfId="14115"/>
    <cellStyle name="Comma 2 2 3 2 2 2 3 2 2" xfId="14116"/>
    <cellStyle name="Comma 2 3 6 2 2 2 3 2 2" xfId="14117"/>
    <cellStyle name="Normal 18 2 2 2 2 3 2 2" xfId="14118"/>
    <cellStyle name="Normal 19 2 2 2 2 3 2 2" xfId="14119"/>
    <cellStyle name="Normal 2 2 3 2 2 2 3 2 2" xfId="14120"/>
    <cellStyle name="Normal 2 3 6 2 2 2 3 2 2" xfId="14121"/>
    <cellStyle name="Normal 2 3 2 2 2 2 3 2 2" xfId="14122"/>
    <cellStyle name="Normal 2 3 4 2 2 2 3 2 2" xfId="14123"/>
    <cellStyle name="Normal 2 3 5 2 2 2 3 2 2" xfId="14124"/>
    <cellStyle name="Normal 2 4 2 2 2 2 3 2 2" xfId="14125"/>
    <cellStyle name="Normal 2 5 2 2 2 3 2 2" xfId="14126"/>
    <cellStyle name="Normal 28 3 2 2 2 3 2 2" xfId="14127"/>
    <cellStyle name="Normal 3 2 2 2 2 2 3 2 2" xfId="14128"/>
    <cellStyle name="Normal 3 3 2 2 2 3 2 2" xfId="14129"/>
    <cellStyle name="Normal 30 3 2 2 2 3 2 2" xfId="14130"/>
    <cellStyle name="Normal 4 2 2 2 2 3 2 2" xfId="14131"/>
    <cellStyle name="Normal 40 2 2 2 2 3 2 2" xfId="14132"/>
    <cellStyle name="Normal 41 2 2 2 2 3 2 2" xfId="14133"/>
    <cellStyle name="Normal 42 2 2 2 2 3 2 2" xfId="14134"/>
    <cellStyle name="Normal 43 2 2 2 2 3 2 2" xfId="14135"/>
    <cellStyle name="Normal 44 2 2 2 2 3 2 2" xfId="14136"/>
    <cellStyle name="Normal 45 2 2 2 2 3 2 2" xfId="14137"/>
    <cellStyle name="Normal 46 2 2 2 2 3 2 2" xfId="14138"/>
    <cellStyle name="Normal 47 2 2 2 2 3 2 2" xfId="14139"/>
    <cellStyle name="Normal 51 2 2 2 3 2 2" xfId="14140"/>
    <cellStyle name="Normal 52 2 2 2 3 2 2" xfId="14141"/>
    <cellStyle name="Normal 53 2 2 2 3 2 2" xfId="14142"/>
    <cellStyle name="Normal 55 2 2 2 3 2 2" xfId="14143"/>
    <cellStyle name="Normal 56 2 2 2 3 2 2" xfId="14144"/>
    <cellStyle name="Normal 57 2 2 2 3 2 2" xfId="14145"/>
    <cellStyle name="Normal 6 2 3 2 2 2 3 2 2" xfId="14146"/>
    <cellStyle name="Normal 6 3 2 2 2 3 2 2" xfId="14147"/>
    <cellStyle name="Normal 60 2 2 2 3 2 2" xfId="14148"/>
    <cellStyle name="Normal 64 2 2 2 3 2 2" xfId="14149"/>
    <cellStyle name="Normal 65 2 2 2 3 2 2" xfId="14150"/>
    <cellStyle name="Normal 66 2 2 2 3 2 2" xfId="14151"/>
    <cellStyle name="Normal 67 2 2 2 3 2 2" xfId="14152"/>
    <cellStyle name="Normal 7 6 2 2 2 3 2 2" xfId="14153"/>
    <cellStyle name="Normal 71 2 2 2 3 2 2" xfId="14154"/>
    <cellStyle name="Normal 72 2 2 2 3 2 2" xfId="14155"/>
    <cellStyle name="Normal 73 2 2 2 3 2 2" xfId="14156"/>
    <cellStyle name="Normal 74 2 2 2 3 2 2" xfId="14157"/>
    <cellStyle name="Normal 76 2 2 2 3 2 2" xfId="14158"/>
    <cellStyle name="Normal 8 3 2 2 2 3 2 2" xfId="14159"/>
    <cellStyle name="Normal 81 2 2 2 3 2 2" xfId="14160"/>
    <cellStyle name="Normal 90 2 2 2" xfId="14161"/>
    <cellStyle name="Normal 78 5 2 2 2" xfId="14162"/>
    <cellStyle name="Normal 91 2 2 2" xfId="14163"/>
    <cellStyle name="Normal 5 3 5 2 2 2" xfId="14164"/>
    <cellStyle name="Normal 80 5 2 2 2" xfId="14165"/>
    <cellStyle name="Normal 79 5 2 2 2" xfId="14166"/>
    <cellStyle name="Normal 6 8 5 2 2 2" xfId="14167"/>
    <cellStyle name="Normal 5 2 5 2 2 2" xfId="14168"/>
    <cellStyle name="Normal 6 2 10 2 2 2" xfId="14169"/>
    <cellStyle name="Comma 2 2 3 5 2 2 2" xfId="14170"/>
    <cellStyle name="Comma 2 3 6 5 2 2 2" xfId="14171"/>
    <cellStyle name="Normal 18 2 5 2 2 2" xfId="14172"/>
    <cellStyle name="Normal 19 2 5 2 2 2" xfId="14173"/>
    <cellStyle name="Normal 2 2 3 5 2 2 2" xfId="14174"/>
    <cellStyle name="Normal 2 3 6 5 2 2 2" xfId="14175"/>
    <cellStyle name="Normal 2 3 2 5 2 2 2" xfId="14176"/>
    <cellStyle name="Normal 2 3 4 5 2 2 2" xfId="14177"/>
    <cellStyle name="Normal 2 3 5 5 2 2 2" xfId="14178"/>
    <cellStyle name="Normal 2 4 2 5 2 2 2" xfId="14179"/>
    <cellStyle name="Normal 2 5 5 2 2 2" xfId="14180"/>
    <cellStyle name="Normal 28 3 5 2 2 2" xfId="14181"/>
    <cellStyle name="Normal 3 2 2 5 2 2 2" xfId="14182"/>
    <cellStyle name="Normal 3 3 5 2 2 2" xfId="14183"/>
    <cellStyle name="Normal 30 3 5 2 2 2" xfId="14184"/>
    <cellStyle name="Normal 4 2 5 2 2 2" xfId="14185"/>
    <cellStyle name="Normal 40 2 5 2 2 2" xfId="14186"/>
    <cellStyle name="Normal 41 2 5 2 2 2" xfId="14187"/>
    <cellStyle name="Normal 42 2 5 2 2 2" xfId="14188"/>
    <cellStyle name="Normal 43 2 5 2 2 2" xfId="14189"/>
    <cellStyle name="Normal 44 2 5 2 2 2" xfId="14190"/>
    <cellStyle name="Normal 45 2 5 2 2 2" xfId="14191"/>
    <cellStyle name="Normal 46 2 5 2 2 2" xfId="14192"/>
    <cellStyle name="Normal 47 2 5 2 2 2" xfId="14193"/>
    <cellStyle name="Normal 51 5 2 2 2" xfId="14194"/>
    <cellStyle name="Normal 52 5 2 2 2" xfId="14195"/>
    <cellStyle name="Normal 53 5 2 2 2" xfId="14196"/>
    <cellStyle name="Normal 55 5 2 2 2" xfId="14197"/>
    <cellStyle name="Normal 56 5 2 2 2" xfId="14198"/>
    <cellStyle name="Normal 57 5 2 2 2" xfId="14199"/>
    <cellStyle name="Normal 6 2 3 5 2 2 2" xfId="14200"/>
    <cellStyle name="Normal 6 3 5 2 2 2" xfId="14201"/>
    <cellStyle name="Normal 60 5 2 2 2" xfId="14202"/>
    <cellStyle name="Normal 64 5 2 2 2" xfId="14203"/>
    <cellStyle name="Normal 65 5 2 2 2" xfId="14204"/>
    <cellStyle name="Normal 66 5 2 2 2" xfId="14205"/>
    <cellStyle name="Normal 67 5 2 2 2" xfId="14206"/>
    <cellStyle name="Normal 7 6 5 2 2 2" xfId="14207"/>
    <cellStyle name="Normal 71 5 2 2 2" xfId="14208"/>
    <cellStyle name="Normal 72 5 2 2 2" xfId="14209"/>
    <cellStyle name="Normal 73 5 2 2 2" xfId="14210"/>
    <cellStyle name="Normal 74 5 2 2 2" xfId="14211"/>
    <cellStyle name="Normal 76 5 2 2 2" xfId="14212"/>
    <cellStyle name="Normal 8 3 5 2 2 2" xfId="14213"/>
    <cellStyle name="Normal 81 5 2 2 2" xfId="14214"/>
    <cellStyle name="Normal 78 2 4 2 2 2" xfId="14215"/>
    <cellStyle name="Normal 5 3 2 4 2 2 2" xfId="14216"/>
    <cellStyle name="Normal 80 2 4 2 2 2" xfId="14217"/>
    <cellStyle name="Normal 79 2 4 2 2 2" xfId="14218"/>
    <cellStyle name="Normal 6 8 2 4 2 2 2" xfId="14219"/>
    <cellStyle name="Normal 5 2 2 4 2 2 2" xfId="14220"/>
    <cellStyle name="Normal 6 2 7 4 2 2 2" xfId="14221"/>
    <cellStyle name="Comma 2 2 3 2 4 2 2 2" xfId="14222"/>
    <cellStyle name="Comma 2 3 6 2 4 2 2 2" xfId="14223"/>
    <cellStyle name="Normal 18 2 2 4 2 2 2" xfId="14224"/>
    <cellStyle name="Normal 19 2 2 4 2 2 2" xfId="14225"/>
    <cellStyle name="Normal 2 2 3 2 4 2 2 2" xfId="14226"/>
    <cellStyle name="Normal 2 3 6 2 4 2 2 2" xfId="14227"/>
    <cellStyle name="Normal 2 3 2 2 4 2 2 2" xfId="14228"/>
    <cellStyle name="Normal 2 3 4 2 4 2 2 2" xfId="14229"/>
    <cellStyle name="Normal 2 3 5 2 4 2 2 2" xfId="14230"/>
    <cellStyle name="Normal 2 4 2 2 4 2 2 2" xfId="14231"/>
    <cellStyle name="Normal 2 5 2 4 2 2 2" xfId="14232"/>
    <cellStyle name="Normal 28 3 2 4 2 2 2" xfId="14233"/>
    <cellStyle name="Normal 3 2 2 2 4 2 2 2" xfId="14234"/>
    <cellStyle name="Normal 3 3 2 4 2 2 2" xfId="14235"/>
    <cellStyle name="Normal 30 3 2 4 2 2 2" xfId="14236"/>
    <cellStyle name="Normal 4 2 2 4 2 2 2" xfId="14237"/>
    <cellStyle name="Normal 40 2 2 4 2 2 2" xfId="14238"/>
    <cellStyle name="Normal 41 2 2 4 2 2 2" xfId="14239"/>
    <cellStyle name="Normal 42 2 2 4 2 2 2" xfId="14240"/>
    <cellStyle name="Normal 43 2 2 4 2 2 2" xfId="14241"/>
    <cellStyle name="Normal 44 2 2 4 2 2 2" xfId="14242"/>
    <cellStyle name="Normal 45 2 2 4 2 2 2" xfId="14243"/>
    <cellStyle name="Normal 46 2 2 4 2 2 2" xfId="14244"/>
    <cellStyle name="Normal 47 2 2 4 2 2 2" xfId="14245"/>
    <cellStyle name="Normal 51 2 4 2 2 2" xfId="14246"/>
    <cellStyle name="Normal 52 2 4 2 2 2" xfId="14247"/>
    <cellStyle name="Normal 53 2 4 2 2 2" xfId="14248"/>
    <cellStyle name="Normal 55 2 4 2 2 2" xfId="14249"/>
    <cellStyle name="Normal 56 2 4 2 2 2" xfId="14250"/>
    <cellStyle name="Normal 57 2 4 2 2 2" xfId="14251"/>
    <cellStyle name="Normal 6 2 3 2 4 2 2 2" xfId="14252"/>
    <cellStyle name="Normal 6 3 2 4 2 2 2" xfId="14253"/>
    <cellStyle name="Normal 60 2 4 2 2 2" xfId="14254"/>
    <cellStyle name="Normal 64 2 4 2 2 2" xfId="14255"/>
    <cellStyle name="Normal 65 2 4 2 2 2" xfId="14256"/>
    <cellStyle name="Normal 66 2 4 2 2 2" xfId="14257"/>
    <cellStyle name="Normal 67 2 4 2 2 2" xfId="14258"/>
    <cellStyle name="Normal 7 6 2 4 2 2 2" xfId="14259"/>
    <cellStyle name="Normal 71 2 4 2 2 2" xfId="14260"/>
    <cellStyle name="Normal 72 2 4 2 2 2" xfId="14261"/>
    <cellStyle name="Normal 73 2 4 2 2 2" xfId="14262"/>
    <cellStyle name="Normal 74 2 4 2 2 2" xfId="14263"/>
    <cellStyle name="Normal 76 2 4 2 2 2" xfId="14264"/>
    <cellStyle name="Normal 8 3 2 4 2 2 2" xfId="14265"/>
    <cellStyle name="Normal 81 2 4 2 2 2" xfId="14266"/>
    <cellStyle name="Normal 78 3 3 2 2 2" xfId="14267"/>
    <cellStyle name="Normal 5 3 3 3 2 2 2" xfId="14268"/>
    <cellStyle name="Normal 80 3 3 2 2 2" xfId="14269"/>
    <cellStyle name="Normal 79 3 3 2 2 2" xfId="14270"/>
    <cellStyle name="Normal 6 8 3 3 2 2 2" xfId="14271"/>
    <cellStyle name="Normal 5 2 3 3 2 2 2" xfId="14272"/>
    <cellStyle name="Normal 6 2 8 3 2 2 2" xfId="14273"/>
    <cellStyle name="Comma 2 2 3 3 3 2 2 2" xfId="14274"/>
    <cellStyle name="Comma 2 3 6 3 3 2 2 2" xfId="14275"/>
    <cellStyle name="Normal 18 2 3 3 2 2 2" xfId="14276"/>
    <cellStyle name="Normal 19 2 3 3 2 2 2" xfId="14277"/>
    <cellStyle name="Normal 2 2 3 3 3 2 2 2" xfId="14278"/>
    <cellStyle name="Normal 2 3 6 3 3 2 2 2" xfId="14279"/>
    <cellStyle name="Normal 2 3 2 3 3 2 2 2" xfId="14280"/>
    <cellStyle name="Normal 2 3 4 3 3 2 2 2" xfId="14281"/>
    <cellStyle name="Normal 2 3 5 3 3 2 2 2" xfId="14282"/>
    <cellStyle name="Normal 2 4 2 3 3 2 2 2" xfId="14283"/>
    <cellStyle name="Normal 2 5 3 3 2 2 2" xfId="14284"/>
    <cellStyle name="Normal 28 3 3 3 2 2 2" xfId="14285"/>
    <cellStyle name="Normal 3 2 2 3 3 2 2 2" xfId="14286"/>
    <cellStyle name="Normal 3 3 3 3 2 2 2" xfId="14287"/>
    <cellStyle name="Normal 30 3 3 3 2 2 2" xfId="14288"/>
    <cellStyle name="Normal 4 2 3 3 2 2 2" xfId="14289"/>
    <cellStyle name="Normal 40 2 3 3 2 2 2" xfId="14290"/>
    <cellStyle name="Normal 41 2 3 3 2 2 2" xfId="14291"/>
    <cellStyle name="Normal 42 2 3 3 2 2 2" xfId="14292"/>
    <cellStyle name="Normal 43 2 3 3 2 2 2" xfId="14293"/>
    <cellStyle name="Normal 44 2 3 3 2 2 2" xfId="14294"/>
    <cellStyle name="Normal 45 2 3 3 2 2 2" xfId="14295"/>
    <cellStyle name="Normal 46 2 3 3 2 2 2" xfId="14296"/>
    <cellStyle name="Normal 47 2 3 3 2 2 2" xfId="14297"/>
    <cellStyle name="Normal 51 3 3 2 2 2" xfId="14298"/>
    <cellStyle name="Normal 52 3 3 2 2 2" xfId="14299"/>
    <cellStyle name="Normal 53 3 3 2 2 2" xfId="14300"/>
    <cellStyle name="Normal 55 3 3 2 2 2" xfId="14301"/>
    <cellStyle name="Normal 56 3 3 2 2 2" xfId="14302"/>
    <cellStyle name="Normal 57 3 3 2 2 2" xfId="14303"/>
    <cellStyle name="Normal 6 2 3 3 3 2 2 2" xfId="14304"/>
    <cellStyle name="Normal 6 3 3 3 2 2 2" xfId="14305"/>
    <cellStyle name="Normal 60 3 3 2 2 2" xfId="14306"/>
    <cellStyle name="Normal 64 3 3 2 2 2" xfId="14307"/>
    <cellStyle name="Normal 65 3 3 2 2 2" xfId="14308"/>
    <cellStyle name="Normal 66 3 3 2 2 2" xfId="14309"/>
    <cellStyle name="Normal 67 3 3 2 2 2" xfId="14310"/>
    <cellStyle name="Normal 7 6 3 3 2 2 2" xfId="14311"/>
    <cellStyle name="Normal 71 3 3 2 2 2" xfId="14312"/>
    <cellStyle name="Normal 72 3 3 2 2 2" xfId="14313"/>
    <cellStyle name="Normal 73 3 3 2 2 2" xfId="14314"/>
    <cellStyle name="Normal 74 3 3 2 2 2" xfId="14315"/>
    <cellStyle name="Normal 76 3 3 2 2 2" xfId="14316"/>
    <cellStyle name="Normal 8 3 3 3 2 2 2" xfId="14317"/>
    <cellStyle name="Normal 81 3 3 2 2 2" xfId="14318"/>
    <cellStyle name="Normal 78 2 2 3 2 2 2" xfId="14319"/>
    <cellStyle name="Normal 5 3 2 2 3 2 2 2" xfId="14320"/>
    <cellStyle name="Normal 80 2 2 3 2 2 2" xfId="14321"/>
    <cellStyle name="Normal 79 2 2 3 2 2 2" xfId="14322"/>
    <cellStyle name="Normal 6 8 2 2 3 2 2 2" xfId="14323"/>
    <cellStyle name="Normal 5 2 2 2 3 2 2 2" xfId="14324"/>
    <cellStyle name="Normal 6 2 7 2 3 2 2 2" xfId="14325"/>
    <cellStyle name="Comma 2 2 3 2 2 3 2 2 2" xfId="14326"/>
    <cellStyle name="Comma 2 3 6 2 2 3 2 2 2" xfId="14327"/>
    <cellStyle name="Normal 18 2 2 2 3 2 2 2" xfId="14328"/>
    <cellStyle name="Normal 19 2 2 2 3 2 2 2" xfId="14329"/>
    <cellStyle name="Normal 2 2 3 2 2 3 2 2 2" xfId="14330"/>
    <cellStyle name="Normal 2 3 6 2 2 3 2 2 2" xfId="14331"/>
    <cellStyle name="Normal 2 3 2 2 2 3 2 2 2" xfId="14332"/>
    <cellStyle name="Normal 2 3 4 2 2 3 2 2 2" xfId="14333"/>
    <cellStyle name="Normal 2 3 5 2 2 3 2 2 2" xfId="14334"/>
    <cellStyle name="Normal 2 4 2 2 2 3 2 2 2" xfId="14335"/>
    <cellStyle name="Normal 2 5 2 2 3 2 2 2" xfId="14336"/>
    <cellStyle name="Normal 28 3 2 2 3 2 2 2" xfId="14337"/>
    <cellStyle name="Normal 3 2 2 2 2 3 2 2 2" xfId="14338"/>
    <cellStyle name="Normal 3 3 2 2 3 2 2 2" xfId="14339"/>
    <cellStyle name="Normal 30 3 2 2 3 2 2 2" xfId="14340"/>
    <cellStyle name="Normal 4 2 2 2 3 2 2 2" xfId="14341"/>
    <cellStyle name="Normal 40 2 2 2 3 2 2 2" xfId="14342"/>
    <cellStyle name="Normal 41 2 2 2 3 2 2 2" xfId="14343"/>
    <cellStyle name="Normal 42 2 2 2 3 2 2 2" xfId="14344"/>
    <cellStyle name="Normal 43 2 2 2 3 2 2 2" xfId="14345"/>
    <cellStyle name="Normal 44 2 2 2 3 2 2 2" xfId="14346"/>
    <cellStyle name="Normal 45 2 2 2 3 2 2 2" xfId="14347"/>
    <cellStyle name="Normal 46 2 2 2 3 2 2 2" xfId="14348"/>
    <cellStyle name="Normal 47 2 2 2 3 2 2 2" xfId="14349"/>
    <cellStyle name="Normal 51 2 2 3 2 2 2" xfId="14350"/>
    <cellStyle name="Normal 52 2 2 3 2 2 2" xfId="14351"/>
    <cellStyle name="Normal 53 2 2 3 2 2 2" xfId="14352"/>
    <cellStyle name="Normal 55 2 2 3 2 2 2" xfId="14353"/>
    <cellStyle name="Normal 56 2 2 3 2 2 2" xfId="14354"/>
    <cellStyle name="Normal 57 2 2 3 2 2 2" xfId="14355"/>
    <cellStyle name="Normal 6 2 3 2 2 3 2 2 2" xfId="14356"/>
    <cellStyle name="Normal 6 3 2 2 3 2 2 2" xfId="14357"/>
    <cellStyle name="Normal 60 2 2 3 2 2 2" xfId="14358"/>
    <cellStyle name="Normal 64 2 2 3 2 2 2" xfId="14359"/>
    <cellStyle name="Normal 65 2 2 3 2 2 2" xfId="14360"/>
    <cellStyle name="Normal 66 2 2 3 2 2 2" xfId="14361"/>
    <cellStyle name="Normal 67 2 2 3 2 2 2" xfId="14362"/>
    <cellStyle name="Normal 7 6 2 2 3 2 2 2" xfId="14363"/>
    <cellStyle name="Normal 71 2 2 3 2 2 2" xfId="14364"/>
    <cellStyle name="Normal 72 2 2 3 2 2 2" xfId="14365"/>
    <cellStyle name="Normal 73 2 2 3 2 2 2" xfId="14366"/>
    <cellStyle name="Normal 74 2 2 3 2 2 2" xfId="14367"/>
    <cellStyle name="Normal 76 2 2 3 2 2 2" xfId="14368"/>
    <cellStyle name="Normal 8 3 2 2 3 2 2 2" xfId="14369"/>
    <cellStyle name="Normal 81 2 2 3 2 2 2" xfId="14370"/>
    <cellStyle name="Normal 78 4 2 2 2 2" xfId="14371"/>
    <cellStyle name="Normal 5 3 4 2 2 2 2" xfId="14372"/>
    <cellStyle name="Normal 80 4 2 2 2 2" xfId="14373"/>
    <cellStyle name="Normal 79 4 2 2 2 2" xfId="14374"/>
    <cellStyle name="Normal 6 8 4 2 2 2 2" xfId="14375"/>
    <cellStyle name="Normal 5 2 4 2 2 2 2" xfId="14376"/>
    <cellStyle name="Normal 6 2 9 2 2 2 2" xfId="14377"/>
    <cellStyle name="Comma 2 2 3 4 2 2 2 2" xfId="14378"/>
    <cellStyle name="Comma 2 3 6 4 2 2 2 2" xfId="14379"/>
    <cellStyle name="Normal 18 2 4 2 2 2 2" xfId="14380"/>
    <cellStyle name="Normal 19 2 4 2 2 2 2" xfId="14381"/>
    <cellStyle name="Normal 2 2 3 4 2 2 2 2" xfId="14382"/>
    <cellStyle name="Normal 2 3 6 4 2 2 2 2" xfId="14383"/>
    <cellStyle name="Normal 2 3 2 4 2 2 2 2" xfId="14384"/>
    <cellStyle name="Normal 2 3 4 4 2 2 2 2" xfId="14385"/>
    <cellStyle name="Normal 2 3 5 4 2 2 2 2" xfId="14386"/>
    <cellStyle name="Normal 2 4 2 4 2 2 2 2" xfId="14387"/>
    <cellStyle name="Normal 2 5 4 2 2 2 2" xfId="14388"/>
    <cellStyle name="Normal 28 3 4 2 2 2 2" xfId="14389"/>
    <cellStyle name="Normal 3 2 2 4 2 2 2 2" xfId="14390"/>
    <cellStyle name="Normal 3 3 4 2 2 2 2" xfId="14391"/>
    <cellStyle name="Normal 30 3 4 2 2 2 2" xfId="14392"/>
    <cellStyle name="Normal 4 2 4 2 2 2 2" xfId="14393"/>
    <cellStyle name="Normal 40 2 4 2 2 2 2" xfId="14394"/>
    <cellStyle name="Normal 41 2 4 2 2 2 2" xfId="14395"/>
    <cellStyle name="Normal 42 2 4 2 2 2 2" xfId="14396"/>
    <cellStyle name="Normal 43 2 4 2 2 2 2" xfId="14397"/>
    <cellStyle name="Normal 44 2 4 2 2 2 2" xfId="14398"/>
    <cellStyle name="Normal 45 2 4 2 2 2 2" xfId="14399"/>
    <cellStyle name="Normal 46 2 4 2 2 2 2" xfId="14400"/>
    <cellStyle name="Normal 47 2 4 2 2 2 2" xfId="14401"/>
    <cellStyle name="Normal 51 4 2 2 2 2" xfId="14402"/>
    <cellStyle name="Normal 52 4 2 2 2 2" xfId="14403"/>
    <cellStyle name="Normal 53 4 2 2 2 2" xfId="14404"/>
    <cellStyle name="Normal 55 4 2 2 2 2" xfId="14405"/>
    <cellStyle name="Normal 56 4 2 2 2 2" xfId="14406"/>
    <cellStyle name="Normal 57 4 2 2 2 2" xfId="14407"/>
    <cellStyle name="Normal 6 2 3 4 2 2 2 2" xfId="14408"/>
    <cellStyle name="Normal 6 3 4 2 2 2 2" xfId="14409"/>
    <cellStyle name="Normal 60 4 2 2 2 2" xfId="14410"/>
    <cellStyle name="Normal 64 4 2 2 2 2" xfId="14411"/>
    <cellStyle name="Normal 65 4 2 2 2 2" xfId="14412"/>
    <cellStyle name="Normal 66 4 2 2 2 2" xfId="14413"/>
    <cellStyle name="Normal 67 4 2 2 2 2" xfId="14414"/>
    <cellStyle name="Normal 7 6 4 2 2 2 2" xfId="14415"/>
    <cellStyle name="Normal 71 4 2 2 2 2" xfId="14416"/>
    <cellStyle name="Normal 72 4 2 2 2 2" xfId="14417"/>
    <cellStyle name="Normal 73 4 2 2 2 2" xfId="14418"/>
    <cellStyle name="Normal 74 4 2 2 2 2" xfId="14419"/>
    <cellStyle name="Normal 76 4 2 2 2 2" xfId="14420"/>
    <cellStyle name="Normal 8 3 4 2 2 2 2" xfId="14421"/>
    <cellStyle name="Normal 81 4 2 2 2 2" xfId="14422"/>
    <cellStyle name="Normal 78 2 3 2 2 2 2" xfId="14423"/>
    <cellStyle name="Normal 5 3 2 3 2 2 2 2" xfId="14424"/>
    <cellStyle name="Normal 80 2 3 2 2 2 2" xfId="14425"/>
    <cellStyle name="Normal 79 2 3 2 2 2 2" xfId="14426"/>
    <cellStyle name="Normal 6 8 2 3 2 2 2 2" xfId="14427"/>
    <cellStyle name="Normal 5 2 2 3 2 2 2 2" xfId="14428"/>
    <cellStyle name="Normal 6 2 7 3 2 2 2 2" xfId="14429"/>
    <cellStyle name="Comma 2 2 3 2 3 2 2 2 2" xfId="14430"/>
    <cellStyle name="Comma 2 3 6 2 3 2 2 2 2" xfId="14431"/>
    <cellStyle name="Normal 18 2 2 3 2 2 2 2" xfId="14432"/>
    <cellStyle name="Normal 19 2 2 3 2 2 2 2" xfId="14433"/>
    <cellStyle name="Normal 2 2 3 2 3 2 2 2 2" xfId="14434"/>
    <cellStyle name="Normal 2 3 6 2 3 2 2 2 2" xfId="14435"/>
    <cellStyle name="Normal 2 3 2 2 3 2 2 2 2" xfId="14436"/>
    <cellStyle name="Normal 2 3 4 2 3 2 2 2 2" xfId="14437"/>
    <cellStyle name="Normal 2 3 5 2 3 2 2 2 2" xfId="14438"/>
    <cellStyle name="Normal 2 4 2 2 3 2 2 2 2" xfId="14439"/>
    <cellStyle name="Normal 2 5 2 3 2 2 2 2" xfId="14440"/>
    <cellStyle name="Normal 28 3 2 3 2 2 2 2" xfId="14441"/>
    <cellStyle name="Normal 3 2 2 2 3 2 2 2 2" xfId="14442"/>
    <cellStyle name="Normal 3 3 2 3 2 2 2 2" xfId="14443"/>
    <cellStyle name="Normal 30 3 2 3 2 2 2 2" xfId="14444"/>
    <cellStyle name="Normal 4 2 2 3 2 2 2 2" xfId="14445"/>
    <cellStyle name="Normal 40 2 2 3 2 2 2 2" xfId="14446"/>
    <cellStyle name="Normal 41 2 2 3 2 2 2 2" xfId="14447"/>
    <cellStyle name="Normal 42 2 2 3 2 2 2 2" xfId="14448"/>
    <cellStyle name="Normal 43 2 2 3 2 2 2 2" xfId="14449"/>
    <cellStyle name="Normal 44 2 2 3 2 2 2 2" xfId="14450"/>
    <cellStyle name="Normal 45 2 2 3 2 2 2 2" xfId="14451"/>
    <cellStyle name="Normal 46 2 2 3 2 2 2 2" xfId="14452"/>
    <cellStyle name="Normal 47 2 2 3 2 2 2 2" xfId="14453"/>
    <cellStyle name="Normal 51 2 3 2 2 2 2" xfId="14454"/>
    <cellStyle name="Normal 52 2 3 2 2 2 2" xfId="14455"/>
    <cellStyle name="Normal 53 2 3 2 2 2 2" xfId="14456"/>
    <cellStyle name="Normal 55 2 3 2 2 2 2" xfId="14457"/>
    <cellStyle name="Normal 56 2 3 2 2 2 2" xfId="14458"/>
    <cellStyle name="Normal 57 2 3 2 2 2 2" xfId="14459"/>
    <cellStyle name="Normal 6 2 3 2 3 2 2 2 2" xfId="14460"/>
    <cellStyle name="Normal 6 3 2 3 2 2 2 2" xfId="14461"/>
    <cellStyle name="Normal 60 2 3 2 2 2 2" xfId="14462"/>
    <cellStyle name="Normal 64 2 3 2 2 2 2" xfId="14463"/>
    <cellStyle name="Normal 65 2 3 2 2 2 2" xfId="14464"/>
    <cellStyle name="Normal 66 2 3 2 2 2 2" xfId="14465"/>
    <cellStyle name="Normal 67 2 3 2 2 2 2" xfId="14466"/>
    <cellStyle name="Normal 7 6 2 3 2 2 2 2" xfId="14467"/>
    <cellStyle name="Normal 71 2 3 2 2 2 2" xfId="14468"/>
    <cellStyle name="Normal 72 2 3 2 2 2 2" xfId="14469"/>
    <cellStyle name="Normal 73 2 3 2 2 2 2" xfId="14470"/>
    <cellStyle name="Normal 74 2 3 2 2 2 2" xfId="14471"/>
    <cellStyle name="Normal 76 2 3 2 2 2 2" xfId="14472"/>
    <cellStyle name="Normal 8 3 2 3 2 2 2 2" xfId="14473"/>
    <cellStyle name="Normal 81 2 3 2 2 2 2" xfId="14474"/>
    <cellStyle name="Normal 78 3 2 2 2 2 2" xfId="14475"/>
    <cellStyle name="Normal 5 3 3 2 2 2 2 2" xfId="14476"/>
    <cellStyle name="Normal 80 3 2 2 2 2 2" xfId="14477"/>
    <cellStyle name="Normal 79 3 2 2 2 2 2" xfId="14478"/>
    <cellStyle name="Normal 6 8 3 2 2 2 2 2" xfId="14479"/>
    <cellStyle name="Normal 5 2 3 2 2 2 2 2" xfId="14480"/>
    <cellStyle name="Normal 6 2 8 2 2 2 2 2" xfId="14481"/>
    <cellStyle name="Comma 2 2 3 3 2 2 2 2 2" xfId="14482"/>
    <cellStyle name="Comma 2 3 6 3 2 2 2 2 2" xfId="14483"/>
    <cellStyle name="Normal 18 2 3 2 2 2 2 2" xfId="14484"/>
    <cellStyle name="Normal 19 2 3 2 2 2 2 2" xfId="14485"/>
    <cellStyle name="Normal 2 2 3 3 2 2 2 2 2" xfId="14486"/>
    <cellStyle name="Normal 2 3 6 3 2 2 2 2 2" xfId="14487"/>
    <cellStyle name="Normal 2 3 2 3 2 2 2 2 2" xfId="14488"/>
    <cellStyle name="Normal 2 3 4 3 2 2 2 2 2" xfId="14489"/>
    <cellStyle name="Normal 2 3 5 3 2 2 2 2 2" xfId="14490"/>
    <cellStyle name="Normal 2 4 2 3 2 2 2 2 2" xfId="14491"/>
    <cellStyle name="Normal 2 5 3 2 2 2 2 2" xfId="14492"/>
    <cellStyle name="Normal 28 3 3 2 2 2 2 2" xfId="14493"/>
    <cellStyle name="Normal 3 2 2 3 2 2 2 2 2" xfId="14494"/>
    <cellStyle name="Normal 3 3 3 2 2 2 2 2" xfId="14495"/>
    <cellStyle name="Normal 30 3 3 2 2 2 2 2" xfId="14496"/>
    <cellStyle name="Normal 4 2 3 2 2 2 2 2" xfId="14497"/>
    <cellStyle name="Normal 40 2 3 2 2 2 2 2" xfId="14498"/>
    <cellStyle name="Normal 41 2 3 2 2 2 2 2" xfId="14499"/>
    <cellStyle name="Normal 42 2 3 2 2 2 2 2" xfId="14500"/>
    <cellStyle name="Normal 43 2 3 2 2 2 2 2" xfId="14501"/>
    <cellStyle name="Normal 44 2 3 2 2 2 2 2" xfId="14502"/>
    <cellStyle name="Normal 45 2 3 2 2 2 2 2" xfId="14503"/>
    <cellStyle name="Normal 46 2 3 2 2 2 2 2" xfId="14504"/>
    <cellStyle name="Normal 47 2 3 2 2 2 2 2" xfId="14505"/>
    <cellStyle name="Normal 51 3 2 2 2 2 2" xfId="14506"/>
    <cellStyle name="Normal 52 3 2 2 2 2 2" xfId="14507"/>
    <cellStyle name="Normal 53 3 2 2 2 2 2" xfId="14508"/>
    <cellStyle name="Normal 55 3 2 2 2 2 2" xfId="14509"/>
    <cellStyle name="Normal 56 3 2 2 2 2 2" xfId="14510"/>
    <cellStyle name="Normal 57 3 2 2 2 2 2" xfId="14511"/>
    <cellStyle name="Normal 6 2 3 3 2 2 2 2 2" xfId="14512"/>
    <cellStyle name="Normal 6 3 3 2 2 2 2 2" xfId="14513"/>
    <cellStyle name="Normal 60 3 2 2 2 2 2" xfId="14514"/>
    <cellStyle name="Normal 64 3 2 2 2 2 2" xfId="14515"/>
    <cellStyle name="Normal 65 3 2 2 2 2 2" xfId="14516"/>
    <cellStyle name="Normal 66 3 2 2 2 2 2" xfId="14517"/>
    <cellStyle name="Normal 67 3 2 2 2 2 2" xfId="14518"/>
    <cellStyle name="Normal 7 6 3 2 2 2 2 2" xfId="14519"/>
    <cellStyle name="Normal 71 3 2 2 2 2 2" xfId="14520"/>
    <cellStyle name="Normal 72 3 2 2 2 2 2" xfId="14521"/>
    <cellStyle name="Normal 73 3 2 2 2 2 2" xfId="14522"/>
    <cellStyle name="Normal 74 3 2 2 2 2 2" xfId="14523"/>
    <cellStyle name="Normal 76 3 2 2 2 2 2" xfId="14524"/>
    <cellStyle name="Normal 8 3 3 2 2 2 2 2" xfId="14525"/>
    <cellStyle name="Normal 81 3 2 2 2 2 2" xfId="14526"/>
    <cellStyle name="Normal 78 2 2 2 2 2 2 2" xfId="14527"/>
    <cellStyle name="Normal 5 3 2 2 2 2 2 2 2" xfId="14528"/>
    <cellStyle name="Normal 80 2 2 2 2 2 2 2" xfId="14529"/>
    <cellStyle name="Normal 79 2 2 2 2 2 2 2" xfId="14530"/>
    <cellStyle name="Normal 6 8 2 2 2 2 2 2 2" xfId="14531"/>
    <cellStyle name="Normal 5 2 2 2 2 2 2 2 2" xfId="14532"/>
    <cellStyle name="Normal 6 2 7 2 2 2 2 2 2" xfId="14533"/>
    <cellStyle name="Comma 2 2 3 2 2 2 2 2 2 2" xfId="14534"/>
    <cellStyle name="Comma 2 3 6 2 2 2 2 2 2 2" xfId="14535"/>
    <cellStyle name="Normal 18 2 2 2 2 2 2 2 2" xfId="14536"/>
    <cellStyle name="Normal 19 2 2 2 2 2 2 2 2" xfId="14537"/>
    <cellStyle name="Normal 2 2 3 2 2 2 2 2 2 2" xfId="14538"/>
    <cellStyle name="Normal 2 3 6 2 2 2 2 2 2 2" xfId="14539"/>
    <cellStyle name="Normal 2 3 2 2 2 2 2 2 2 2" xfId="14540"/>
    <cellStyle name="Normal 2 3 4 2 2 2 2 2 2 2" xfId="14541"/>
    <cellStyle name="Normal 2 3 5 2 2 2 2 2 2 2" xfId="14542"/>
    <cellStyle name="Normal 2 4 2 2 2 2 2 2 2 2" xfId="14543"/>
    <cellStyle name="Normal 2 5 2 2 2 2 2 2 2" xfId="14544"/>
    <cellStyle name="Normal 28 3 2 2 2 2 2 2 2" xfId="14545"/>
    <cellStyle name="Normal 3 2 2 2 2 2 2 2 2 2" xfId="14546"/>
    <cellStyle name="Normal 3 3 2 2 2 2 2 2 2" xfId="14547"/>
    <cellStyle name="Normal 30 3 2 2 2 2 2 2 2" xfId="14548"/>
    <cellStyle name="Normal 4 2 2 2 2 2 2 2 2" xfId="14549"/>
    <cellStyle name="Normal 40 2 2 2 2 2 2 2 2" xfId="14550"/>
    <cellStyle name="Normal 41 2 2 2 2 2 2 2 2" xfId="14551"/>
    <cellStyle name="Normal 42 2 2 2 2 2 2 2 2" xfId="14552"/>
    <cellStyle name="Normal 43 2 2 2 2 2 2 2 2" xfId="14553"/>
    <cellStyle name="Normal 44 2 2 2 2 2 2 2 2" xfId="14554"/>
    <cellStyle name="Normal 45 2 2 2 2 2 2 2 2" xfId="14555"/>
    <cellStyle name="Normal 46 2 2 2 2 2 2 2 2" xfId="14556"/>
    <cellStyle name="Normal 47 2 2 2 2 2 2 2 2" xfId="14557"/>
    <cellStyle name="Normal 51 2 2 2 2 2 2 2" xfId="14558"/>
    <cellStyle name="Normal 52 2 2 2 2 2 2 2" xfId="14559"/>
    <cellStyle name="Normal 53 2 2 2 2 2 2 2" xfId="14560"/>
    <cellStyle name="Normal 55 2 2 2 2 2 2 2" xfId="14561"/>
    <cellStyle name="Normal 56 2 2 2 2 2 2 2" xfId="14562"/>
    <cellStyle name="Normal 57 2 2 2 2 2 2 2" xfId="14563"/>
    <cellStyle name="Normal 6 2 3 2 2 2 2 2 2 2" xfId="14564"/>
    <cellStyle name="Normal 6 3 2 2 2 2 2 2 2" xfId="14565"/>
    <cellStyle name="Normal 60 2 2 2 2 2 2 2" xfId="14566"/>
    <cellStyle name="Normal 64 2 2 2 2 2 2 2" xfId="14567"/>
    <cellStyle name="Normal 65 2 2 2 2 2 2 2" xfId="14568"/>
    <cellStyle name="Normal 66 2 2 2 2 2 2 2" xfId="14569"/>
    <cellStyle name="Normal 67 2 2 2 2 2 2 2" xfId="14570"/>
    <cellStyle name="Normal 7 6 2 2 2 2 2 2 2" xfId="14571"/>
    <cellStyle name="Normal 71 2 2 2 2 2 2 2" xfId="14572"/>
    <cellStyle name="Normal 72 2 2 2 2 2 2 2" xfId="14573"/>
    <cellStyle name="Normal 73 2 2 2 2 2 2 2" xfId="14574"/>
    <cellStyle name="Normal 74 2 2 2 2 2 2 2" xfId="14575"/>
    <cellStyle name="Normal 76 2 2 2 2 2 2 2" xfId="14576"/>
    <cellStyle name="Normal 8 3 2 2 2 2 2 2 2" xfId="14577"/>
    <cellStyle name="Normal 81 2 2 2 2 2 2 2" xfId="14578"/>
    <cellStyle name="Normal 6 2 2 2 2 2" xfId="14579"/>
    <cellStyle name="Normal 78 8 2" xfId="14580"/>
    <cellStyle name="Normal 5 3 8 2" xfId="14581"/>
    <cellStyle name="Normal 80 8 2" xfId="14582"/>
    <cellStyle name="Normal 79 8 2" xfId="14583"/>
    <cellStyle name="Normal 6 8 8 2" xfId="14584"/>
    <cellStyle name="Normal 5 2 8 2" xfId="14585"/>
    <cellStyle name="Normal 6 2 13 2" xfId="14586"/>
    <cellStyle name="Comma 2 2 3 8 2" xfId="14587"/>
    <cellStyle name="Comma 2 3 6 8 2" xfId="14588"/>
    <cellStyle name="Normal 18 2 8 2" xfId="14589"/>
    <cellStyle name="Normal 19 2 8 2" xfId="14590"/>
    <cellStyle name="Normal 2 2 3 8 2" xfId="14591"/>
    <cellStyle name="Normal 2 3 6 8 2" xfId="14592"/>
    <cellStyle name="Normal 2 3 2 8 2" xfId="14593"/>
    <cellStyle name="Normal 2 3 4 8 2" xfId="14594"/>
    <cellStyle name="Normal 2 3 5 8 2" xfId="14595"/>
    <cellStyle name="Normal 2 4 2 8 2" xfId="14596"/>
    <cellStyle name="Normal 2 5 8 2" xfId="14597"/>
    <cellStyle name="Normal 28 3 8 2" xfId="14598"/>
    <cellStyle name="Normal 3 2 2 8 2" xfId="14599"/>
    <cellStyle name="Normal 3 3 8 2" xfId="14600"/>
    <cellStyle name="Normal 30 3 8 2" xfId="14601"/>
    <cellStyle name="Normal 4 2 8 2" xfId="14602"/>
    <cellStyle name="Normal 40 2 8 2" xfId="14603"/>
    <cellStyle name="Normal 41 2 8 2" xfId="14604"/>
    <cellStyle name="Normal 42 2 8 2" xfId="14605"/>
    <cellStyle name="Normal 43 2 8 2" xfId="14606"/>
    <cellStyle name="Normal 44 2 8 2" xfId="14607"/>
    <cellStyle name="Normal 45 2 8 2" xfId="14608"/>
    <cellStyle name="Normal 46 2 8 2" xfId="14609"/>
    <cellStyle name="Normal 47 2 8 2" xfId="14610"/>
    <cellStyle name="Normal 51 8 2" xfId="14611"/>
    <cellStyle name="Normal 52 8 2" xfId="14612"/>
    <cellStyle name="Normal 53 8 2" xfId="14613"/>
    <cellStyle name="Normal 55 8 2" xfId="14614"/>
    <cellStyle name="Normal 56 8 2" xfId="14615"/>
    <cellStyle name="Normal 57 8 2" xfId="14616"/>
    <cellStyle name="Normal 6 2 3 8 2" xfId="14617"/>
    <cellStyle name="Normal 6 3 8 2" xfId="14618"/>
    <cellStyle name="Normal 60 8 2" xfId="14619"/>
    <cellStyle name="Normal 64 8 2" xfId="14620"/>
    <cellStyle name="Normal 65 8 2" xfId="14621"/>
    <cellStyle name="Normal 66 8 2" xfId="14622"/>
    <cellStyle name="Normal 67 8 2" xfId="14623"/>
    <cellStyle name="Normal 7 6 8 2" xfId="14624"/>
    <cellStyle name="Normal 71 8 2" xfId="14625"/>
    <cellStyle name="Normal 72 8 2" xfId="14626"/>
    <cellStyle name="Normal 73 8 2" xfId="14627"/>
    <cellStyle name="Normal 74 8 2" xfId="14628"/>
    <cellStyle name="Normal 76 8 2" xfId="14629"/>
    <cellStyle name="Normal 8 3 8 2" xfId="14630"/>
    <cellStyle name="Normal 81 8 2" xfId="14631"/>
    <cellStyle name="Normal 78 2 7 2" xfId="14632"/>
    <cellStyle name="Normal 5 3 2 7 2" xfId="14633"/>
    <cellStyle name="Normal 80 2 7 2" xfId="14634"/>
    <cellStyle name="Normal 79 2 7 2" xfId="14635"/>
    <cellStyle name="Normal 6 8 2 7 2" xfId="14636"/>
    <cellStyle name="Normal 5 2 2 7 2" xfId="14637"/>
    <cellStyle name="Normal 6 2 7 7 2" xfId="14638"/>
    <cellStyle name="Comma 2 2 3 2 7 2" xfId="14639"/>
    <cellStyle name="Comma 2 3 6 2 7 2" xfId="14640"/>
    <cellStyle name="Normal 18 2 2 7 2" xfId="14641"/>
    <cellStyle name="Normal 19 2 2 7 2" xfId="14642"/>
    <cellStyle name="Normal 2 2 3 2 7 2" xfId="14643"/>
    <cellStyle name="Normal 2 3 6 2 7 2" xfId="14644"/>
    <cellStyle name="Normal 2 3 2 2 7 2" xfId="14645"/>
    <cellStyle name="Normal 2 3 4 2 7 2" xfId="14646"/>
    <cellStyle name="Normal 2 3 5 2 7 2" xfId="14647"/>
    <cellStyle name="Normal 2 4 2 2 7 2" xfId="14648"/>
    <cellStyle name="Normal 2 5 2 7 2" xfId="14649"/>
    <cellStyle name="Normal 28 3 2 7 2" xfId="14650"/>
    <cellStyle name="Normal 3 2 2 2 7 2" xfId="14651"/>
    <cellStyle name="Normal 3 3 2 7 2" xfId="14652"/>
    <cellStyle name="Normal 30 3 2 7 2" xfId="14653"/>
    <cellStyle name="Normal 4 2 2 7 2" xfId="14654"/>
    <cellStyle name="Normal 40 2 2 7 2" xfId="14655"/>
    <cellStyle name="Normal 41 2 2 7 2" xfId="14656"/>
    <cellStyle name="Normal 42 2 2 7 2" xfId="14657"/>
    <cellStyle name="Normal 43 2 2 7 2" xfId="14658"/>
    <cellStyle name="Normal 44 2 2 7 2" xfId="14659"/>
    <cellStyle name="Normal 45 2 2 7 2" xfId="14660"/>
    <cellStyle name="Normal 46 2 2 7 2" xfId="14661"/>
    <cellStyle name="Normal 47 2 2 7 2" xfId="14662"/>
    <cellStyle name="Normal 51 2 7 2" xfId="14663"/>
    <cellStyle name="Normal 52 2 7 2" xfId="14664"/>
    <cellStyle name="Normal 53 2 7 2" xfId="14665"/>
    <cellStyle name="Normal 55 2 7 2" xfId="14666"/>
    <cellStyle name="Normal 56 2 7 2" xfId="14667"/>
    <cellStyle name="Normal 57 2 7 2" xfId="14668"/>
    <cellStyle name="Normal 6 2 3 2 7 2" xfId="14669"/>
    <cellStyle name="Normal 6 3 2 7 2" xfId="14670"/>
    <cellStyle name="Normal 60 2 7 2" xfId="14671"/>
    <cellStyle name="Normal 64 2 7 2" xfId="14672"/>
    <cellStyle name="Normal 65 2 7 2" xfId="14673"/>
    <cellStyle name="Normal 66 2 7 2" xfId="14674"/>
    <cellStyle name="Normal 67 2 7 2" xfId="14675"/>
    <cellStyle name="Normal 7 6 2 7 2" xfId="14676"/>
    <cellStyle name="Normal 71 2 7 2" xfId="14677"/>
    <cellStyle name="Normal 72 2 7 2" xfId="14678"/>
    <cellStyle name="Normal 73 2 7 2" xfId="14679"/>
    <cellStyle name="Normal 74 2 7 2" xfId="14680"/>
    <cellStyle name="Normal 76 2 7 2" xfId="14681"/>
    <cellStyle name="Normal 8 3 2 7 2" xfId="14682"/>
    <cellStyle name="Normal 81 2 7 2" xfId="14683"/>
    <cellStyle name="Normal 78 3 6 2" xfId="14684"/>
    <cellStyle name="Normal 5 3 3 6 2" xfId="14685"/>
    <cellStyle name="Normal 80 3 6 2" xfId="14686"/>
    <cellStyle name="Normal 79 3 6 2" xfId="14687"/>
    <cellStyle name="Normal 6 8 3 6 2" xfId="14688"/>
    <cellStyle name="Normal 5 2 3 6 2" xfId="14689"/>
    <cellStyle name="Normal 6 2 8 6 2" xfId="14690"/>
    <cellStyle name="Comma 2 2 3 3 6 2" xfId="14691"/>
    <cellStyle name="Comma 2 3 6 3 6 2" xfId="14692"/>
    <cellStyle name="Normal 18 2 3 6 2" xfId="14693"/>
    <cellStyle name="Normal 19 2 3 6 2" xfId="14694"/>
    <cellStyle name="Normal 2 2 3 3 6 2" xfId="14695"/>
    <cellStyle name="Normal 2 3 6 3 6 2" xfId="14696"/>
    <cellStyle name="Normal 2 3 2 3 6 2" xfId="14697"/>
    <cellStyle name="Normal 2 3 4 3 6 2" xfId="14698"/>
    <cellStyle name="Normal 2 3 5 3 6 2" xfId="14699"/>
    <cellStyle name="Normal 2 4 2 3 6 2" xfId="14700"/>
    <cellStyle name="Normal 2 5 3 6 2" xfId="14701"/>
    <cellStyle name="Normal 28 3 3 6 2" xfId="14702"/>
    <cellStyle name="Normal 3 2 2 3 6 2" xfId="14703"/>
    <cellStyle name="Normal 3 3 3 6 2" xfId="14704"/>
    <cellStyle name="Normal 30 3 3 6 2" xfId="14705"/>
    <cellStyle name="Normal 4 2 3 6 2" xfId="14706"/>
    <cellStyle name="Normal 40 2 3 6 2" xfId="14707"/>
    <cellStyle name="Normal 41 2 3 6 2" xfId="14708"/>
    <cellStyle name="Normal 42 2 3 6 2" xfId="14709"/>
    <cellStyle name="Normal 43 2 3 6 2" xfId="14710"/>
    <cellStyle name="Normal 44 2 3 6 2" xfId="14711"/>
    <cellStyle name="Normal 45 2 3 6 2" xfId="14712"/>
    <cellStyle name="Normal 46 2 3 6 2" xfId="14713"/>
    <cellStyle name="Normal 47 2 3 6 2" xfId="14714"/>
    <cellStyle name="Normal 51 3 6 2" xfId="14715"/>
    <cellStyle name="Normal 52 3 6 2" xfId="14716"/>
    <cellStyle name="Normal 53 3 6 2" xfId="14717"/>
    <cellStyle name="Normal 55 3 6 2" xfId="14718"/>
    <cellStyle name="Normal 56 3 6 2" xfId="14719"/>
    <cellStyle name="Normal 57 3 6 2" xfId="14720"/>
    <cellStyle name="Normal 6 2 3 3 6 2" xfId="14721"/>
    <cellStyle name="Normal 6 3 3 6 2" xfId="14722"/>
    <cellStyle name="Normal 60 3 6 2" xfId="14723"/>
    <cellStyle name="Normal 64 3 6 2" xfId="14724"/>
    <cellStyle name="Normal 65 3 6 2" xfId="14725"/>
    <cellStyle name="Normal 66 3 6 2" xfId="14726"/>
    <cellStyle name="Normal 67 3 6 2" xfId="14727"/>
    <cellStyle name="Normal 7 6 3 6 2" xfId="14728"/>
    <cellStyle name="Normal 71 3 6 2" xfId="14729"/>
    <cellStyle name="Normal 72 3 6 2" xfId="14730"/>
    <cellStyle name="Normal 73 3 6 2" xfId="14731"/>
    <cellStyle name="Normal 74 3 6 2" xfId="14732"/>
    <cellStyle name="Normal 76 3 6 2" xfId="14733"/>
    <cellStyle name="Normal 8 3 3 6 2" xfId="14734"/>
    <cellStyle name="Normal 81 3 6 2" xfId="14735"/>
    <cellStyle name="Normal 78 2 2 6 2" xfId="14736"/>
    <cellStyle name="Normal 5 3 2 2 6 2" xfId="14737"/>
    <cellStyle name="Normal 80 2 2 6 2" xfId="14738"/>
    <cellStyle name="Normal 79 2 2 6 2" xfId="14739"/>
    <cellStyle name="Normal 6 8 2 2 6 2" xfId="14740"/>
    <cellStyle name="Normal 5 2 2 2 6 2" xfId="14741"/>
    <cellStyle name="Normal 6 2 7 2 6 2" xfId="14742"/>
    <cellStyle name="Comma 2 2 3 2 2 6 2" xfId="14743"/>
    <cellStyle name="Comma 2 3 6 2 2 6 2" xfId="14744"/>
    <cellStyle name="Normal 18 2 2 2 6 2" xfId="14745"/>
    <cellStyle name="Normal 19 2 2 2 6 2" xfId="14746"/>
    <cellStyle name="Normal 2 2 3 2 2 6 2" xfId="14747"/>
    <cellStyle name="Normal 2 3 6 2 2 6 2" xfId="14748"/>
    <cellStyle name="Normal 2 3 2 2 2 6 2" xfId="14749"/>
    <cellStyle name="Normal 2 3 4 2 2 6 2" xfId="14750"/>
    <cellStyle name="Normal 2 3 5 2 2 6 2" xfId="14751"/>
    <cellStyle name="Normal 2 4 2 2 2 6 2" xfId="14752"/>
    <cellStyle name="Normal 2 5 2 2 6 2" xfId="14753"/>
    <cellStyle name="Normal 28 3 2 2 6 2" xfId="14754"/>
    <cellStyle name="Normal 3 2 2 2 2 6 2" xfId="14755"/>
    <cellStyle name="Normal 3 3 2 2 6 2" xfId="14756"/>
    <cellStyle name="Normal 30 3 2 2 6 2" xfId="14757"/>
    <cellStyle name="Normal 4 2 2 2 6 2" xfId="14758"/>
    <cellStyle name="Normal 40 2 2 2 6 2" xfId="14759"/>
    <cellStyle name="Normal 41 2 2 2 6 2" xfId="14760"/>
    <cellStyle name="Normal 42 2 2 2 6 2" xfId="14761"/>
    <cellStyle name="Normal 43 2 2 2 6 2" xfId="14762"/>
    <cellStyle name="Normal 44 2 2 2 6 2" xfId="14763"/>
    <cellStyle name="Normal 45 2 2 2 6 2" xfId="14764"/>
    <cellStyle name="Normal 46 2 2 2 6 2" xfId="14765"/>
    <cellStyle name="Normal 47 2 2 2 6 2" xfId="14766"/>
    <cellStyle name="Normal 51 2 2 6 2" xfId="14767"/>
    <cellStyle name="Normal 52 2 2 6 2" xfId="14768"/>
    <cellStyle name="Normal 53 2 2 6 2" xfId="14769"/>
    <cellStyle name="Normal 55 2 2 6 2" xfId="14770"/>
    <cellStyle name="Normal 56 2 2 6 2" xfId="14771"/>
    <cellStyle name="Normal 57 2 2 6 2" xfId="14772"/>
    <cellStyle name="Normal 6 2 3 2 2 6 2" xfId="14773"/>
    <cellStyle name="Normal 6 3 2 2 6 2" xfId="14774"/>
    <cellStyle name="Normal 60 2 2 6 2" xfId="14775"/>
    <cellStyle name="Normal 64 2 2 6 2" xfId="14776"/>
    <cellStyle name="Normal 65 2 2 6 2" xfId="14777"/>
    <cellStyle name="Normal 66 2 2 6 2" xfId="14778"/>
    <cellStyle name="Normal 67 2 2 6 2" xfId="14779"/>
    <cellStyle name="Normal 7 6 2 2 6 2" xfId="14780"/>
    <cellStyle name="Normal 71 2 2 6 2" xfId="14781"/>
    <cellStyle name="Normal 72 2 2 6 2" xfId="14782"/>
    <cellStyle name="Normal 73 2 2 6 2" xfId="14783"/>
    <cellStyle name="Normal 74 2 2 6 2" xfId="14784"/>
    <cellStyle name="Normal 76 2 2 6 2" xfId="14785"/>
    <cellStyle name="Normal 8 3 2 2 6 2" xfId="14786"/>
    <cellStyle name="Normal 81 2 2 6 2" xfId="14787"/>
    <cellStyle name="Normal 78 4 5 2" xfId="14788"/>
    <cellStyle name="Normal 5 3 4 5 2" xfId="14789"/>
    <cellStyle name="Normal 80 4 5 2" xfId="14790"/>
    <cellStyle name="Normal 79 4 5 2" xfId="14791"/>
    <cellStyle name="Normal 6 8 4 5 2" xfId="14792"/>
    <cellStyle name="Normal 5 2 4 5 2" xfId="14793"/>
    <cellStyle name="Normal 6 2 9 5 2" xfId="14794"/>
    <cellStyle name="Comma 2 2 3 4 5 2" xfId="14795"/>
    <cellStyle name="Comma 2 3 6 4 5 2" xfId="14796"/>
    <cellStyle name="Normal 18 2 4 5 2" xfId="14797"/>
    <cellStyle name="Normal 19 2 4 5 2" xfId="14798"/>
    <cellStyle name="Normal 2 2 3 4 5 2" xfId="14799"/>
    <cellStyle name="Normal 2 3 6 4 5 2" xfId="14800"/>
    <cellStyle name="Normal 2 3 2 4 5 2" xfId="14801"/>
    <cellStyle name="Normal 2 3 4 4 5 2" xfId="14802"/>
    <cellStyle name="Normal 2 3 5 4 5 2" xfId="14803"/>
    <cellStyle name="Normal 2 4 2 4 5 2" xfId="14804"/>
    <cellStyle name="Normal 2 5 4 5 2" xfId="14805"/>
    <cellStyle name="Normal 28 3 4 5 2" xfId="14806"/>
    <cellStyle name="Normal 3 2 2 4 5 2" xfId="14807"/>
    <cellStyle name="Normal 3 3 4 5 2" xfId="14808"/>
    <cellStyle name="Normal 30 3 4 5 2" xfId="14809"/>
    <cellStyle name="Normal 4 2 4 5 2" xfId="14810"/>
    <cellStyle name="Normal 40 2 4 5 2" xfId="14811"/>
    <cellStyle name="Normal 41 2 4 5 2" xfId="14812"/>
    <cellStyle name="Normal 42 2 4 5 2" xfId="14813"/>
    <cellStyle name="Normal 43 2 4 5 2" xfId="14814"/>
    <cellStyle name="Normal 44 2 4 5 2" xfId="14815"/>
    <cellStyle name="Normal 45 2 4 5 2" xfId="14816"/>
    <cellStyle name="Normal 46 2 4 5 2" xfId="14817"/>
    <cellStyle name="Normal 47 2 4 5 2" xfId="14818"/>
    <cellStyle name="Normal 51 4 5 2" xfId="14819"/>
    <cellStyle name="Normal 52 4 5 2" xfId="14820"/>
    <cellStyle name="Normal 53 4 5 2" xfId="14821"/>
    <cellStyle name="Normal 55 4 5 2" xfId="14822"/>
    <cellStyle name="Normal 56 4 5 2" xfId="14823"/>
    <cellStyle name="Normal 57 4 5 2" xfId="14824"/>
    <cellStyle name="Normal 6 2 3 4 5 2" xfId="14825"/>
    <cellStyle name="Normal 6 3 4 5 2" xfId="14826"/>
    <cellStyle name="Normal 60 4 5 2" xfId="14827"/>
    <cellStyle name="Normal 64 4 5 2" xfId="14828"/>
    <cellStyle name="Normal 65 4 5 2" xfId="14829"/>
    <cellStyle name="Normal 66 4 5 2" xfId="14830"/>
    <cellStyle name="Normal 67 4 5 2" xfId="14831"/>
    <cellStyle name="Normal 7 6 4 5 2" xfId="14832"/>
    <cellStyle name="Normal 71 4 5 2" xfId="14833"/>
    <cellStyle name="Normal 72 4 5 2" xfId="14834"/>
    <cellStyle name="Normal 73 4 5 2" xfId="14835"/>
    <cellStyle name="Normal 74 4 5 2" xfId="14836"/>
    <cellStyle name="Normal 76 4 5 2" xfId="14837"/>
    <cellStyle name="Normal 8 3 4 5 2" xfId="14838"/>
    <cellStyle name="Normal 81 4 5 2" xfId="14839"/>
    <cellStyle name="Normal 78 2 3 5 2" xfId="14840"/>
    <cellStyle name="Normal 5 3 2 3 5 2" xfId="14841"/>
    <cellStyle name="Normal 80 2 3 5 2" xfId="14842"/>
    <cellStyle name="Normal 79 2 3 5 2" xfId="14843"/>
    <cellStyle name="Normal 6 8 2 3 5 2" xfId="14844"/>
    <cellStyle name="Normal 5 2 2 3 5 2" xfId="14845"/>
    <cellStyle name="Normal 6 2 7 3 5 2" xfId="14846"/>
    <cellStyle name="Comma 2 2 3 2 3 5 2" xfId="14847"/>
    <cellStyle name="Comma 2 3 6 2 3 5 2" xfId="14848"/>
    <cellStyle name="Normal 18 2 2 3 5 2" xfId="14849"/>
    <cellStyle name="Normal 19 2 2 3 5 2" xfId="14850"/>
    <cellStyle name="Normal 2 2 3 2 3 5 2" xfId="14851"/>
    <cellStyle name="Normal 2 3 6 2 3 5 2" xfId="14852"/>
    <cellStyle name="Normal 2 3 2 2 3 5 2" xfId="14853"/>
    <cellStyle name="Normal 2 3 4 2 3 5 2" xfId="14854"/>
    <cellStyle name="Normal 2 3 5 2 3 5 2" xfId="14855"/>
    <cellStyle name="Normal 2 4 2 2 3 5 2" xfId="14856"/>
    <cellStyle name="Normal 2 5 2 3 5 2" xfId="14857"/>
    <cellStyle name="Normal 28 3 2 3 5 2" xfId="14858"/>
    <cellStyle name="Normal 3 2 2 2 3 5 2" xfId="14859"/>
    <cellStyle name="Normal 3 3 2 3 5 2" xfId="14860"/>
    <cellStyle name="Normal 30 3 2 3 5 2" xfId="14861"/>
    <cellStyle name="Normal 4 2 2 3 5 2" xfId="14862"/>
    <cellStyle name="Normal 40 2 2 3 5 2" xfId="14863"/>
    <cellStyle name="Normal 41 2 2 3 5 2" xfId="14864"/>
    <cellStyle name="Normal 42 2 2 3 5 2" xfId="14865"/>
    <cellStyle name="Normal 43 2 2 3 5 2" xfId="14866"/>
    <cellStyle name="Normal 44 2 2 3 5 2" xfId="14867"/>
    <cellStyle name="Normal 45 2 2 3 5 2" xfId="14868"/>
    <cellStyle name="Normal 46 2 2 3 5 2" xfId="14869"/>
    <cellStyle name="Normal 47 2 2 3 5 2" xfId="14870"/>
    <cellStyle name="Normal 51 2 3 5 2" xfId="14871"/>
    <cellStyle name="Normal 52 2 3 5 2" xfId="14872"/>
    <cellStyle name="Normal 53 2 3 5 2" xfId="14873"/>
    <cellStyle name="Normal 55 2 3 5 2" xfId="14874"/>
    <cellStyle name="Normal 56 2 3 5 2" xfId="14875"/>
    <cellStyle name="Normal 57 2 3 5 2" xfId="14876"/>
    <cellStyle name="Normal 6 2 3 2 3 5 2" xfId="14877"/>
    <cellStyle name="Normal 6 3 2 3 5 2" xfId="14878"/>
    <cellStyle name="Normal 60 2 3 5 2" xfId="14879"/>
    <cellStyle name="Normal 64 2 3 5 2" xfId="14880"/>
    <cellStyle name="Normal 65 2 3 5 2" xfId="14881"/>
    <cellStyle name="Normal 66 2 3 5 2" xfId="14882"/>
    <cellStyle name="Normal 67 2 3 5 2" xfId="14883"/>
    <cellStyle name="Normal 7 6 2 3 5 2" xfId="14884"/>
    <cellStyle name="Normal 71 2 3 5 2" xfId="14885"/>
    <cellStyle name="Normal 72 2 3 5 2" xfId="14886"/>
    <cellStyle name="Normal 73 2 3 5 2" xfId="14887"/>
    <cellStyle name="Normal 74 2 3 5 2" xfId="14888"/>
    <cellStyle name="Normal 76 2 3 5 2" xfId="14889"/>
    <cellStyle name="Normal 8 3 2 3 5 2" xfId="14890"/>
    <cellStyle name="Normal 81 2 3 5 2" xfId="14891"/>
    <cellStyle name="Normal 78 3 2 5 2" xfId="14892"/>
    <cellStyle name="Normal 5 3 3 2 5 2" xfId="14893"/>
    <cellStyle name="Normal 80 3 2 5 2" xfId="14894"/>
    <cellStyle name="Normal 79 3 2 5 2" xfId="14895"/>
    <cellStyle name="Normal 6 8 3 2 5 2" xfId="14896"/>
    <cellStyle name="Normal 5 2 3 2 5 2" xfId="14897"/>
    <cellStyle name="Normal 6 2 8 2 5 2" xfId="14898"/>
    <cellStyle name="Comma 2 2 3 3 2 5 2" xfId="14899"/>
    <cellStyle name="Comma 2 3 6 3 2 5 2" xfId="14900"/>
    <cellStyle name="Normal 18 2 3 2 5 2" xfId="14901"/>
    <cellStyle name="Normal 19 2 3 2 5 2" xfId="14902"/>
    <cellStyle name="Normal 2 2 3 3 2 5 2" xfId="14903"/>
    <cellStyle name="Normal 2 3 6 3 2 5 2" xfId="14904"/>
    <cellStyle name="Normal 2 3 2 3 2 5 2" xfId="14905"/>
    <cellStyle name="Normal 2 3 4 3 2 5 2" xfId="14906"/>
    <cellStyle name="Normal 2 3 5 3 2 5 2" xfId="14907"/>
    <cellStyle name="Normal 2 4 2 3 2 5 2" xfId="14908"/>
    <cellStyle name="Normal 2 5 3 2 5 2" xfId="14909"/>
    <cellStyle name="Normal 28 3 3 2 5 2" xfId="14910"/>
    <cellStyle name="Normal 3 2 2 3 2 5 2" xfId="14911"/>
    <cellStyle name="Normal 3 3 3 2 5 2" xfId="14912"/>
    <cellStyle name="Normal 30 3 3 2 5 2" xfId="14913"/>
    <cellStyle name="Normal 4 2 3 2 5 2" xfId="14914"/>
    <cellStyle name="Normal 40 2 3 2 5 2" xfId="14915"/>
    <cellStyle name="Normal 41 2 3 2 5 2" xfId="14916"/>
    <cellStyle name="Normal 42 2 3 2 5 2" xfId="14917"/>
    <cellStyle name="Normal 43 2 3 2 5 2" xfId="14918"/>
    <cellStyle name="Normal 44 2 3 2 5 2" xfId="14919"/>
    <cellStyle name="Normal 45 2 3 2 5 2" xfId="14920"/>
    <cellStyle name="Normal 46 2 3 2 5 2" xfId="14921"/>
    <cellStyle name="Normal 47 2 3 2 5 2" xfId="14922"/>
    <cellStyle name="Normal 51 3 2 5 2" xfId="14923"/>
    <cellStyle name="Normal 52 3 2 5 2" xfId="14924"/>
    <cellStyle name="Normal 53 3 2 5 2" xfId="14925"/>
    <cellStyle name="Normal 55 3 2 5 2" xfId="14926"/>
    <cellStyle name="Normal 56 3 2 5 2" xfId="14927"/>
    <cellStyle name="Normal 57 3 2 5 2" xfId="14928"/>
    <cellStyle name="Normal 6 2 3 3 2 5 2" xfId="14929"/>
    <cellStyle name="Normal 6 3 3 2 5 2" xfId="14930"/>
    <cellStyle name="Normal 60 3 2 5 2" xfId="14931"/>
    <cellStyle name="Normal 64 3 2 5 2" xfId="14932"/>
    <cellStyle name="Normal 65 3 2 5 2" xfId="14933"/>
    <cellStyle name="Normal 66 3 2 5 2" xfId="14934"/>
    <cellStyle name="Normal 67 3 2 5 2" xfId="14935"/>
    <cellStyle name="Normal 7 6 3 2 5 2" xfId="14936"/>
    <cellStyle name="Normal 71 3 2 5 2" xfId="14937"/>
    <cellStyle name="Normal 72 3 2 5 2" xfId="14938"/>
    <cellStyle name="Normal 73 3 2 5 2" xfId="14939"/>
    <cellStyle name="Normal 74 3 2 5 2" xfId="14940"/>
    <cellStyle name="Normal 76 3 2 5 2" xfId="14941"/>
    <cellStyle name="Normal 8 3 3 2 5 2" xfId="14942"/>
    <cellStyle name="Normal 81 3 2 5 2" xfId="14943"/>
    <cellStyle name="Normal 78 2 2 2 5 2" xfId="14944"/>
    <cellStyle name="Normal 5 3 2 2 2 5 2" xfId="14945"/>
    <cellStyle name="Normal 80 2 2 2 5 2" xfId="14946"/>
    <cellStyle name="Normal 79 2 2 2 5 2" xfId="14947"/>
    <cellStyle name="Normal 6 8 2 2 2 5 2" xfId="14948"/>
    <cellStyle name="Normal 5 2 2 2 2 5 2" xfId="14949"/>
    <cellStyle name="Normal 6 2 7 2 2 5 2" xfId="14950"/>
    <cellStyle name="Comma 2 2 3 2 2 2 5 2" xfId="14951"/>
    <cellStyle name="Comma 2 3 6 2 2 2 5 2" xfId="14952"/>
    <cellStyle name="Normal 18 2 2 2 2 5 2" xfId="14953"/>
    <cellStyle name="Normal 19 2 2 2 2 5 2" xfId="14954"/>
    <cellStyle name="Normal 2 2 3 2 2 2 5 2" xfId="14955"/>
    <cellStyle name="Normal 2 3 6 2 2 2 5 2" xfId="14956"/>
    <cellStyle name="Normal 2 3 2 2 2 2 5 2" xfId="14957"/>
    <cellStyle name="Normal 2 3 4 2 2 2 5 2" xfId="14958"/>
    <cellStyle name="Normal 2 3 5 2 2 2 5 2" xfId="14959"/>
    <cellStyle name="Normal 2 4 2 2 2 2 5 2" xfId="14960"/>
    <cellStyle name="Normal 2 5 2 2 2 5 2" xfId="14961"/>
    <cellStyle name="Normal 28 3 2 2 2 5 2" xfId="14962"/>
    <cellStyle name="Normal 3 2 2 2 2 2 5 2" xfId="14963"/>
    <cellStyle name="Normal 3 3 2 2 2 5 2" xfId="14964"/>
    <cellStyle name="Normal 30 3 2 2 2 5 2" xfId="14965"/>
    <cellStyle name="Normal 4 2 2 2 2 5 2" xfId="14966"/>
    <cellStyle name="Normal 40 2 2 2 2 5 2" xfId="14967"/>
    <cellStyle name="Normal 41 2 2 2 2 5 2" xfId="14968"/>
    <cellStyle name="Normal 42 2 2 2 2 5 2" xfId="14969"/>
    <cellStyle name="Normal 43 2 2 2 2 5 2" xfId="14970"/>
    <cellStyle name="Normal 44 2 2 2 2 5 2" xfId="14971"/>
    <cellStyle name="Normal 45 2 2 2 2 5 2" xfId="14972"/>
    <cellStyle name="Normal 46 2 2 2 2 5 2" xfId="14973"/>
    <cellStyle name="Normal 47 2 2 2 2 5 2" xfId="14974"/>
    <cellStyle name="Normal 51 2 2 2 5 2" xfId="14975"/>
    <cellStyle name="Normal 52 2 2 2 5 2" xfId="14976"/>
    <cellStyle name="Normal 53 2 2 2 5 2" xfId="14977"/>
    <cellStyle name="Normal 55 2 2 2 5 2" xfId="14978"/>
    <cellStyle name="Normal 56 2 2 2 5 2" xfId="14979"/>
    <cellStyle name="Normal 57 2 2 2 5 2" xfId="14980"/>
    <cellStyle name="Normal 6 2 3 2 2 2 5 2" xfId="14981"/>
    <cellStyle name="Normal 6 3 2 2 2 5 2" xfId="14982"/>
    <cellStyle name="Normal 60 2 2 2 5 2" xfId="14983"/>
    <cellStyle name="Normal 64 2 2 2 5 2" xfId="14984"/>
    <cellStyle name="Normal 65 2 2 2 5 2" xfId="14985"/>
    <cellStyle name="Normal 66 2 2 2 5 2" xfId="14986"/>
    <cellStyle name="Normal 67 2 2 2 5 2" xfId="14987"/>
    <cellStyle name="Normal 7 6 2 2 2 5 2" xfId="14988"/>
    <cellStyle name="Normal 71 2 2 2 5 2" xfId="14989"/>
    <cellStyle name="Normal 72 2 2 2 5 2" xfId="14990"/>
    <cellStyle name="Normal 73 2 2 2 5 2" xfId="14991"/>
    <cellStyle name="Normal 74 2 2 2 5 2" xfId="14992"/>
    <cellStyle name="Normal 76 2 2 2 5 2" xfId="14993"/>
    <cellStyle name="Normal 8 3 2 2 2 5 2" xfId="14994"/>
    <cellStyle name="Normal 81 2 2 2 5 2" xfId="14995"/>
    <cellStyle name="Normal 90 4 2" xfId="14996"/>
    <cellStyle name="Normal 78 5 4 2" xfId="14997"/>
    <cellStyle name="Normal 91 4 2" xfId="14998"/>
    <cellStyle name="Normal 5 3 5 4 2" xfId="14999"/>
    <cellStyle name="Normal 80 5 4 2" xfId="15000"/>
    <cellStyle name="Normal 79 5 4 2" xfId="15001"/>
    <cellStyle name="Normal 6 8 5 4 2" xfId="15002"/>
    <cellStyle name="Normal 5 2 5 4 2" xfId="15003"/>
    <cellStyle name="Normal 6 2 10 4 2" xfId="15004"/>
    <cellStyle name="Comma 2 2 3 5 4 2" xfId="15005"/>
    <cellStyle name="Comma 2 3 6 5 4 2" xfId="15006"/>
    <cellStyle name="Normal 18 2 5 4 2" xfId="15007"/>
    <cellStyle name="Normal 19 2 5 4 2" xfId="15008"/>
    <cellStyle name="Normal 2 2 3 5 4 2" xfId="15009"/>
    <cellStyle name="Normal 2 3 6 5 4 2" xfId="15010"/>
    <cellStyle name="Normal 2 3 2 5 4 2" xfId="15011"/>
    <cellStyle name="Normal 2 3 4 5 4 2" xfId="15012"/>
    <cellStyle name="Normal 2 3 5 5 4 2" xfId="15013"/>
    <cellStyle name="Normal 2 4 2 5 4 2" xfId="15014"/>
    <cellStyle name="Normal 2 5 5 4 2" xfId="15015"/>
    <cellStyle name="Normal 28 3 5 4 2" xfId="15016"/>
    <cellStyle name="Normal 3 2 2 5 4 2" xfId="15017"/>
    <cellStyle name="Normal 3 3 5 4 2" xfId="15018"/>
    <cellStyle name="Normal 30 3 5 4 2" xfId="15019"/>
    <cellStyle name="Normal 4 2 5 4 2" xfId="15020"/>
    <cellStyle name="Normal 40 2 5 4 2" xfId="15021"/>
    <cellStyle name="Normal 41 2 5 4 2" xfId="15022"/>
    <cellStyle name="Normal 42 2 5 4 2" xfId="15023"/>
    <cellStyle name="Normal 43 2 5 4 2" xfId="15024"/>
    <cellStyle name="Normal 44 2 5 4 2" xfId="15025"/>
    <cellStyle name="Normal 45 2 5 4 2" xfId="15026"/>
    <cellStyle name="Normal 46 2 5 4 2" xfId="15027"/>
    <cellStyle name="Normal 47 2 5 4 2" xfId="15028"/>
    <cellStyle name="Normal 51 5 4 2" xfId="15029"/>
    <cellStyle name="Normal 52 5 4 2" xfId="15030"/>
    <cellStyle name="Normal 53 5 4 2" xfId="15031"/>
    <cellStyle name="Normal 55 5 4 2" xfId="15032"/>
    <cellStyle name="Normal 56 5 4 2" xfId="15033"/>
    <cellStyle name="Normal 57 5 4 2" xfId="15034"/>
    <cellStyle name="Normal 6 2 3 5 4 2" xfId="15035"/>
    <cellStyle name="Normal 6 3 5 4 2" xfId="15036"/>
    <cellStyle name="Normal 60 5 4 2" xfId="15037"/>
    <cellStyle name="Normal 64 5 4 2" xfId="15038"/>
    <cellStyle name="Normal 65 5 4 2" xfId="15039"/>
    <cellStyle name="Normal 66 5 4 2" xfId="15040"/>
    <cellStyle name="Normal 67 5 4 2" xfId="15041"/>
    <cellStyle name="Normal 7 6 5 4 2" xfId="15042"/>
    <cellStyle name="Normal 71 5 4 2" xfId="15043"/>
    <cellStyle name="Normal 72 5 4 2" xfId="15044"/>
    <cellStyle name="Normal 73 5 4 2" xfId="15045"/>
    <cellStyle name="Normal 74 5 4 2" xfId="15046"/>
    <cellStyle name="Normal 76 5 4 2" xfId="15047"/>
    <cellStyle name="Normal 8 3 5 4 2" xfId="15048"/>
    <cellStyle name="Normal 81 5 4 2" xfId="15049"/>
    <cellStyle name="Normal 78 2 4 4 2" xfId="15050"/>
    <cellStyle name="Normal 5 3 2 4 4 2" xfId="15051"/>
    <cellStyle name="Normal 80 2 4 4 2" xfId="15052"/>
    <cellStyle name="Normal 79 2 4 4 2" xfId="15053"/>
    <cellStyle name="Normal 6 8 2 4 4 2" xfId="15054"/>
    <cellStyle name="Normal 5 2 2 4 4 2" xfId="15055"/>
    <cellStyle name="Normal 6 2 7 4 4 2" xfId="15056"/>
    <cellStyle name="Comma 2 2 3 2 4 4 2" xfId="15057"/>
    <cellStyle name="Comma 2 3 6 2 4 4 2" xfId="15058"/>
    <cellStyle name="Normal 18 2 2 4 4 2" xfId="15059"/>
    <cellStyle name="Normal 19 2 2 4 4 2" xfId="15060"/>
    <cellStyle name="Normal 2 2 3 2 4 4 2" xfId="15061"/>
    <cellStyle name="Normal 2 3 6 2 4 4 2" xfId="15062"/>
    <cellStyle name="Normal 2 3 2 2 4 4 2" xfId="15063"/>
    <cellStyle name="Normal 2 3 4 2 4 4 2" xfId="15064"/>
    <cellStyle name="Normal 2 3 5 2 4 4 2" xfId="15065"/>
    <cellStyle name="Normal 2 4 2 2 4 4 2" xfId="15066"/>
    <cellStyle name="Normal 2 5 2 4 4 2" xfId="15067"/>
    <cellStyle name="Normal 28 3 2 4 4 2" xfId="15068"/>
    <cellStyle name="Normal 3 2 2 2 4 4 2" xfId="15069"/>
    <cellStyle name="Normal 3 3 2 4 4 2" xfId="15070"/>
    <cellStyle name="Normal 30 3 2 4 4 2" xfId="15071"/>
    <cellStyle name="Normal 4 2 2 4 4 2" xfId="15072"/>
    <cellStyle name="Normal 40 2 2 4 4 2" xfId="15073"/>
    <cellStyle name="Normal 41 2 2 4 4 2" xfId="15074"/>
    <cellStyle name="Normal 42 2 2 4 4 2" xfId="15075"/>
    <cellStyle name="Normal 43 2 2 4 4 2" xfId="15076"/>
    <cellStyle name="Normal 44 2 2 4 4 2" xfId="15077"/>
    <cellStyle name="Normal 45 2 2 4 4 2" xfId="15078"/>
    <cellStyle name="Normal 46 2 2 4 4 2" xfId="15079"/>
    <cellStyle name="Normal 47 2 2 4 4 2" xfId="15080"/>
    <cellStyle name="Normal 51 2 4 4 2" xfId="15081"/>
    <cellStyle name="Normal 52 2 4 4 2" xfId="15082"/>
    <cellStyle name="Normal 53 2 4 4 2" xfId="15083"/>
    <cellStyle name="Normal 55 2 4 4 2" xfId="15084"/>
    <cellStyle name="Normal 56 2 4 4 2" xfId="15085"/>
    <cellStyle name="Normal 57 2 4 4 2" xfId="15086"/>
    <cellStyle name="Normal 6 2 3 2 4 4 2" xfId="15087"/>
    <cellStyle name="Normal 6 3 2 4 4 2" xfId="15088"/>
    <cellStyle name="Normal 60 2 4 4 2" xfId="15089"/>
    <cellStyle name="Normal 64 2 4 4 2" xfId="15090"/>
    <cellStyle name="Normal 65 2 4 4 2" xfId="15091"/>
    <cellStyle name="Normal 66 2 4 4 2" xfId="15092"/>
    <cellStyle name="Normal 67 2 4 4 2" xfId="15093"/>
    <cellStyle name="Normal 7 6 2 4 4 2" xfId="15094"/>
    <cellStyle name="Normal 71 2 4 4 2" xfId="15095"/>
    <cellStyle name="Normal 72 2 4 4 2" xfId="15096"/>
    <cellStyle name="Normal 73 2 4 4 2" xfId="15097"/>
    <cellStyle name="Normal 74 2 4 4 2" xfId="15098"/>
    <cellStyle name="Normal 76 2 4 4 2" xfId="15099"/>
    <cellStyle name="Normal 8 3 2 4 4 2" xfId="15100"/>
    <cellStyle name="Normal 81 2 4 4 2" xfId="15101"/>
    <cellStyle name="Normal 78 3 3 4 2" xfId="15102"/>
    <cellStyle name="Normal 5 3 3 3 4 2" xfId="15103"/>
    <cellStyle name="Normal 80 3 3 4 2" xfId="15104"/>
    <cellStyle name="Normal 79 3 3 4 2" xfId="15105"/>
    <cellStyle name="Normal 6 8 3 3 4 2" xfId="15106"/>
    <cellStyle name="Normal 5 2 3 3 4 2" xfId="15107"/>
    <cellStyle name="Normal 6 2 8 3 4 2" xfId="15108"/>
    <cellStyle name="Comma 2 2 3 3 3 4 2" xfId="15109"/>
    <cellStyle name="Comma 2 3 6 3 3 4 2" xfId="15110"/>
    <cellStyle name="Normal 18 2 3 3 4 2" xfId="15111"/>
    <cellStyle name="Normal 19 2 3 3 4 2" xfId="15112"/>
    <cellStyle name="Normal 2 2 3 3 3 4 2" xfId="15113"/>
    <cellStyle name="Normal 2 3 6 3 3 4 2" xfId="15114"/>
    <cellStyle name="Normal 2 3 2 3 3 4 2" xfId="15115"/>
    <cellStyle name="Normal 2 3 4 3 3 4 2" xfId="15116"/>
    <cellStyle name="Normal 2 3 5 3 3 4 2" xfId="15117"/>
    <cellStyle name="Normal 2 4 2 3 3 4 2" xfId="15118"/>
    <cellStyle name="Normal 2 5 3 3 4 2" xfId="15119"/>
    <cellStyle name="Normal 28 3 3 3 4 2" xfId="15120"/>
    <cellStyle name="Normal 3 2 2 3 3 4 2" xfId="15121"/>
    <cellStyle name="Normal 3 3 3 3 4 2" xfId="15122"/>
    <cellStyle name="Normal 30 3 3 3 4 2" xfId="15123"/>
    <cellStyle name="Normal 4 2 3 3 4 2" xfId="15124"/>
    <cellStyle name="Normal 40 2 3 3 4 2" xfId="15125"/>
    <cellStyle name="Normal 41 2 3 3 4 2" xfId="15126"/>
    <cellStyle name="Normal 42 2 3 3 4 2" xfId="15127"/>
    <cellStyle name="Normal 43 2 3 3 4 2" xfId="15128"/>
    <cellStyle name="Normal 44 2 3 3 4 2" xfId="15129"/>
    <cellStyle name="Normal 45 2 3 3 4 2" xfId="15130"/>
    <cellStyle name="Normal 46 2 3 3 4 2" xfId="15131"/>
    <cellStyle name="Normal 47 2 3 3 4 2" xfId="15132"/>
    <cellStyle name="Normal 51 3 3 4 2" xfId="15133"/>
    <cellStyle name="Normal 52 3 3 4 2" xfId="15134"/>
    <cellStyle name="Normal 53 3 3 4 2" xfId="15135"/>
    <cellStyle name="Normal 55 3 3 4 2" xfId="15136"/>
    <cellStyle name="Normal 56 3 3 4 2" xfId="15137"/>
    <cellStyle name="Normal 57 3 3 4 2" xfId="15138"/>
    <cellStyle name="Normal 6 2 3 3 3 4 2" xfId="15139"/>
    <cellStyle name="Normal 6 3 3 3 4 2" xfId="15140"/>
    <cellStyle name="Normal 60 3 3 4 2" xfId="15141"/>
    <cellStyle name="Normal 64 3 3 4 2" xfId="15142"/>
    <cellStyle name="Normal 65 3 3 4 2" xfId="15143"/>
    <cellStyle name="Normal 66 3 3 4 2" xfId="15144"/>
    <cellStyle name="Normal 67 3 3 4 2" xfId="15145"/>
    <cellStyle name="Normal 7 6 3 3 4 2" xfId="15146"/>
    <cellStyle name="Normal 71 3 3 4 2" xfId="15147"/>
    <cellStyle name="Normal 72 3 3 4 2" xfId="15148"/>
    <cellStyle name="Normal 73 3 3 4 2" xfId="15149"/>
    <cellStyle name="Normal 74 3 3 4 2" xfId="15150"/>
    <cellStyle name="Normal 76 3 3 4 2" xfId="15151"/>
    <cellStyle name="Normal 8 3 3 3 4 2" xfId="15152"/>
    <cellStyle name="Normal 81 3 3 4 2" xfId="15153"/>
    <cellStyle name="Normal 78 2 2 3 4 2" xfId="15154"/>
    <cellStyle name="Normal 5 3 2 2 3 4 2" xfId="15155"/>
    <cellStyle name="Normal 80 2 2 3 4 2" xfId="15156"/>
    <cellStyle name="Normal 79 2 2 3 4 2" xfId="15157"/>
    <cellStyle name="Normal 6 8 2 2 3 4 2" xfId="15158"/>
    <cellStyle name="Normal 5 2 2 2 3 4 2" xfId="15159"/>
    <cellStyle name="Normal 6 2 7 2 3 4 2" xfId="15160"/>
    <cellStyle name="Comma 2 2 3 2 2 3 4 2" xfId="15161"/>
    <cellStyle name="Comma 2 3 6 2 2 3 4 2" xfId="15162"/>
    <cellStyle name="Normal 18 2 2 2 3 4 2" xfId="15163"/>
    <cellStyle name="Normal 19 2 2 2 3 4 2" xfId="15164"/>
    <cellStyle name="Normal 2 2 3 2 2 3 4 2" xfId="15165"/>
    <cellStyle name="Normal 2 3 6 2 2 3 4 2" xfId="15166"/>
    <cellStyle name="Normal 2 3 2 2 2 3 4 2" xfId="15167"/>
    <cellStyle name="Normal 2 3 4 2 2 3 4 2" xfId="15168"/>
    <cellStyle name="Normal 2 3 5 2 2 3 4 2" xfId="15169"/>
    <cellStyle name="Normal 2 4 2 2 2 3 4 2" xfId="15170"/>
    <cellStyle name="Normal 2 5 2 2 3 4 2" xfId="15171"/>
    <cellStyle name="Normal 28 3 2 2 3 4 2" xfId="15172"/>
    <cellStyle name="Normal 3 2 2 2 2 3 4 2" xfId="15173"/>
    <cellStyle name="Normal 3 3 2 2 3 4 2" xfId="15174"/>
    <cellStyle name="Normal 30 3 2 2 3 4 2" xfId="15175"/>
    <cellStyle name="Normal 4 2 2 2 3 4 2" xfId="15176"/>
    <cellStyle name="Normal 40 2 2 2 3 4 2" xfId="15177"/>
    <cellStyle name="Normal 41 2 2 2 3 4 2" xfId="15178"/>
    <cellStyle name="Normal 42 2 2 2 3 4 2" xfId="15179"/>
    <cellStyle name="Normal 43 2 2 2 3 4 2" xfId="15180"/>
    <cellStyle name="Normal 44 2 2 2 3 4 2" xfId="15181"/>
    <cellStyle name="Normal 45 2 2 2 3 4 2" xfId="15182"/>
    <cellStyle name="Normal 46 2 2 2 3 4 2" xfId="15183"/>
    <cellStyle name="Normal 47 2 2 2 3 4 2" xfId="15184"/>
    <cellStyle name="Normal 51 2 2 3 4 2" xfId="15185"/>
    <cellStyle name="Normal 52 2 2 3 4 2" xfId="15186"/>
    <cellStyle name="Normal 53 2 2 3 4 2" xfId="15187"/>
    <cellStyle name="Normal 55 2 2 3 4 2" xfId="15188"/>
    <cellStyle name="Normal 56 2 2 3 4 2" xfId="15189"/>
    <cellStyle name="Normal 57 2 2 3 4 2" xfId="15190"/>
    <cellStyle name="Normal 6 2 3 2 2 3 4 2" xfId="15191"/>
    <cellStyle name="Normal 6 3 2 2 3 4 2" xfId="15192"/>
    <cellStyle name="Normal 60 2 2 3 4 2" xfId="15193"/>
    <cellStyle name="Normal 64 2 2 3 4 2" xfId="15194"/>
    <cellStyle name="Normal 65 2 2 3 4 2" xfId="15195"/>
    <cellStyle name="Normal 66 2 2 3 4 2" xfId="15196"/>
    <cellStyle name="Normal 67 2 2 3 4 2" xfId="15197"/>
    <cellStyle name="Normal 7 6 2 2 3 4 2" xfId="15198"/>
    <cellStyle name="Normal 71 2 2 3 4 2" xfId="15199"/>
    <cellStyle name="Normal 72 2 2 3 4 2" xfId="15200"/>
    <cellStyle name="Normal 73 2 2 3 4 2" xfId="15201"/>
    <cellStyle name="Normal 74 2 2 3 4 2" xfId="15202"/>
    <cellStyle name="Normal 76 2 2 3 4 2" xfId="15203"/>
    <cellStyle name="Normal 8 3 2 2 3 4 2" xfId="15204"/>
    <cellStyle name="Normal 81 2 2 3 4 2" xfId="15205"/>
    <cellStyle name="Normal 78 4 2 4 2" xfId="15206"/>
    <cellStyle name="Normal 5 3 4 2 4 2" xfId="15207"/>
    <cellStyle name="Normal 80 4 2 4 2" xfId="15208"/>
    <cellStyle name="Normal 79 4 2 4 2" xfId="15209"/>
    <cellStyle name="Normal 6 8 4 2 4 2" xfId="15210"/>
    <cellStyle name="Normal 5 2 4 2 4 2" xfId="15211"/>
    <cellStyle name="Normal 6 2 9 2 4 2" xfId="15212"/>
    <cellStyle name="Comma 2 2 3 4 2 4 2" xfId="15213"/>
    <cellStyle name="Comma 2 3 6 4 2 4 2" xfId="15214"/>
    <cellStyle name="Normal 18 2 4 2 4 2" xfId="15215"/>
    <cellStyle name="Normal 19 2 4 2 4 2" xfId="15216"/>
    <cellStyle name="Normal 2 2 3 4 2 4 2" xfId="15217"/>
    <cellStyle name="Normal 2 3 6 4 2 4 2" xfId="15218"/>
    <cellStyle name="Normal 2 3 2 4 2 4 2" xfId="15219"/>
    <cellStyle name="Normal 2 3 4 4 2 4 2" xfId="15220"/>
    <cellStyle name="Normal 2 3 5 4 2 4 2" xfId="15221"/>
    <cellStyle name="Normal 2 4 2 4 2 4 2" xfId="15222"/>
    <cellStyle name="Normal 2 5 4 2 4 2" xfId="15223"/>
    <cellStyle name="Normal 28 3 4 2 4 2" xfId="15224"/>
    <cellStyle name="Normal 3 2 2 4 2 4 2" xfId="15225"/>
    <cellStyle name="Normal 3 3 4 2 4 2" xfId="15226"/>
    <cellStyle name="Normal 30 3 4 2 4 2" xfId="15227"/>
    <cellStyle name="Normal 4 2 4 2 4 2" xfId="15228"/>
    <cellStyle name="Normal 40 2 4 2 4 2" xfId="15229"/>
    <cellStyle name="Normal 41 2 4 2 4 2" xfId="15230"/>
    <cellStyle name="Normal 42 2 4 2 4 2" xfId="15231"/>
    <cellStyle name="Normal 43 2 4 2 4 2" xfId="15232"/>
    <cellStyle name="Normal 44 2 4 2 4 2" xfId="15233"/>
    <cellStyle name="Normal 45 2 4 2 4 2" xfId="15234"/>
    <cellStyle name="Normal 46 2 4 2 4 2" xfId="15235"/>
    <cellStyle name="Normal 47 2 4 2 4 2" xfId="15236"/>
    <cellStyle name="Normal 51 4 2 4 2" xfId="15237"/>
    <cellStyle name="Normal 52 4 2 4 2" xfId="15238"/>
    <cellStyle name="Normal 53 4 2 4 2" xfId="15239"/>
    <cellStyle name="Normal 55 4 2 4 2" xfId="15240"/>
    <cellStyle name="Normal 56 4 2 4 2" xfId="15241"/>
    <cellStyle name="Normal 57 4 2 4 2" xfId="15242"/>
    <cellStyle name="Normal 6 2 3 4 2 4 2" xfId="15243"/>
    <cellStyle name="Normal 6 3 4 2 4 2" xfId="15244"/>
    <cellStyle name="Normal 60 4 2 4 2" xfId="15245"/>
    <cellStyle name="Normal 64 4 2 4 2" xfId="15246"/>
    <cellStyle name="Normal 65 4 2 4 2" xfId="15247"/>
    <cellStyle name="Normal 66 4 2 4 2" xfId="15248"/>
    <cellStyle name="Normal 67 4 2 4 2" xfId="15249"/>
    <cellStyle name="Normal 7 6 4 2 4 2" xfId="15250"/>
    <cellStyle name="Normal 71 4 2 4 2" xfId="15251"/>
    <cellStyle name="Normal 72 4 2 4 2" xfId="15252"/>
    <cellStyle name="Normal 73 4 2 4 2" xfId="15253"/>
    <cellStyle name="Normal 74 4 2 4 2" xfId="15254"/>
    <cellStyle name="Normal 76 4 2 4 2" xfId="15255"/>
    <cellStyle name="Normal 8 3 4 2 4 2" xfId="15256"/>
    <cellStyle name="Normal 81 4 2 4 2" xfId="15257"/>
    <cellStyle name="Normal 78 2 3 2 4 2" xfId="15258"/>
    <cellStyle name="Normal 5 3 2 3 2 4 2" xfId="15259"/>
    <cellStyle name="Normal 80 2 3 2 4 2" xfId="15260"/>
    <cellStyle name="Normal 79 2 3 2 4 2" xfId="15261"/>
    <cellStyle name="Normal 6 8 2 3 2 4 2" xfId="15262"/>
    <cellStyle name="Normal 5 2 2 3 2 4 2" xfId="15263"/>
    <cellStyle name="Normal 6 2 7 3 2 4 2" xfId="15264"/>
    <cellStyle name="Comma 2 2 3 2 3 2 4 2" xfId="15265"/>
    <cellStyle name="Comma 2 3 6 2 3 2 4 2" xfId="15266"/>
    <cellStyle name="Normal 18 2 2 3 2 4 2" xfId="15267"/>
    <cellStyle name="Normal 19 2 2 3 2 4 2" xfId="15268"/>
    <cellStyle name="Normal 2 2 3 2 3 2 4 2" xfId="15269"/>
    <cellStyle name="Normal 2 3 6 2 3 2 4 2" xfId="15270"/>
    <cellStyle name="Normal 2 3 2 2 3 2 4 2" xfId="15271"/>
    <cellStyle name="Normal 2 3 4 2 3 2 4 2" xfId="15272"/>
    <cellStyle name="Normal 2 3 5 2 3 2 4 2" xfId="15273"/>
    <cellStyle name="Normal 2 4 2 2 3 2 4 2" xfId="15274"/>
    <cellStyle name="Normal 2 5 2 3 2 4 2" xfId="15275"/>
    <cellStyle name="Normal 28 3 2 3 2 4 2" xfId="15276"/>
    <cellStyle name="Normal 3 2 2 2 3 2 4 2" xfId="15277"/>
    <cellStyle name="Normal 3 3 2 3 2 4 2" xfId="15278"/>
    <cellStyle name="Normal 30 3 2 3 2 4 2" xfId="15279"/>
    <cellStyle name="Normal 4 2 2 3 2 4 2" xfId="15280"/>
    <cellStyle name="Normal 40 2 2 3 2 4 2" xfId="15281"/>
    <cellStyle name="Normal 41 2 2 3 2 4 2" xfId="15282"/>
    <cellStyle name="Normal 42 2 2 3 2 4 2" xfId="15283"/>
    <cellStyle name="Normal 43 2 2 3 2 4 2" xfId="15284"/>
    <cellStyle name="Normal 44 2 2 3 2 4 2" xfId="15285"/>
    <cellStyle name="Normal 45 2 2 3 2 4 2" xfId="15286"/>
    <cellStyle name="Normal 46 2 2 3 2 4 2" xfId="15287"/>
    <cellStyle name="Normal 47 2 2 3 2 4 2" xfId="15288"/>
    <cellStyle name="Normal 51 2 3 2 4 2" xfId="15289"/>
    <cellStyle name="Normal 52 2 3 2 4 2" xfId="15290"/>
    <cellStyle name="Normal 53 2 3 2 4 2" xfId="15291"/>
    <cellStyle name="Normal 55 2 3 2 4 2" xfId="15292"/>
    <cellStyle name="Normal 56 2 3 2 4 2" xfId="15293"/>
    <cellStyle name="Normal 57 2 3 2 4 2" xfId="15294"/>
    <cellStyle name="Normal 6 2 3 2 3 2 4 2" xfId="15295"/>
    <cellStyle name="Normal 6 3 2 3 2 4 2" xfId="15296"/>
    <cellStyle name="Normal 60 2 3 2 4 2" xfId="15297"/>
    <cellStyle name="Normal 64 2 3 2 4 2" xfId="15298"/>
    <cellStyle name="Normal 65 2 3 2 4 2" xfId="15299"/>
    <cellStyle name="Normal 66 2 3 2 4 2" xfId="15300"/>
    <cellStyle name="Normal 67 2 3 2 4 2" xfId="15301"/>
    <cellStyle name="Normal 7 6 2 3 2 4 2" xfId="15302"/>
    <cellStyle name="Normal 71 2 3 2 4 2" xfId="15303"/>
    <cellStyle name="Normal 72 2 3 2 4 2" xfId="15304"/>
    <cellStyle name="Normal 73 2 3 2 4 2" xfId="15305"/>
    <cellStyle name="Normal 74 2 3 2 4 2" xfId="15306"/>
    <cellStyle name="Normal 76 2 3 2 4 2" xfId="15307"/>
    <cellStyle name="Normal 8 3 2 3 2 4 2" xfId="15308"/>
    <cellStyle name="Normal 81 2 3 2 4 2" xfId="15309"/>
    <cellStyle name="Normal 78 3 2 2 4 2" xfId="15310"/>
    <cellStyle name="Normal 5 3 3 2 2 4 2" xfId="15311"/>
    <cellStyle name="Normal 80 3 2 2 4 2" xfId="15312"/>
    <cellStyle name="Normal 79 3 2 2 4 2" xfId="15313"/>
    <cellStyle name="Normal 6 8 3 2 2 4 2" xfId="15314"/>
    <cellStyle name="Normal 5 2 3 2 2 4 2" xfId="15315"/>
    <cellStyle name="Normal 6 2 8 2 2 4 2" xfId="15316"/>
    <cellStyle name="Comma 2 2 3 3 2 2 4 2" xfId="15317"/>
    <cellStyle name="Comma 2 3 6 3 2 2 4 2" xfId="15318"/>
    <cellStyle name="Normal 18 2 3 2 2 4 2" xfId="15319"/>
    <cellStyle name="Normal 19 2 3 2 2 4 2" xfId="15320"/>
    <cellStyle name="Normal 2 2 3 3 2 2 4 2" xfId="15321"/>
    <cellStyle name="Normal 2 3 6 3 2 2 4 2" xfId="15322"/>
    <cellStyle name="Normal 2 3 2 3 2 2 4 2" xfId="15323"/>
    <cellStyle name="Normal 2 3 4 3 2 2 4 2" xfId="15324"/>
    <cellStyle name="Normal 2 3 5 3 2 2 4 2" xfId="15325"/>
    <cellStyle name="Normal 2 4 2 3 2 2 4 2" xfId="15326"/>
    <cellStyle name="Normal 2 5 3 2 2 4 2" xfId="15327"/>
    <cellStyle name="Normal 28 3 3 2 2 4 2" xfId="15328"/>
    <cellStyle name="Normal 3 2 2 3 2 2 4 2" xfId="15329"/>
    <cellStyle name="Normal 3 3 3 2 2 4 2" xfId="15330"/>
    <cellStyle name="Normal 30 3 3 2 2 4 2" xfId="15331"/>
    <cellStyle name="Normal 4 2 3 2 2 4 2" xfId="15332"/>
    <cellStyle name="Normal 40 2 3 2 2 4 2" xfId="15333"/>
    <cellStyle name="Normal 41 2 3 2 2 4 2" xfId="15334"/>
    <cellStyle name="Normal 42 2 3 2 2 4 2" xfId="15335"/>
    <cellStyle name="Normal 43 2 3 2 2 4 2" xfId="15336"/>
    <cellStyle name="Normal 44 2 3 2 2 4 2" xfId="15337"/>
    <cellStyle name="Normal 45 2 3 2 2 4 2" xfId="15338"/>
    <cellStyle name="Normal 46 2 3 2 2 4 2" xfId="15339"/>
    <cellStyle name="Normal 47 2 3 2 2 4 2" xfId="15340"/>
    <cellStyle name="Normal 51 3 2 2 4 2" xfId="15341"/>
    <cellStyle name="Normal 52 3 2 2 4 2" xfId="15342"/>
    <cellStyle name="Normal 53 3 2 2 4 2" xfId="15343"/>
    <cellStyle name="Normal 55 3 2 2 4 2" xfId="15344"/>
    <cellStyle name="Normal 56 3 2 2 4 2" xfId="15345"/>
    <cellStyle name="Normal 57 3 2 2 4 2" xfId="15346"/>
    <cellStyle name="Normal 6 2 3 3 2 2 4 2" xfId="15347"/>
    <cellStyle name="Normal 6 3 3 2 2 4 2" xfId="15348"/>
    <cellStyle name="Normal 60 3 2 2 4 2" xfId="15349"/>
    <cellStyle name="Normal 64 3 2 2 4 2" xfId="15350"/>
    <cellStyle name="Normal 65 3 2 2 4 2" xfId="15351"/>
    <cellStyle name="Normal 66 3 2 2 4 2" xfId="15352"/>
    <cellStyle name="Normal 67 3 2 2 4 2" xfId="15353"/>
    <cellStyle name="Normal 7 6 3 2 2 4 2" xfId="15354"/>
    <cellStyle name="Normal 71 3 2 2 4 2" xfId="15355"/>
    <cellStyle name="Normal 72 3 2 2 4 2" xfId="15356"/>
    <cellStyle name="Normal 73 3 2 2 4 2" xfId="15357"/>
    <cellStyle name="Normal 74 3 2 2 4 2" xfId="15358"/>
    <cellStyle name="Normal 76 3 2 2 4 2" xfId="15359"/>
    <cellStyle name="Normal 8 3 3 2 2 4 2" xfId="15360"/>
    <cellStyle name="Normal 81 3 2 2 4 2" xfId="15361"/>
    <cellStyle name="Normal 78 2 2 2 2 4 2" xfId="15362"/>
    <cellStyle name="Normal 5 3 2 2 2 2 4 2" xfId="15363"/>
    <cellStyle name="Normal 80 2 2 2 2 4 2" xfId="15364"/>
    <cellStyle name="Normal 79 2 2 2 2 4 2" xfId="15365"/>
    <cellStyle name="Normal 6 8 2 2 2 2 4 2" xfId="15366"/>
    <cellStyle name="Normal 5 2 2 2 2 2 4 2" xfId="15367"/>
    <cellStyle name="Normal 6 2 7 2 2 2 4 2" xfId="15368"/>
    <cellStyle name="Comma 2 2 3 2 2 2 2 4 2" xfId="15369"/>
    <cellStyle name="Comma 2 3 6 2 2 2 2 4 2" xfId="15370"/>
    <cellStyle name="Normal 18 2 2 2 2 2 4 2" xfId="15371"/>
    <cellStyle name="Normal 19 2 2 2 2 2 4 2" xfId="15372"/>
    <cellStyle name="Normal 2 2 3 2 2 2 2 4 2" xfId="15373"/>
    <cellStyle name="Normal 2 3 6 2 2 2 2 4 2" xfId="15374"/>
    <cellStyle name="Normal 2 3 2 2 2 2 2 4 2" xfId="15375"/>
    <cellStyle name="Normal 2 3 4 2 2 2 2 4 2" xfId="15376"/>
    <cellStyle name="Normal 2 3 5 2 2 2 2 4 2" xfId="15377"/>
    <cellStyle name="Normal 2 4 2 2 2 2 2 4 2" xfId="15378"/>
    <cellStyle name="Normal 2 5 2 2 2 2 4 2" xfId="15379"/>
    <cellStyle name="Normal 28 3 2 2 2 2 4 2" xfId="15380"/>
    <cellStyle name="Normal 3 2 2 2 2 2 2 4 2" xfId="15381"/>
    <cellStyle name="Normal 3 3 2 2 2 2 4 2" xfId="15382"/>
    <cellStyle name="Normal 30 3 2 2 2 2 4 2" xfId="15383"/>
    <cellStyle name="Normal 4 2 2 2 2 2 4 2" xfId="15384"/>
    <cellStyle name="Normal 40 2 2 2 2 2 4 2" xfId="15385"/>
    <cellStyle name="Normal 41 2 2 2 2 2 4 2" xfId="15386"/>
    <cellStyle name="Normal 42 2 2 2 2 2 4 2" xfId="15387"/>
    <cellStyle name="Normal 43 2 2 2 2 2 4 2" xfId="15388"/>
    <cellStyle name="Normal 44 2 2 2 2 2 4 2" xfId="15389"/>
    <cellStyle name="Normal 45 2 2 2 2 2 4 2" xfId="15390"/>
    <cellStyle name="Normal 46 2 2 2 2 2 4 2" xfId="15391"/>
    <cellStyle name="Normal 47 2 2 2 2 2 4 2" xfId="15392"/>
    <cellStyle name="Normal 51 2 2 2 2 4 2" xfId="15393"/>
    <cellStyle name="Normal 52 2 2 2 2 4 2" xfId="15394"/>
    <cellStyle name="Normal 53 2 2 2 2 4 2" xfId="15395"/>
    <cellStyle name="Normal 55 2 2 2 2 4 2" xfId="15396"/>
    <cellStyle name="Normal 56 2 2 2 2 4 2" xfId="15397"/>
    <cellStyle name="Normal 57 2 2 2 2 4 2" xfId="15398"/>
    <cellStyle name="Normal 6 2 3 2 2 2 2 4 2" xfId="15399"/>
    <cellStyle name="Normal 6 3 2 2 2 2 4 2" xfId="15400"/>
    <cellStyle name="Normal 60 2 2 2 2 4 2" xfId="15401"/>
    <cellStyle name="Normal 64 2 2 2 2 4 2" xfId="15402"/>
    <cellStyle name="Normal 65 2 2 2 2 4 2" xfId="15403"/>
    <cellStyle name="Normal 66 2 2 2 2 4 2" xfId="15404"/>
    <cellStyle name="Normal 67 2 2 2 2 4 2" xfId="15405"/>
    <cellStyle name="Normal 7 6 2 2 2 2 4 2" xfId="15406"/>
    <cellStyle name="Normal 71 2 2 2 2 4 2" xfId="15407"/>
    <cellStyle name="Normal 72 2 2 2 2 4 2" xfId="15408"/>
    <cellStyle name="Normal 73 2 2 2 2 4 2" xfId="15409"/>
    <cellStyle name="Normal 74 2 2 2 2 4 2" xfId="15410"/>
    <cellStyle name="Normal 76 2 2 2 2 4 2" xfId="15411"/>
    <cellStyle name="Normal 8 3 2 2 2 2 4 2" xfId="15412"/>
    <cellStyle name="Normal 81 2 2 2 2 4 2" xfId="15413"/>
    <cellStyle name="Normal 95 3 2" xfId="15414"/>
    <cellStyle name="Normal 78 6 3 2" xfId="15415"/>
    <cellStyle name="Normal 96 3 2" xfId="15416"/>
    <cellStyle name="Normal 5 3 6 3 2" xfId="15417"/>
    <cellStyle name="Normal 80 6 3 2" xfId="15418"/>
    <cellStyle name="Normal 79 6 3 2" xfId="15419"/>
    <cellStyle name="Normal 6 8 6 3 2" xfId="15420"/>
    <cellStyle name="Normal 5 2 6 3 2" xfId="15421"/>
    <cellStyle name="Normal 6 2 11 3 2" xfId="15422"/>
    <cellStyle name="Comma 2 2 3 6 3 2" xfId="15423"/>
    <cellStyle name="Comma 2 3 6 6 3 2" xfId="15424"/>
    <cellStyle name="Normal 18 2 6 3 2" xfId="15425"/>
    <cellStyle name="Normal 19 2 6 3 2" xfId="15426"/>
    <cellStyle name="Normal 2 2 3 6 3 2" xfId="15427"/>
    <cellStyle name="Normal 2 3 6 6 3 2" xfId="15428"/>
    <cellStyle name="Normal 2 3 2 6 3 2" xfId="15429"/>
    <cellStyle name="Normal 2 3 4 6 3 2" xfId="15430"/>
    <cellStyle name="Normal 2 3 5 6 3 2" xfId="15431"/>
    <cellStyle name="Normal 2 4 2 6 3 2" xfId="15432"/>
    <cellStyle name="Normal 2 5 6 3 2" xfId="15433"/>
    <cellStyle name="Normal 28 3 6 3 2" xfId="15434"/>
    <cellStyle name="Normal 3 2 2 6 3 2" xfId="15435"/>
    <cellStyle name="Normal 3 3 6 3 2" xfId="15436"/>
    <cellStyle name="Normal 30 3 6 3 2" xfId="15437"/>
    <cellStyle name="Normal 4 2 6 3 2" xfId="15438"/>
    <cellStyle name="Normal 40 2 6 3 2" xfId="15439"/>
    <cellStyle name="Normal 41 2 6 3 2" xfId="15440"/>
    <cellStyle name="Normal 42 2 6 3 2" xfId="15441"/>
    <cellStyle name="Normal 43 2 6 3 2" xfId="15442"/>
    <cellStyle name="Normal 44 2 6 3 2" xfId="15443"/>
    <cellStyle name="Normal 45 2 6 3 2" xfId="15444"/>
    <cellStyle name="Normal 46 2 6 3 2" xfId="15445"/>
    <cellStyle name="Normal 47 2 6 3 2" xfId="15446"/>
    <cellStyle name="Normal 51 6 3 2" xfId="15447"/>
    <cellStyle name="Normal 52 6 3 2" xfId="15448"/>
    <cellStyle name="Normal 53 6 3 2" xfId="15449"/>
    <cellStyle name="Normal 55 6 3 2" xfId="15450"/>
    <cellStyle name="Normal 56 6 3 2" xfId="15451"/>
    <cellStyle name="Normal 57 6 3 2" xfId="15452"/>
    <cellStyle name="Normal 6 2 3 6 3 2" xfId="15453"/>
    <cellStyle name="Normal 6 3 6 3 2" xfId="15454"/>
    <cellStyle name="Normal 60 6 3 2" xfId="15455"/>
    <cellStyle name="Normal 64 6 3 2" xfId="15456"/>
    <cellStyle name="Normal 65 6 3 2" xfId="15457"/>
    <cellStyle name="Normal 66 6 3 2" xfId="15458"/>
    <cellStyle name="Normal 67 6 3 2" xfId="15459"/>
    <cellStyle name="Normal 7 6 6 3 2" xfId="15460"/>
    <cellStyle name="Normal 71 6 3 2" xfId="15461"/>
    <cellStyle name="Normal 72 6 3 2" xfId="15462"/>
    <cellStyle name="Normal 73 6 3 2" xfId="15463"/>
    <cellStyle name="Normal 74 6 3 2" xfId="15464"/>
    <cellStyle name="Normal 76 6 3 2" xfId="15465"/>
    <cellStyle name="Normal 8 3 6 3 2" xfId="15466"/>
    <cellStyle name="Normal 81 6 3 2" xfId="15467"/>
    <cellStyle name="Normal 78 2 5 3 2" xfId="15468"/>
    <cellStyle name="Normal 5 3 2 5 3 2" xfId="15469"/>
    <cellStyle name="Normal 80 2 5 3 2" xfId="15470"/>
    <cellStyle name="Normal 79 2 5 3 2" xfId="15471"/>
    <cellStyle name="Normal 6 8 2 5 3 2" xfId="15472"/>
    <cellStyle name="Normal 5 2 2 5 3 2" xfId="15473"/>
    <cellStyle name="Normal 6 2 7 5 3 2" xfId="15474"/>
    <cellStyle name="Comma 2 2 3 2 5 3 2" xfId="15475"/>
    <cellStyle name="Comma 2 3 6 2 5 3 2" xfId="15476"/>
    <cellStyle name="Normal 18 2 2 5 3 2" xfId="15477"/>
    <cellStyle name="Normal 19 2 2 5 3 2" xfId="15478"/>
    <cellStyle name="Normal 2 2 3 2 5 3 2" xfId="15479"/>
    <cellStyle name="Normal 2 3 6 2 5 3 2" xfId="15480"/>
    <cellStyle name="Normal 2 3 2 2 5 3 2" xfId="15481"/>
    <cellStyle name="Normal 2 3 4 2 5 3 2" xfId="15482"/>
    <cellStyle name="Normal 2 3 5 2 5 3 2" xfId="15483"/>
    <cellStyle name="Normal 2 4 2 2 5 3 2" xfId="15484"/>
    <cellStyle name="Normal 2 5 2 5 3 2" xfId="15485"/>
    <cellStyle name="Normal 28 3 2 5 3 2" xfId="15486"/>
    <cellStyle name="Normal 3 2 2 2 5 3 2" xfId="15487"/>
    <cellStyle name="Normal 3 3 2 5 3 2" xfId="15488"/>
    <cellStyle name="Normal 30 3 2 5 3 2" xfId="15489"/>
    <cellStyle name="Normal 4 2 2 5 3 2" xfId="15490"/>
    <cellStyle name="Normal 40 2 2 5 3 2" xfId="15491"/>
    <cellStyle name="Normal 41 2 2 5 3 2" xfId="15492"/>
    <cellStyle name="Normal 42 2 2 5 3 2" xfId="15493"/>
    <cellStyle name="Normal 43 2 2 5 3 2" xfId="15494"/>
    <cellStyle name="Normal 44 2 2 5 3 2" xfId="15495"/>
    <cellStyle name="Normal 45 2 2 5 3 2" xfId="15496"/>
    <cellStyle name="Normal 46 2 2 5 3 2" xfId="15497"/>
    <cellStyle name="Normal 47 2 2 5 3 2" xfId="15498"/>
    <cellStyle name="Normal 51 2 5 3 2" xfId="15499"/>
    <cellStyle name="Normal 52 2 5 3 2" xfId="15500"/>
    <cellStyle name="Normal 53 2 5 3 2" xfId="15501"/>
    <cellStyle name="Normal 55 2 5 3 2" xfId="15502"/>
    <cellStyle name="Normal 56 2 5 3 2" xfId="15503"/>
    <cellStyle name="Normal 57 2 5 3 2" xfId="15504"/>
    <cellStyle name="Normal 6 2 3 2 5 3 2" xfId="15505"/>
    <cellStyle name="Normal 6 3 2 5 3 2" xfId="15506"/>
    <cellStyle name="Normal 60 2 5 3 2" xfId="15507"/>
    <cellStyle name="Normal 64 2 5 3 2" xfId="15508"/>
    <cellStyle name="Normal 65 2 5 3 2" xfId="15509"/>
    <cellStyle name="Normal 66 2 5 3 2" xfId="15510"/>
    <cellStyle name="Normal 67 2 5 3 2" xfId="15511"/>
    <cellStyle name="Normal 7 6 2 5 3 2" xfId="15512"/>
    <cellStyle name="Normal 71 2 5 3 2" xfId="15513"/>
    <cellStyle name="Normal 72 2 5 3 2" xfId="15514"/>
    <cellStyle name="Normal 73 2 5 3 2" xfId="15515"/>
    <cellStyle name="Normal 74 2 5 3 2" xfId="15516"/>
    <cellStyle name="Normal 76 2 5 3 2" xfId="15517"/>
    <cellStyle name="Normal 8 3 2 5 3 2" xfId="15518"/>
    <cellStyle name="Normal 81 2 5 3 2" xfId="15519"/>
    <cellStyle name="Normal 78 3 4 3 2" xfId="15520"/>
    <cellStyle name="Normal 5 3 3 4 3 2" xfId="15521"/>
    <cellStyle name="Normal 80 3 4 3 2" xfId="15522"/>
    <cellStyle name="Normal 79 3 4 3 2" xfId="15523"/>
    <cellStyle name="Normal 6 8 3 4 3 2" xfId="15524"/>
    <cellStyle name="Normal 5 2 3 4 3 2" xfId="15525"/>
    <cellStyle name="Normal 6 2 8 4 3 2" xfId="15526"/>
    <cellStyle name="Comma 2 2 3 3 4 3 2" xfId="15527"/>
    <cellStyle name="Comma 2 3 6 3 4 3 2" xfId="15528"/>
    <cellStyle name="Normal 18 2 3 4 3 2" xfId="15529"/>
    <cellStyle name="Normal 19 2 3 4 3 2" xfId="15530"/>
    <cellStyle name="Normal 2 2 3 3 4 3 2" xfId="15531"/>
    <cellStyle name="Normal 2 3 6 3 4 3 2" xfId="15532"/>
    <cellStyle name="Normal 2 3 2 3 4 3 2" xfId="15533"/>
    <cellStyle name="Normal 2 3 4 3 4 3 2" xfId="15534"/>
    <cellStyle name="Normal 2 3 5 3 4 3 2" xfId="15535"/>
    <cellStyle name="Normal 2 4 2 3 4 3 2" xfId="15536"/>
    <cellStyle name="Normal 2 5 3 4 3 2" xfId="15537"/>
    <cellStyle name="Normal 28 3 3 4 3 2" xfId="15538"/>
    <cellStyle name="Normal 3 2 2 3 4 3 2" xfId="15539"/>
    <cellStyle name="Normal 3 3 3 4 3 2" xfId="15540"/>
    <cellStyle name="Normal 30 3 3 4 3 2" xfId="15541"/>
    <cellStyle name="Normal 4 2 3 4 3 2" xfId="15542"/>
    <cellStyle name="Normal 40 2 3 4 3 2" xfId="15543"/>
    <cellStyle name="Normal 41 2 3 4 3 2" xfId="15544"/>
    <cellStyle name="Normal 42 2 3 4 3 2" xfId="15545"/>
    <cellStyle name="Normal 43 2 3 4 3 2" xfId="15546"/>
    <cellStyle name="Normal 44 2 3 4 3 2" xfId="15547"/>
    <cellStyle name="Normal 45 2 3 4 3 2" xfId="15548"/>
    <cellStyle name="Normal 46 2 3 4 3 2" xfId="15549"/>
    <cellStyle name="Normal 47 2 3 4 3 2" xfId="15550"/>
    <cellStyle name="Normal 51 3 4 3 2" xfId="15551"/>
    <cellStyle name="Normal 52 3 4 3 2" xfId="15552"/>
    <cellStyle name="Normal 53 3 4 3 2" xfId="15553"/>
    <cellStyle name="Normal 55 3 4 3 2" xfId="15554"/>
    <cellStyle name="Normal 56 3 4 3 2" xfId="15555"/>
    <cellStyle name="Normal 57 3 4 3 2" xfId="15556"/>
    <cellStyle name="Normal 6 2 3 3 4 3 2" xfId="15557"/>
    <cellStyle name="Normal 6 3 3 4 3 2" xfId="15558"/>
    <cellStyle name="Normal 60 3 4 3 2" xfId="15559"/>
    <cellStyle name="Normal 64 3 4 3 2" xfId="15560"/>
    <cellStyle name="Normal 65 3 4 3 2" xfId="15561"/>
    <cellStyle name="Normal 66 3 4 3 2" xfId="15562"/>
    <cellStyle name="Normal 67 3 4 3 2" xfId="15563"/>
    <cellStyle name="Normal 7 6 3 4 3 2" xfId="15564"/>
    <cellStyle name="Normal 71 3 4 3 2" xfId="15565"/>
    <cellStyle name="Normal 72 3 4 3 2" xfId="15566"/>
    <cellStyle name="Normal 73 3 4 3 2" xfId="15567"/>
    <cellStyle name="Normal 74 3 4 3 2" xfId="15568"/>
    <cellStyle name="Normal 76 3 4 3 2" xfId="15569"/>
    <cellStyle name="Normal 8 3 3 4 3 2" xfId="15570"/>
    <cellStyle name="Normal 81 3 4 3 2" xfId="15571"/>
    <cellStyle name="Normal 78 2 2 4 3 2" xfId="15572"/>
    <cellStyle name="Normal 5 3 2 2 4 3 2" xfId="15573"/>
    <cellStyle name="Normal 80 2 2 4 3 2" xfId="15574"/>
    <cellStyle name="Normal 79 2 2 4 3 2" xfId="15575"/>
    <cellStyle name="Normal 6 8 2 2 4 3 2" xfId="15576"/>
    <cellStyle name="Normal 5 2 2 2 4 3 2" xfId="15577"/>
    <cellStyle name="Normal 6 2 7 2 4 3 2" xfId="15578"/>
    <cellStyle name="Comma 2 2 3 2 2 4 3 2" xfId="15579"/>
    <cellStyle name="Comma 2 3 6 2 2 4 3 2" xfId="15580"/>
    <cellStyle name="Normal 18 2 2 2 4 3 2" xfId="15581"/>
    <cellStyle name="Normal 19 2 2 2 4 3 2" xfId="15582"/>
    <cellStyle name="Normal 2 2 3 2 2 4 3 2" xfId="15583"/>
    <cellStyle name="Normal 2 3 6 2 2 4 3 2" xfId="15584"/>
    <cellStyle name="Normal 2 3 2 2 2 4 3 2" xfId="15585"/>
    <cellStyle name="Normal 2 3 4 2 2 4 3 2" xfId="15586"/>
    <cellStyle name="Normal 2 3 5 2 2 4 3 2" xfId="15587"/>
    <cellStyle name="Normal 2 4 2 2 2 4 3 2" xfId="15588"/>
    <cellStyle name="Normal 2 5 2 2 4 3 2" xfId="15589"/>
    <cellStyle name="Normal 28 3 2 2 4 3 2" xfId="15590"/>
    <cellStyle name="Normal 3 2 2 2 2 4 3 2" xfId="15591"/>
    <cellStyle name="Normal 3 3 2 2 4 3 2" xfId="15592"/>
    <cellStyle name="Normal 30 3 2 2 4 3 2" xfId="15593"/>
    <cellStyle name="Normal 4 2 2 2 4 3 2" xfId="15594"/>
    <cellStyle name="Normal 40 2 2 2 4 3 2" xfId="15595"/>
    <cellStyle name="Normal 41 2 2 2 4 3 2" xfId="15596"/>
    <cellStyle name="Normal 42 2 2 2 4 3 2" xfId="15597"/>
    <cellStyle name="Normal 43 2 2 2 4 3 2" xfId="15598"/>
    <cellStyle name="Normal 44 2 2 2 4 3 2" xfId="15599"/>
    <cellStyle name="Normal 45 2 2 2 4 3 2" xfId="15600"/>
    <cellStyle name="Normal 46 2 2 2 4 3 2" xfId="15601"/>
    <cellStyle name="Normal 47 2 2 2 4 3 2" xfId="15602"/>
    <cellStyle name="Normal 51 2 2 4 3 2" xfId="15603"/>
    <cellStyle name="Normal 52 2 2 4 3 2" xfId="15604"/>
    <cellStyle name="Normal 53 2 2 4 3 2" xfId="15605"/>
    <cellStyle name="Normal 55 2 2 4 3 2" xfId="15606"/>
    <cellStyle name="Normal 56 2 2 4 3 2" xfId="15607"/>
    <cellStyle name="Normal 57 2 2 4 3 2" xfId="15608"/>
    <cellStyle name="Normal 6 2 3 2 2 4 3 2" xfId="15609"/>
    <cellStyle name="Normal 6 3 2 2 4 3 2" xfId="15610"/>
    <cellStyle name="Normal 60 2 2 4 3 2" xfId="15611"/>
    <cellStyle name="Normal 64 2 2 4 3 2" xfId="15612"/>
    <cellStyle name="Normal 65 2 2 4 3 2" xfId="15613"/>
    <cellStyle name="Normal 66 2 2 4 3 2" xfId="15614"/>
    <cellStyle name="Normal 67 2 2 4 3 2" xfId="15615"/>
    <cellStyle name="Normal 7 6 2 2 4 3 2" xfId="15616"/>
    <cellStyle name="Normal 71 2 2 4 3 2" xfId="15617"/>
    <cellStyle name="Normal 72 2 2 4 3 2" xfId="15618"/>
    <cellStyle name="Normal 73 2 2 4 3 2" xfId="15619"/>
    <cellStyle name="Normal 74 2 2 4 3 2" xfId="15620"/>
    <cellStyle name="Normal 76 2 2 4 3 2" xfId="15621"/>
    <cellStyle name="Normal 8 3 2 2 4 3 2" xfId="15622"/>
    <cellStyle name="Normal 81 2 2 4 3 2" xfId="15623"/>
    <cellStyle name="Normal 78 4 3 3 2" xfId="15624"/>
    <cellStyle name="Normal 5 3 4 3 3 2" xfId="15625"/>
    <cellStyle name="Normal 80 4 3 3 2" xfId="15626"/>
    <cellStyle name="Normal 79 4 3 3 2" xfId="15627"/>
    <cellStyle name="Normal 6 8 4 3 3 2" xfId="15628"/>
    <cellStyle name="Normal 5 2 4 3 3 2" xfId="15629"/>
    <cellStyle name="Normal 6 2 9 3 3 2" xfId="15630"/>
    <cellStyle name="Comma 2 2 3 4 3 3 2" xfId="15631"/>
    <cellStyle name="Comma 2 3 6 4 3 3 2" xfId="15632"/>
    <cellStyle name="Normal 18 2 4 3 3 2" xfId="15633"/>
    <cellStyle name="Normal 19 2 4 3 3 2" xfId="15634"/>
    <cellStyle name="Normal 2 2 3 4 3 3 2" xfId="15635"/>
    <cellStyle name="Normal 2 3 6 4 3 3 2" xfId="15636"/>
    <cellStyle name="Normal 2 3 2 4 3 3 2" xfId="15637"/>
    <cellStyle name="Normal 2 3 4 4 3 3 2" xfId="15638"/>
    <cellStyle name="Normal 2 3 5 4 3 3 2" xfId="15639"/>
    <cellStyle name="Normal 2 4 2 4 3 3 2" xfId="15640"/>
    <cellStyle name="Normal 2 5 4 3 3 2" xfId="15641"/>
    <cellStyle name="Normal 28 3 4 3 3 2" xfId="15642"/>
    <cellStyle name="Normal 3 2 2 4 3 3 2" xfId="15643"/>
    <cellStyle name="Normal 3 3 4 3 3 2" xfId="15644"/>
    <cellStyle name="Normal 30 3 4 3 3 2" xfId="15645"/>
    <cellStyle name="Normal 4 2 4 3 3 2" xfId="15646"/>
    <cellStyle name="Normal 40 2 4 3 3 2" xfId="15647"/>
    <cellStyle name="Normal 41 2 4 3 3 2" xfId="15648"/>
    <cellStyle name="Normal 42 2 4 3 3 2" xfId="15649"/>
    <cellStyle name="Normal 43 2 4 3 3 2" xfId="15650"/>
    <cellStyle name="Normal 44 2 4 3 3 2" xfId="15651"/>
    <cellStyle name="Normal 45 2 4 3 3 2" xfId="15652"/>
    <cellStyle name="Normal 46 2 4 3 3 2" xfId="15653"/>
    <cellStyle name="Normal 47 2 4 3 3 2" xfId="15654"/>
    <cellStyle name="Normal 51 4 3 3 2" xfId="15655"/>
    <cellStyle name="Normal 52 4 3 3 2" xfId="15656"/>
    <cellStyle name="Normal 53 4 3 3 2" xfId="15657"/>
    <cellStyle name="Normal 55 4 3 3 2" xfId="15658"/>
    <cellStyle name="Normal 56 4 3 3 2" xfId="15659"/>
    <cellStyle name="Normal 57 4 3 3 2" xfId="15660"/>
    <cellStyle name="Normal 6 2 3 4 3 3 2" xfId="15661"/>
    <cellStyle name="Normal 6 3 4 3 3 2" xfId="15662"/>
    <cellStyle name="Normal 60 4 3 3 2" xfId="15663"/>
    <cellStyle name="Normal 64 4 3 3 2" xfId="15664"/>
    <cellStyle name="Normal 65 4 3 3 2" xfId="15665"/>
    <cellStyle name="Normal 66 4 3 3 2" xfId="15666"/>
    <cellStyle name="Normal 67 4 3 3 2" xfId="15667"/>
    <cellStyle name="Normal 7 6 4 3 3 2" xfId="15668"/>
    <cellStyle name="Normal 71 4 3 3 2" xfId="15669"/>
    <cellStyle name="Normal 72 4 3 3 2" xfId="15670"/>
    <cellStyle name="Normal 73 4 3 3 2" xfId="15671"/>
    <cellStyle name="Normal 74 4 3 3 2" xfId="15672"/>
    <cellStyle name="Normal 76 4 3 3 2" xfId="15673"/>
    <cellStyle name="Normal 8 3 4 3 3 2" xfId="15674"/>
    <cellStyle name="Normal 81 4 3 3 2" xfId="15675"/>
    <cellStyle name="Normal 78 2 3 3 3 2" xfId="15676"/>
    <cellStyle name="Normal 5 3 2 3 3 3 2" xfId="15677"/>
    <cellStyle name="Normal 80 2 3 3 3 2" xfId="15678"/>
    <cellStyle name="Normal 79 2 3 3 3 2" xfId="15679"/>
    <cellStyle name="Normal 6 8 2 3 3 3 2" xfId="15680"/>
    <cellStyle name="Normal 5 2 2 3 3 3 2" xfId="15681"/>
    <cellStyle name="Normal 6 2 7 3 3 3 2" xfId="15682"/>
    <cellStyle name="Comma 2 2 3 2 3 3 3 2" xfId="15683"/>
    <cellStyle name="Comma 2 3 6 2 3 3 3 2" xfId="15684"/>
    <cellStyle name="Normal 18 2 2 3 3 3 2" xfId="15685"/>
    <cellStyle name="Normal 19 2 2 3 3 3 2" xfId="15686"/>
    <cellStyle name="Normal 2 2 3 2 3 3 3 2" xfId="15687"/>
    <cellStyle name="Normal 2 3 6 2 3 3 3 2" xfId="15688"/>
    <cellStyle name="Normal 2 3 2 2 3 3 3 2" xfId="15689"/>
    <cellStyle name="Normal 2 3 4 2 3 3 3 2" xfId="15690"/>
    <cellStyle name="Normal 2 3 5 2 3 3 3 2" xfId="15691"/>
    <cellStyle name="Normal 2 4 2 2 3 3 3 2" xfId="15692"/>
    <cellStyle name="Normal 2 5 2 3 3 3 2" xfId="15693"/>
    <cellStyle name="Normal 28 3 2 3 3 3 2" xfId="15694"/>
    <cellStyle name="Normal 3 2 2 2 3 3 3 2" xfId="15695"/>
    <cellStyle name="Normal 3 3 2 3 3 3 2" xfId="15696"/>
    <cellStyle name="Normal 30 3 2 3 3 3 2" xfId="15697"/>
    <cellStyle name="Normal 4 2 2 3 3 3 2" xfId="15698"/>
    <cellStyle name="Normal 40 2 2 3 3 3 2" xfId="15699"/>
    <cellStyle name="Normal 41 2 2 3 3 3 2" xfId="15700"/>
    <cellStyle name="Normal 42 2 2 3 3 3 2" xfId="15701"/>
    <cellStyle name="Normal 43 2 2 3 3 3 2" xfId="15702"/>
    <cellStyle name="Normal 44 2 2 3 3 3 2" xfId="15703"/>
    <cellStyle name="Normal 45 2 2 3 3 3 2" xfId="15704"/>
    <cellStyle name="Normal 46 2 2 3 3 3 2" xfId="15705"/>
    <cellStyle name="Normal 47 2 2 3 3 3 2" xfId="15706"/>
    <cellStyle name="Normal 51 2 3 3 3 2" xfId="15707"/>
    <cellStyle name="Normal 52 2 3 3 3 2" xfId="15708"/>
    <cellStyle name="Normal 53 2 3 3 3 2" xfId="15709"/>
    <cellStyle name="Normal 55 2 3 3 3 2" xfId="15710"/>
    <cellStyle name="Normal 56 2 3 3 3 2" xfId="15711"/>
    <cellStyle name="Normal 57 2 3 3 3 2" xfId="15712"/>
    <cellStyle name="Normal 6 2 3 2 3 3 3 2" xfId="15713"/>
    <cellStyle name="Normal 6 3 2 3 3 3 2" xfId="15714"/>
    <cellStyle name="Normal 60 2 3 3 3 2" xfId="15715"/>
    <cellStyle name="Normal 64 2 3 3 3 2" xfId="15716"/>
    <cellStyle name="Normal 65 2 3 3 3 2" xfId="15717"/>
    <cellStyle name="Normal 66 2 3 3 3 2" xfId="15718"/>
    <cellStyle name="Normal 67 2 3 3 3 2" xfId="15719"/>
    <cellStyle name="Normal 7 6 2 3 3 3 2" xfId="15720"/>
    <cellStyle name="Normal 71 2 3 3 3 2" xfId="15721"/>
    <cellStyle name="Normal 72 2 3 3 3 2" xfId="15722"/>
    <cellStyle name="Normal 73 2 3 3 3 2" xfId="15723"/>
    <cellStyle name="Normal 74 2 3 3 3 2" xfId="15724"/>
    <cellStyle name="Normal 76 2 3 3 3 2" xfId="15725"/>
    <cellStyle name="Normal 8 3 2 3 3 3 2" xfId="15726"/>
    <cellStyle name="Normal 81 2 3 3 3 2" xfId="15727"/>
    <cellStyle name="Normal 78 3 2 3 3 2" xfId="15728"/>
    <cellStyle name="Normal 5 3 3 2 3 3 2" xfId="15729"/>
    <cellStyle name="Normal 80 3 2 3 3 2" xfId="15730"/>
    <cellStyle name="Normal 79 3 2 3 3 2" xfId="15731"/>
    <cellStyle name="Normal 6 8 3 2 3 3 2" xfId="15732"/>
    <cellStyle name="Normal 5 2 3 2 3 3 2" xfId="15733"/>
    <cellStyle name="Normal 6 2 8 2 3 3 2" xfId="15734"/>
    <cellStyle name="Comma 2 2 3 3 2 3 3 2" xfId="15735"/>
    <cellStyle name="Comma 2 3 6 3 2 3 3 2" xfId="15736"/>
    <cellStyle name="Normal 18 2 3 2 3 3 2" xfId="15737"/>
    <cellStyle name="Normal 19 2 3 2 3 3 2" xfId="15738"/>
    <cellStyle name="Normal 2 2 3 3 2 3 3 2" xfId="15739"/>
    <cellStyle name="Normal 2 3 6 3 2 3 3 2" xfId="15740"/>
    <cellStyle name="Normal 2 3 2 3 2 3 3 2" xfId="15741"/>
    <cellStyle name="Normal 2 3 4 3 2 3 3 2" xfId="15742"/>
    <cellStyle name="Normal 2 3 5 3 2 3 3 2" xfId="15743"/>
    <cellStyle name="Normal 2 4 2 3 2 3 3 2" xfId="15744"/>
    <cellStyle name="Normal 2 5 3 2 3 3 2" xfId="15745"/>
    <cellStyle name="Normal 28 3 3 2 3 3 2" xfId="15746"/>
    <cellStyle name="Normal 3 2 2 3 2 3 3 2" xfId="15747"/>
    <cellStyle name="Normal 3 3 3 2 3 3 2" xfId="15748"/>
    <cellStyle name="Normal 30 3 3 2 3 3 2" xfId="15749"/>
    <cellStyle name="Normal 4 2 3 2 3 3 2" xfId="15750"/>
    <cellStyle name="Normal 40 2 3 2 3 3 2" xfId="15751"/>
    <cellStyle name="Normal 41 2 3 2 3 3 2" xfId="15752"/>
    <cellStyle name="Normal 42 2 3 2 3 3 2" xfId="15753"/>
    <cellStyle name="Normal 43 2 3 2 3 3 2" xfId="15754"/>
    <cellStyle name="Normal 44 2 3 2 3 3 2" xfId="15755"/>
    <cellStyle name="Normal 45 2 3 2 3 3 2" xfId="15756"/>
    <cellStyle name="Normal 46 2 3 2 3 3 2" xfId="15757"/>
    <cellStyle name="Normal 47 2 3 2 3 3 2" xfId="15758"/>
    <cellStyle name="Normal 51 3 2 3 3 2" xfId="15759"/>
    <cellStyle name="Normal 52 3 2 3 3 2" xfId="15760"/>
    <cellStyle name="Normal 53 3 2 3 3 2" xfId="15761"/>
    <cellStyle name="Normal 55 3 2 3 3 2" xfId="15762"/>
    <cellStyle name="Normal 56 3 2 3 3 2" xfId="15763"/>
    <cellStyle name="Normal 57 3 2 3 3 2" xfId="15764"/>
    <cellStyle name="Normal 6 2 3 3 2 3 3 2" xfId="15765"/>
    <cellStyle name="Normal 6 3 3 2 3 3 2" xfId="15766"/>
    <cellStyle name="Normal 60 3 2 3 3 2" xfId="15767"/>
    <cellStyle name="Normal 64 3 2 3 3 2" xfId="15768"/>
    <cellStyle name="Normal 65 3 2 3 3 2" xfId="15769"/>
    <cellStyle name="Normal 66 3 2 3 3 2" xfId="15770"/>
    <cellStyle name="Normal 67 3 2 3 3 2" xfId="15771"/>
    <cellStyle name="Normal 7 6 3 2 3 3 2" xfId="15772"/>
    <cellStyle name="Normal 71 3 2 3 3 2" xfId="15773"/>
    <cellStyle name="Normal 72 3 2 3 3 2" xfId="15774"/>
    <cellStyle name="Normal 73 3 2 3 3 2" xfId="15775"/>
    <cellStyle name="Normal 74 3 2 3 3 2" xfId="15776"/>
    <cellStyle name="Normal 76 3 2 3 3 2" xfId="15777"/>
    <cellStyle name="Normal 8 3 3 2 3 3 2" xfId="15778"/>
    <cellStyle name="Normal 81 3 2 3 3 2" xfId="15779"/>
    <cellStyle name="Normal 78 2 2 2 3 3 2" xfId="15780"/>
    <cellStyle name="Normal 5 3 2 2 2 3 3 2" xfId="15781"/>
    <cellStyle name="Normal 80 2 2 2 3 3 2" xfId="15782"/>
    <cellStyle name="Normal 79 2 2 2 3 3 2" xfId="15783"/>
    <cellStyle name="Normal 6 8 2 2 2 3 3 2" xfId="15784"/>
    <cellStyle name="Normal 5 2 2 2 2 3 3 2" xfId="15785"/>
    <cellStyle name="Normal 6 2 7 2 2 3 3 2" xfId="15786"/>
    <cellStyle name="Comma 2 2 3 2 2 2 3 3 2" xfId="15787"/>
    <cellStyle name="Comma 2 3 6 2 2 2 3 3 2" xfId="15788"/>
    <cellStyle name="Normal 18 2 2 2 2 3 3 2" xfId="15789"/>
    <cellStyle name="Normal 19 2 2 2 2 3 3 2" xfId="15790"/>
    <cellStyle name="Normal 2 2 3 2 2 2 3 3 2" xfId="15791"/>
    <cellStyle name="Normal 2 3 6 2 2 2 3 3 2" xfId="15792"/>
    <cellStyle name="Normal 2 3 2 2 2 2 3 3 2" xfId="15793"/>
    <cellStyle name="Normal 2 3 4 2 2 2 3 3 2" xfId="15794"/>
    <cellStyle name="Normal 2 3 5 2 2 2 3 3 2" xfId="15795"/>
    <cellStyle name="Normal 2 4 2 2 2 2 3 3 2" xfId="15796"/>
    <cellStyle name="Normal 2 5 2 2 2 3 3 2" xfId="15797"/>
    <cellStyle name="Normal 28 3 2 2 2 3 3 2" xfId="15798"/>
    <cellStyle name="Normal 3 2 2 2 2 2 3 3 2" xfId="15799"/>
    <cellStyle name="Normal 3 3 2 2 2 3 3 2" xfId="15800"/>
    <cellStyle name="Normal 30 3 2 2 2 3 3 2" xfId="15801"/>
    <cellStyle name="Normal 4 2 2 2 2 3 3 2" xfId="15802"/>
    <cellStyle name="Normal 40 2 2 2 2 3 3 2" xfId="15803"/>
    <cellStyle name="Normal 41 2 2 2 2 3 3 2" xfId="15804"/>
    <cellStyle name="Normal 42 2 2 2 2 3 3 2" xfId="15805"/>
    <cellStyle name="Normal 43 2 2 2 2 3 3 2" xfId="15806"/>
    <cellStyle name="Normal 44 2 2 2 2 3 3 2" xfId="15807"/>
    <cellStyle name="Normal 45 2 2 2 2 3 3 2" xfId="15808"/>
    <cellStyle name="Normal 46 2 2 2 2 3 3 2" xfId="15809"/>
    <cellStyle name="Normal 47 2 2 2 2 3 3 2" xfId="15810"/>
    <cellStyle name="Normal 51 2 2 2 3 3 2" xfId="15811"/>
    <cellStyle name="Normal 52 2 2 2 3 3 2" xfId="15812"/>
    <cellStyle name="Normal 53 2 2 2 3 3 2" xfId="15813"/>
    <cellStyle name="Normal 55 2 2 2 3 3 2" xfId="15814"/>
    <cellStyle name="Normal 56 2 2 2 3 3 2" xfId="15815"/>
    <cellStyle name="Normal 57 2 2 2 3 3 2" xfId="15816"/>
    <cellStyle name="Normal 6 2 3 2 2 2 3 3 2" xfId="15817"/>
    <cellStyle name="Normal 6 3 2 2 2 3 3 2" xfId="15818"/>
    <cellStyle name="Normal 60 2 2 2 3 3 2" xfId="15819"/>
    <cellStyle name="Normal 64 2 2 2 3 3 2" xfId="15820"/>
    <cellStyle name="Normal 65 2 2 2 3 3 2" xfId="15821"/>
    <cellStyle name="Normal 66 2 2 2 3 3 2" xfId="15822"/>
    <cellStyle name="Normal 67 2 2 2 3 3 2" xfId="15823"/>
    <cellStyle name="Normal 7 6 2 2 2 3 3 2" xfId="15824"/>
    <cellStyle name="Normal 71 2 2 2 3 3 2" xfId="15825"/>
    <cellStyle name="Normal 72 2 2 2 3 3 2" xfId="15826"/>
    <cellStyle name="Normal 73 2 2 2 3 3 2" xfId="15827"/>
    <cellStyle name="Normal 74 2 2 2 3 3 2" xfId="15828"/>
    <cellStyle name="Normal 76 2 2 2 3 3 2" xfId="15829"/>
    <cellStyle name="Normal 8 3 2 2 2 3 3 2" xfId="15830"/>
    <cellStyle name="Normal 81 2 2 2 3 3 2" xfId="15831"/>
    <cellStyle name="Normal 90 2 3 2" xfId="15832"/>
    <cellStyle name="Normal 78 5 2 3 2" xfId="15833"/>
    <cellStyle name="Normal 91 2 3 2" xfId="15834"/>
    <cellStyle name="Normal 5 3 5 2 3 2" xfId="15835"/>
    <cellStyle name="Normal 80 5 2 3 2" xfId="15836"/>
    <cellStyle name="Normal 79 5 2 3 2" xfId="15837"/>
    <cellStyle name="Normal 6 8 5 2 3 2" xfId="15838"/>
    <cellStyle name="Normal 5 2 5 2 3 2" xfId="15839"/>
    <cellStyle name="Normal 6 2 10 2 3 2" xfId="15840"/>
    <cellStyle name="Comma 2 2 3 5 2 3 2" xfId="15841"/>
    <cellStyle name="Comma 2 3 6 5 2 3 2" xfId="15842"/>
    <cellStyle name="Normal 18 2 5 2 3 2" xfId="15843"/>
    <cellStyle name="Normal 19 2 5 2 3 2" xfId="15844"/>
    <cellStyle name="Normal 2 2 3 5 2 3 2" xfId="15845"/>
    <cellStyle name="Normal 2 3 6 5 2 3 2" xfId="15846"/>
    <cellStyle name="Normal 2 3 2 5 2 3 2" xfId="15847"/>
    <cellStyle name="Normal 2 3 4 5 2 3 2" xfId="15848"/>
    <cellStyle name="Normal 2 3 5 5 2 3 2" xfId="15849"/>
    <cellStyle name="Normal 2 4 2 5 2 3 2" xfId="15850"/>
    <cellStyle name="Normal 2 5 5 2 3 2" xfId="15851"/>
    <cellStyle name="Normal 28 3 5 2 3 2" xfId="15852"/>
    <cellStyle name="Normal 3 2 2 5 2 3 2" xfId="15853"/>
    <cellStyle name="Normal 3 3 5 2 3 2" xfId="15854"/>
    <cellStyle name="Normal 30 3 5 2 3 2" xfId="15855"/>
    <cellStyle name="Normal 4 2 5 2 3 2" xfId="15856"/>
    <cellStyle name="Normal 40 2 5 2 3 2" xfId="15857"/>
    <cellStyle name="Normal 41 2 5 2 3 2" xfId="15858"/>
    <cellStyle name="Normal 42 2 5 2 3 2" xfId="15859"/>
    <cellStyle name="Normal 43 2 5 2 3 2" xfId="15860"/>
    <cellStyle name="Normal 44 2 5 2 3 2" xfId="15861"/>
    <cellStyle name="Normal 45 2 5 2 3 2" xfId="15862"/>
    <cellStyle name="Normal 46 2 5 2 3 2" xfId="15863"/>
    <cellStyle name="Normal 47 2 5 2 3 2" xfId="15864"/>
    <cellStyle name="Normal 51 5 2 3 2" xfId="15865"/>
    <cellStyle name="Normal 52 5 2 3 2" xfId="15866"/>
    <cellStyle name="Normal 53 5 2 3 2" xfId="15867"/>
    <cellStyle name="Normal 55 5 2 3 2" xfId="15868"/>
    <cellStyle name="Normal 56 5 2 3 2" xfId="15869"/>
    <cellStyle name="Normal 57 5 2 3 2" xfId="15870"/>
    <cellStyle name="Normal 6 2 3 5 2 3 2" xfId="15871"/>
    <cellStyle name="Normal 6 3 5 2 3 2" xfId="15872"/>
    <cellStyle name="Normal 60 5 2 3 2" xfId="15873"/>
    <cellStyle name="Normal 64 5 2 3 2" xfId="15874"/>
    <cellStyle name="Normal 65 5 2 3 2" xfId="15875"/>
    <cellStyle name="Normal 66 5 2 3 2" xfId="15876"/>
    <cellStyle name="Normal 67 5 2 3 2" xfId="15877"/>
    <cellStyle name="Normal 7 6 5 2 3 2" xfId="15878"/>
    <cellStyle name="Normal 71 5 2 3 2" xfId="15879"/>
    <cellStyle name="Normal 72 5 2 3 2" xfId="15880"/>
    <cellStyle name="Normal 73 5 2 3 2" xfId="15881"/>
    <cellStyle name="Normal 74 5 2 3 2" xfId="15882"/>
    <cellStyle name="Normal 76 5 2 3 2" xfId="15883"/>
    <cellStyle name="Normal 8 3 5 2 3 2" xfId="15884"/>
    <cellStyle name="Normal 81 5 2 3 2" xfId="15885"/>
    <cellStyle name="Normal 78 2 4 2 3 2" xfId="15886"/>
    <cellStyle name="Normal 5 3 2 4 2 3 2" xfId="15887"/>
    <cellStyle name="Normal 80 2 4 2 3 2" xfId="15888"/>
    <cellStyle name="Normal 79 2 4 2 3 2" xfId="15889"/>
    <cellStyle name="Normal 6 8 2 4 2 3 2" xfId="15890"/>
    <cellStyle name="Normal 5 2 2 4 2 3 2" xfId="15891"/>
    <cellStyle name="Normal 6 2 7 4 2 3 2" xfId="15892"/>
    <cellStyle name="Comma 2 2 3 2 4 2 3 2" xfId="15893"/>
    <cellStyle name="Comma 2 3 6 2 4 2 3 2" xfId="15894"/>
    <cellStyle name="Normal 18 2 2 4 2 3 2" xfId="15895"/>
    <cellStyle name="Normal 19 2 2 4 2 3 2" xfId="15896"/>
    <cellStyle name="Normal 2 2 3 2 4 2 3 2" xfId="15897"/>
    <cellStyle name="Normal 2 3 6 2 4 2 3 2" xfId="15898"/>
    <cellStyle name="Normal 2 3 2 2 4 2 3 2" xfId="15899"/>
    <cellStyle name="Normal 2 3 4 2 4 2 3 2" xfId="15900"/>
    <cellStyle name="Normal 2 3 5 2 4 2 3 2" xfId="15901"/>
    <cellStyle name="Normal 2 4 2 2 4 2 3 2" xfId="15902"/>
    <cellStyle name="Normal 2 5 2 4 2 3 2" xfId="15903"/>
    <cellStyle name="Normal 28 3 2 4 2 3 2" xfId="15904"/>
    <cellStyle name="Normal 3 2 2 2 4 2 3 2" xfId="15905"/>
    <cellStyle name="Normal 3 3 2 4 2 3 2" xfId="15906"/>
    <cellStyle name="Normal 30 3 2 4 2 3 2" xfId="15907"/>
    <cellStyle name="Normal 4 2 2 4 2 3 2" xfId="15908"/>
    <cellStyle name="Normal 40 2 2 4 2 3 2" xfId="15909"/>
    <cellStyle name="Normal 41 2 2 4 2 3 2" xfId="15910"/>
    <cellStyle name="Normal 42 2 2 4 2 3 2" xfId="15911"/>
    <cellStyle name="Normal 43 2 2 4 2 3 2" xfId="15912"/>
    <cellStyle name="Normal 44 2 2 4 2 3 2" xfId="15913"/>
    <cellStyle name="Normal 45 2 2 4 2 3 2" xfId="15914"/>
    <cellStyle name="Normal 46 2 2 4 2 3 2" xfId="15915"/>
    <cellStyle name="Normal 47 2 2 4 2 3 2" xfId="15916"/>
    <cellStyle name="Normal 51 2 4 2 3 2" xfId="15917"/>
    <cellStyle name="Normal 52 2 4 2 3 2" xfId="15918"/>
    <cellStyle name="Normal 53 2 4 2 3 2" xfId="15919"/>
    <cellStyle name="Normal 55 2 4 2 3 2" xfId="15920"/>
    <cellStyle name="Normal 56 2 4 2 3 2" xfId="15921"/>
    <cellStyle name="Normal 57 2 4 2 3 2" xfId="15922"/>
    <cellStyle name="Normal 6 2 3 2 4 2 3 2" xfId="15923"/>
    <cellStyle name="Normal 6 3 2 4 2 3 2" xfId="15924"/>
    <cellStyle name="Normal 60 2 4 2 3 2" xfId="15925"/>
    <cellStyle name="Normal 64 2 4 2 3 2" xfId="15926"/>
    <cellStyle name="Normal 65 2 4 2 3 2" xfId="15927"/>
    <cellStyle name="Normal 66 2 4 2 3 2" xfId="15928"/>
    <cellStyle name="Normal 67 2 4 2 3 2" xfId="15929"/>
    <cellStyle name="Normal 7 6 2 4 2 3 2" xfId="15930"/>
    <cellStyle name="Normal 71 2 4 2 3 2" xfId="15931"/>
    <cellStyle name="Normal 72 2 4 2 3 2" xfId="15932"/>
    <cellStyle name="Normal 73 2 4 2 3 2" xfId="15933"/>
    <cellStyle name="Normal 74 2 4 2 3 2" xfId="15934"/>
    <cellStyle name="Normal 76 2 4 2 3 2" xfId="15935"/>
    <cellStyle name="Normal 8 3 2 4 2 3 2" xfId="15936"/>
    <cellStyle name="Normal 81 2 4 2 3 2" xfId="15937"/>
    <cellStyle name="Normal 78 3 3 2 3 2" xfId="15938"/>
    <cellStyle name="Normal 5 3 3 3 2 3 2" xfId="15939"/>
    <cellStyle name="Normal 80 3 3 2 3 2" xfId="15940"/>
    <cellStyle name="Normal 79 3 3 2 3 2" xfId="15941"/>
    <cellStyle name="Normal 6 8 3 3 2 3 2" xfId="15942"/>
    <cellStyle name="Normal 5 2 3 3 2 3 2" xfId="15943"/>
    <cellStyle name="Normal 6 2 8 3 2 3 2" xfId="15944"/>
    <cellStyle name="Comma 2 2 3 3 3 2 3 2" xfId="15945"/>
    <cellStyle name="Comma 2 3 6 3 3 2 3 2" xfId="15946"/>
    <cellStyle name="Normal 18 2 3 3 2 3 2" xfId="15947"/>
    <cellStyle name="Normal 19 2 3 3 2 3 2" xfId="15948"/>
    <cellStyle name="Normal 2 2 3 3 3 2 3 2" xfId="15949"/>
    <cellStyle name="Normal 2 3 6 3 3 2 3 2" xfId="15950"/>
    <cellStyle name="Normal 2 3 2 3 3 2 3 2" xfId="15951"/>
    <cellStyle name="Normal 2 3 4 3 3 2 3 2" xfId="15952"/>
    <cellStyle name="Normal 2 3 5 3 3 2 3 2" xfId="15953"/>
    <cellStyle name="Normal 2 4 2 3 3 2 3 2" xfId="15954"/>
    <cellStyle name="Normal 2 5 3 3 2 3 2" xfId="15955"/>
    <cellStyle name="Normal 28 3 3 3 2 3 2" xfId="15956"/>
    <cellStyle name="Normal 3 2 2 3 3 2 3 2" xfId="15957"/>
    <cellStyle name="Normal 3 3 3 3 2 3 2" xfId="15958"/>
    <cellStyle name="Normal 30 3 3 3 2 3 2" xfId="15959"/>
    <cellStyle name="Normal 4 2 3 3 2 3 2" xfId="15960"/>
    <cellStyle name="Normal 40 2 3 3 2 3 2" xfId="15961"/>
    <cellStyle name="Normal 41 2 3 3 2 3 2" xfId="15962"/>
    <cellStyle name="Normal 42 2 3 3 2 3 2" xfId="15963"/>
    <cellStyle name="Normal 43 2 3 3 2 3 2" xfId="15964"/>
    <cellStyle name="Normal 44 2 3 3 2 3 2" xfId="15965"/>
    <cellStyle name="Normal 45 2 3 3 2 3 2" xfId="15966"/>
    <cellStyle name="Normal 46 2 3 3 2 3 2" xfId="15967"/>
    <cellStyle name="Normal 47 2 3 3 2 3 2" xfId="15968"/>
    <cellStyle name="Normal 51 3 3 2 3 2" xfId="15969"/>
    <cellStyle name="Normal 52 3 3 2 3 2" xfId="15970"/>
    <cellStyle name="Normal 53 3 3 2 3 2" xfId="15971"/>
    <cellStyle name="Normal 55 3 3 2 3 2" xfId="15972"/>
    <cellStyle name="Normal 56 3 3 2 3 2" xfId="15973"/>
    <cellStyle name="Normal 57 3 3 2 3 2" xfId="15974"/>
    <cellStyle name="Normal 6 2 3 3 3 2 3 2" xfId="15975"/>
    <cellStyle name="Normal 6 3 3 3 2 3 2" xfId="15976"/>
    <cellStyle name="Normal 60 3 3 2 3 2" xfId="15977"/>
    <cellStyle name="Normal 64 3 3 2 3 2" xfId="15978"/>
    <cellStyle name="Normal 65 3 3 2 3 2" xfId="15979"/>
    <cellStyle name="Normal 66 3 3 2 3 2" xfId="15980"/>
    <cellStyle name="Normal 67 3 3 2 3 2" xfId="15981"/>
    <cellStyle name="Normal 7 6 3 3 2 3 2" xfId="15982"/>
    <cellStyle name="Normal 71 3 3 2 3 2" xfId="15983"/>
    <cellStyle name="Normal 72 3 3 2 3 2" xfId="15984"/>
    <cellStyle name="Normal 73 3 3 2 3 2" xfId="15985"/>
    <cellStyle name="Normal 74 3 3 2 3 2" xfId="15986"/>
    <cellStyle name="Normal 76 3 3 2 3 2" xfId="15987"/>
    <cellStyle name="Normal 8 3 3 3 2 3 2" xfId="15988"/>
    <cellStyle name="Normal 81 3 3 2 3 2" xfId="15989"/>
    <cellStyle name="Normal 78 2 2 3 2 3 2" xfId="15990"/>
    <cellStyle name="Normal 5 3 2 2 3 2 3 2" xfId="15991"/>
    <cellStyle name="Normal 80 2 2 3 2 3 2" xfId="15992"/>
    <cellStyle name="Normal 79 2 2 3 2 3 2" xfId="15993"/>
    <cellStyle name="Normal 6 8 2 2 3 2 3 2" xfId="15994"/>
    <cellStyle name="Normal 5 2 2 2 3 2 3 2" xfId="15995"/>
    <cellStyle name="Normal 6 2 7 2 3 2 3 2" xfId="15996"/>
    <cellStyle name="Comma 2 2 3 2 2 3 2 3 2" xfId="15997"/>
    <cellStyle name="Comma 2 3 6 2 2 3 2 3 2" xfId="15998"/>
    <cellStyle name="Normal 18 2 2 2 3 2 3 2" xfId="15999"/>
    <cellStyle name="Normal 19 2 2 2 3 2 3 2" xfId="16000"/>
    <cellStyle name="Normal 2 2 3 2 2 3 2 3 2" xfId="16001"/>
    <cellStyle name="Normal 2 3 6 2 2 3 2 3 2" xfId="16002"/>
    <cellStyle name="Normal 2 3 2 2 2 3 2 3 2" xfId="16003"/>
    <cellStyle name="Normal 2 3 4 2 2 3 2 3 2" xfId="16004"/>
    <cellStyle name="Normal 2 3 5 2 2 3 2 3 2" xfId="16005"/>
    <cellStyle name="Normal 2 4 2 2 2 3 2 3 2" xfId="16006"/>
    <cellStyle name="Normal 2 5 2 2 3 2 3 2" xfId="16007"/>
    <cellStyle name="Normal 28 3 2 2 3 2 3 2" xfId="16008"/>
    <cellStyle name="Normal 3 2 2 2 2 3 2 3 2" xfId="16009"/>
    <cellStyle name="Normal 3 3 2 2 3 2 3 2" xfId="16010"/>
    <cellStyle name="Normal 30 3 2 2 3 2 3 2" xfId="16011"/>
    <cellStyle name="Normal 4 2 2 2 3 2 3 2" xfId="16012"/>
    <cellStyle name="Normal 40 2 2 2 3 2 3 2" xfId="16013"/>
    <cellStyle name="Normal 41 2 2 2 3 2 3 2" xfId="16014"/>
    <cellStyle name="Normal 42 2 2 2 3 2 3 2" xfId="16015"/>
    <cellStyle name="Normal 43 2 2 2 3 2 3 2" xfId="16016"/>
    <cellStyle name="Normal 44 2 2 2 3 2 3 2" xfId="16017"/>
    <cellStyle name="Normal 45 2 2 2 3 2 3 2" xfId="16018"/>
    <cellStyle name="Normal 46 2 2 2 3 2 3 2" xfId="16019"/>
    <cellStyle name="Normal 47 2 2 2 3 2 3 2" xfId="16020"/>
    <cellStyle name="Normal 51 2 2 3 2 3 2" xfId="16021"/>
    <cellStyle name="Normal 52 2 2 3 2 3 2" xfId="16022"/>
    <cellStyle name="Normal 53 2 2 3 2 3 2" xfId="16023"/>
    <cellStyle name="Normal 55 2 2 3 2 3 2" xfId="16024"/>
    <cellStyle name="Normal 56 2 2 3 2 3 2" xfId="16025"/>
    <cellStyle name="Normal 57 2 2 3 2 3 2" xfId="16026"/>
    <cellStyle name="Normal 6 2 3 2 2 3 2 3 2" xfId="16027"/>
    <cellStyle name="Normal 6 3 2 2 3 2 3 2" xfId="16028"/>
    <cellStyle name="Normal 60 2 2 3 2 3 2" xfId="16029"/>
    <cellStyle name="Normal 64 2 2 3 2 3 2" xfId="16030"/>
    <cellStyle name="Normal 65 2 2 3 2 3 2" xfId="16031"/>
    <cellStyle name="Normal 66 2 2 3 2 3 2" xfId="16032"/>
    <cellStyle name="Normal 67 2 2 3 2 3 2" xfId="16033"/>
    <cellStyle name="Normal 7 6 2 2 3 2 3 2" xfId="16034"/>
    <cellStyle name="Normal 71 2 2 3 2 3 2" xfId="16035"/>
    <cellStyle name="Normal 72 2 2 3 2 3 2" xfId="16036"/>
    <cellStyle name="Normal 73 2 2 3 2 3 2" xfId="16037"/>
    <cellStyle name="Normal 74 2 2 3 2 3 2" xfId="16038"/>
    <cellStyle name="Normal 76 2 2 3 2 3 2" xfId="16039"/>
    <cellStyle name="Normal 8 3 2 2 3 2 3 2" xfId="16040"/>
    <cellStyle name="Normal 81 2 2 3 2 3 2" xfId="16041"/>
    <cellStyle name="Normal 78 4 2 2 3 2" xfId="16042"/>
    <cellStyle name="Normal 5 3 4 2 2 3 2" xfId="16043"/>
    <cellStyle name="Normal 80 4 2 2 3 2" xfId="16044"/>
    <cellStyle name="Normal 79 4 2 2 3 2" xfId="16045"/>
    <cellStyle name="Normal 6 8 4 2 2 3 2" xfId="16046"/>
    <cellStyle name="Normal 5 2 4 2 2 3 2" xfId="16047"/>
    <cellStyle name="Normal 6 2 9 2 2 3 2" xfId="16048"/>
    <cellStyle name="Comma 2 2 3 4 2 2 3 2" xfId="16049"/>
    <cellStyle name="Comma 2 3 6 4 2 2 3 2" xfId="16050"/>
    <cellStyle name="Normal 18 2 4 2 2 3 2" xfId="16051"/>
    <cellStyle name="Normal 19 2 4 2 2 3 2" xfId="16052"/>
    <cellStyle name="Normal 2 2 3 4 2 2 3 2" xfId="16053"/>
    <cellStyle name="Normal 2 3 6 4 2 2 3 2" xfId="16054"/>
    <cellStyle name="Normal 2 3 2 4 2 2 3 2" xfId="16055"/>
    <cellStyle name="Normal 2 3 4 4 2 2 3 2" xfId="16056"/>
    <cellStyle name="Normal 2 3 5 4 2 2 3 2" xfId="16057"/>
    <cellStyle name="Normal 2 4 2 4 2 2 3 2" xfId="16058"/>
    <cellStyle name="Normal 2 5 4 2 2 3 2" xfId="16059"/>
    <cellStyle name="Normal 28 3 4 2 2 3 2" xfId="16060"/>
    <cellStyle name="Normal 3 2 2 4 2 2 3 2" xfId="16061"/>
    <cellStyle name="Normal 3 3 4 2 2 3 2" xfId="16062"/>
    <cellStyle name="Normal 30 3 4 2 2 3 2" xfId="16063"/>
    <cellStyle name="Normal 4 2 4 2 2 3 2" xfId="16064"/>
    <cellStyle name="Normal 40 2 4 2 2 3 2" xfId="16065"/>
    <cellStyle name="Normal 41 2 4 2 2 3 2" xfId="16066"/>
    <cellStyle name="Normal 42 2 4 2 2 3 2" xfId="16067"/>
    <cellStyle name="Normal 43 2 4 2 2 3 2" xfId="16068"/>
    <cellStyle name="Normal 44 2 4 2 2 3 2" xfId="16069"/>
    <cellStyle name="Normal 45 2 4 2 2 3 2" xfId="16070"/>
    <cellStyle name="Normal 46 2 4 2 2 3 2" xfId="16071"/>
    <cellStyle name="Normal 47 2 4 2 2 3 2" xfId="16072"/>
    <cellStyle name="Normal 51 4 2 2 3 2" xfId="16073"/>
    <cellStyle name="Normal 52 4 2 2 3 2" xfId="16074"/>
    <cellStyle name="Normal 53 4 2 2 3 2" xfId="16075"/>
    <cellStyle name="Normal 55 4 2 2 3 2" xfId="16076"/>
    <cellStyle name="Normal 56 4 2 2 3 2" xfId="16077"/>
    <cellStyle name="Normal 57 4 2 2 3 2" xfId="16078"/>
    <cellStyle name="Normal 6 2 3 4 2 2 3 2" xfId="16079"/>
    <cellStyle name="Normal 6 3 4 2 2 3 2" xfId="16080"/>
    <cellStyle name="Normal 60 4 2 2 3 2" xfId="16081"/>
    <cellStyle name="Normal 64 4 2 2 3 2" xfId="16082"/>
    <cellStyle name="Normal 65 4 2 2 3 2" xfId="16083"/>
    <cellStyle name="Normal 66 4 2 2 3 2" xfId="16084"/>
    <cellStyle name="Normal 67 4 2 2 3 2" xfId="16085"/>
    <cellStyle name="Normal 7 6 4 2 2 3 2" xfId="16086"/>
    <cellStyle name="Normal 71 4 2 2 3 2" xfId="16087"/>
    <cellStyle name="Normal 72 4 2 2 3 2" xfId="16088"/>
    <cellStyle name="Normal 73 4 2 2 3 2" xfId="16089"/>
    <cellStyle name="Normal 74 4 2 2 3 2" xfId="16090"/>
    <cellStyle name="Normal 76 4 2 2 3 2" xfId="16091"/>
    <cellStyle name="Normal 8 3 4 2 2 3 2" xfId="16092"/>
    <cellStyle name="Normal 81 4 2 2 3 2" xfId="16093"/>
    <cellStyle name="Normal 78 2 3 2 2 3 2" xfId="16094"/>
    <cellStyle name="Normal 5 3 2 3 2 2 3 2" xfId="16095"/>
    <cellStyle name="Normal 80 2 3 2 2 3 2" xfId="16096"/>
    <cellStyle name="Normal 79 2 3 2 2 3 2" xfId="16097"/>
    <cellStyle name="Normal 6 8 2 3 2 2 3 2" xfId="16098"/>
    <cellStyle name="Normal 5 2 2 3 2 2 3 2" xfId="16099"/>
    <cellStyle name="Normal 6 2 7 3 2 2 3 2" xfId="16100"/>
    <cellStyle name="Comma 2 2 3 2 3 2 2 3 2" xfId="16101"/>
    <cellStyle name="Comma 2 3 6 2 3 2 2 3 2" xfId="16102"/>
    <cellStyle name="Normal 18 2 2 3 2 2 3 2" xfId="16103"/>
    <cellStyle name="Normal 19 2 2 3 2 2 3 2" xfId="16104"/>
    <cellStyle name="Normal 2 2 3 2 3 2 2 3 2" xfId="16105"/>
    <cellStyle name="Normal 2 3 6 2 3 2 2 3 2" xfId="16106"/>
    <cellStyle name="Normal 2 3 2 2 3 2 2 3 2" xfId="16107"/>
    <cellStyle name="Normal 2 3 4 2 3 2 2 3 2" xfId="16108"/>
    <cellStyle name="Normal 2 3 5 2 3 2 2 3 2" xfId="16109"/>
    <cellStyle name="Normal 2 4 2 2 3 2 2 3 2" xfId="16110"/>
    <cellStyle name="Normal 2 5 2 3 2 2 3 2" xfId="16111"/>
    <cellStyle name="Normal 28 3 2 3 2 2 3 2" xfId="16112"/>
    <cellStyle name="Normal 3 2 2 2 3 2 2 3 2" xfId="16113"/>
    <cellStyle name="Normal 3 3 2 3 2 2 3 2" xfId="16114"/>
    <cellStyle name="Normal 30 3 2 3 2 2 3 2" xfId="16115"/>
    <cellStyle name="Normal 4 2 2 3 2 2 3 2" xfId="16116"/>
    <cellStyle name="Normal 40 2 2 3 2 2 3 2" xfId="16117"/>
    <cellStyle name="Normal 41 2 2 3 2 2 3 2" xfId="16118"/>
    <cellStyle name="Normal 42 2 2 3 2 2 3 2" xfId="16119"/>
    <cellStyle name="Normal 43 2 2 3 2 2 3 2" xfId="16120"/>
    <cellStyle name="Normal 44 2 2 3 2 2 3 2" xfId="16121"/>
    <cellStyle name="Normal 45 2 2 3 2 2 3 2" xfId="16122"/>
    <cellStyle name="Normal 46 2 2 3 2 2 3 2" xfId="16123"/>
    <cellStyle name="Normal 47 2 2 3 2 2 3 2" xfId="16124"/>
    <cellStyle name="Normal 51 2 3 2 2 3 2" xfId="16125"/>
    <cellStyle name="Normal 52 2 3 2 2 3 2" xfId="16126"/>
    <cellStyle name="Normal 53 2 3 2 2 3 2" xfId="16127"/>
    <cellStyle name="Normal 55 2 3 2 2 3 2" xfId="16128"/>
    <cellStyle name="Normal 56 2 3 2 2 3 2" xfId="16129"/>
    <cellStyle name="Normal 57 2 3 2 2 3 2" xfId="16130"/>
    <cellStyle name="Normal 6 2 3 2 3 2 2 3 2" xfId="16131"/>
    <cellStyle name="Normal 6 3 2 3 2 2 3 2" xfId="16132"/>
    <cellStyle name="Normal 60 2 3 2 2 3 2" xfId="16133"/>
    <cellStyle name="Normal 64 2 3 2 2 3 2" xfId="16134"/>
    <cellStyle name="Normal 65 2 3 2 2 3 2" xfId="16135"/>
    <cellStyle name="Normal 66 2 3 2 2 3 2" xfId="16136"/>
    <cellStyle name="Normal 67 2 3 2 2 3 2" xfId="16137"/>
    <cellStyle name="Normal 7 6 2 3 2 2 3 2" xfId="16138"/>
    <cellStyle name="Normal 71 2 3 2 2 3 2" xfId="16139"/>
    <cellStyle name="Normal 72 2 3 2 2 3 2" xfId="16140"/>
    <cellStyle name="Normal 73 2 3 2 2 3 2" xfId="16141"/>
    <cellStyle name="Normal 74 2 3 2 2 3 2" xfId="16142"/>
    <cellStyle name="Normal 76 2 3 2 2 3 2" xfId="16143"/>
    <cellStyle name="Normal 8 3 2 3 2 2 3 2" xfId="16144"/>
    <cellStyle name="Normal 81 2 3 2 2 3 2" xfId="16145"/>
    <cellStyle name="Normal 78 3 2 2 2 3 2" xfId="16146"/>
    <cellStyle name="Normal 5 3 3 2 2 2 3 2" xfId="16147"/>
    <cellStyle name="Normal 80 3 2 2 2 3 2" xfId="16148"/>
    <cellStyle name="Normal 79 3 2 2 2 3 2" xfId="16149"/>
    <cellStyle name="Normal 6 8 3 2 2 2 3 2" xfId="16150"/>
    <cellStyle name="Normal 5 2 3 2 2 2 3 2" xfId="16151"/>
    <cellStyle name="Normal 6 2 8 2 2 2 3 2" xfId="16152"/>
    <cellStyle name="Comma 2 2 3 3 2 2 2 3 2" xfId="16153"/>
    <cellStyle name="Comma 2 3 6 3 2 2 2 3 2" xfId="16154"/>
    <cellStyle name="Normal 18 2 3 2 2 2 3 2" xfId="16155"/>
    <cellStyle name="Normal 19 2 3 2 2 2 3 2" xfId="16156"/>
    <cellStyle name="Normal 2 2 3 3 2 2 2 3 2" xfId="16157"/>
    <cellStyle name="Normal 2 3 6 3 2 2 2 3 2" xfId="16158"/>
    <cellStyle name="Normal 2 3 2 3 2 2 2 3 2" xfId="16159"/>
    <cellStyle name="Normal 2 3 4 3 2 2 2 3 2" xfId="16160"/>
    <cellStyle name="Normal 2 3 5 3 2 2 2 3 2" xfId="16161"/>
    <cellStyle name="Normal 2 4 2 3 2 2 2 3 2" xfId="16162"/>
    <cellStyle name="Normal 2 5 3 2 2 2 3 2" xfId="16163"/>
    <cellStyle name="Normal 28 3 3 2 2 2 3 2" xfId="16164"/>
    <cellStyle name="Normal 3 2 2 3 2 2 2 3 2" xfId="16165"/>
    <cellStyle name="Normal 3 3 3 2 2 2 3 2" xfId="16166"/>
    <cellStyle name="Normal 30 3 3 2 2 2 3 2" xfId="16167"/>
    <cellStyle name="Normal 4 2 3 2 2 2 3 2" xfId="16168"/>
    <cellStyle name="Normal 40 2 3 2 2 2 3 2" xfId="16169"/>
    <cellStyle name="Normal 41 2 3 2 2 2 3 2" xfId="16170"/>
    <cellStyle name="Normal 42 2 3 2 2 2 3 2" xfId="16171"/>
    <cellStyle name="Normal 43 2 3 2 2 2 3 2" xfId="16172"/>
    <cellStyle name="Normal 44 2 3 2 2 2 3 2" xfId="16173"/>
    <cellStyle name="Normal 45 2 3 2 2 2 3 2" xfId="16174"/>
    <cellStyle name="Normal 46 2 3 2 2 2 3 2" xfId="16175"/>
    <cellStyle name="Normal 47 2 3 2 2 2 3 2" xfId="16176"/>
    <cellStyle name="Normal 51 3 2 2 2 3 2" xfId="16177"/>
    <cellStyle name="Normal 52 3 2 2 2 3 2" xfId="16178"/>
    <cellStyle name="Normal 53 3 2 2 2 3 2" xfId="16179"/>
    <cellStyle name="Normal 55 3 2 2 2 3 2" xfId="16180"/>
    <cellStyle name="Normal 56 3 2 2 2 3 2" xfId="16181"/>
    <cellStyle name="Normal 57 3 2 2 2 3 2" xfId="16182"/>
    <cellStyle name="Normal 6 2 3 3 2 2 2 3 2" xfId="16183"/>
    <cellStyle name="Normal 6 3 3 2 2 2 3 2" xfId="16184"/>
    <cellStyle name="Normal 60 3 2 2 2 3 2" xfId="16185"/>
    <cellStyle name="Normal 64 3 2 2 2 3 2" xfId="16186"/>
    <cellStyle name="Normal 65 3 2 2 2 3 2" xfId="16187"/>
    <cellStyle name="Normal 66 3 2 2 2 3 2" xfId="16188"/>
    <cellStyle name="Normal 67 3 2 2 2 3 2" xfId="16189"/>
    <cellStyle name="Normal 7 6 3 2 2 2 3 2" xfId="16190"/>
    <cellStyle name="Normal 71 3 2 2 2 3 2" xfId="16191"/>
    <cellStyle name="Normal 72 3 2 2 2 3 2" xfId="16192"/>
    <cellStyle name="Normal 73 3 2 2 2 3 2" xfId="16193"/>
    <cellStyle name="Normal 74 3 2 2 2 3 2" xfId="16194"/>
    <cellStyle name="Normal 76 3 2 2 2 3 2" xfId="16195"/>
    <cellStyle name="Normal 8 3 3 2 2 2 3 2" xfId="16196"/>
    <cellStyle name="Normal 81 3 2 2 2 3 2" xfId="16197"/>
    <cellStyle name="Normal 78 2 2 2 2 2 3 2" xfId="16198"/>
    <cellStyle name="Normal 5 3 2 2 2 2 2 3 2" xfId="16199"/>
    <cellStyle name="Normal 80 2 2 2 2 2 3 2" xfId="16200"/>
    <cellStyle name="Normal 79 2 2 2 2 2 3 2" xfId="16201"/>
    <cellStyle name="Normal 6 8 2 2 2 2 2 3 2" xfId="16202"/>
    <cellStyle name="Normal 5 2 2 2 2 2 2 3 2" xfId="16203"/>
    <cellStyle name="Normal 6 2 7 2 2 2 2 3 2" xfId="16204"/>
    <cellStyle name="Comma 2 2 3 2 2 2 2 2 3 2" xfId="16205"/>
    <cellStyle name="Comma 2 3 6 2 2 2 2 2 3 2" xfId="16206"/>
    <cellStyle name="Normal 18 2 2 2 2 2 2 3 2" xfId="16207"/>
    <cellStyle name="Normal 19 2 2 2 2 2 2 3 2" xfId="16208"/>
    <cellStyle name="Normal 2 2 3 2 2 2 2 2 3 2" xfId="16209"/>
    <cellStyle name="Normal 2 3 6 2 2 2 2 2 3 2" xfId="16210"/>
    <cellStyle name="Normal 2 3 2 2 2 2 2 2 3 2" xfId="16211"/>
    <cellStyle name="Normal 2 3 4 2 2 2 2 2 3 2" xfId="16212"/>
    <cellStyle name="Normal 2 3 5 2 2 2 2 2 3 2" xfId="16213"/>
    <cellStyle name="Normal 2 4 2 2 2 2 2 2 3 2" xfId="16214"/>
    <cellStyle name="Normal 2 5 2 2 2 2 2 3 2" xfId="16215"/>
    <cellStyle name="Normal 28 3 2 2 2 2 2 3 2" xfId="16216"/>
    <cellStyle name="Normal 3 2 2 2 2 2 2 2 3 2" xfId="16217"/>
    <cellStyle name="Normal 3 3 2 2 2 2 2 3 2" xfId="16218"/>
    <cellStyle name="Normal 30 3 2 2 2 2 2 3 2" xfId="16219"/>
    <cellStyle name="Normal 4 2 2 2 2 2 2 3 2" xfId="16220"/>
    <cellStyle name="Normal 40 2 2 2 2 2 2 3 2" xfId="16221"/>
    <cellStyle name="Normal 41 2 2 2 2 2 2 3 2" xfId="16222"/>
    <cellStyle name="Normal 42 2 2 2 2 2 2 3 2" xfId="16223"/>
    <cellStyle name="Normal 43 2 2 2 2 2 2 3 2" xfId="16224"/>
    <cellStyle name="Normal 44 2 2 2 2 2 2 3 2" xfId="16225"/>
    <cellStyle name="Normal 45 2 2 2 2 2 2 3 2" xfId="16226"/>
    <cellStyle name="Normal 46 2 2 2 2 2 2 3 2" xfId="16227"/>
    <cellStyle name="Normal 47 2 2 2 2 2 2 3 2" xfId="16228"/>
    <cellStyle name="Normal 51 2 2 2 2 2 3 2" xfId="16229"/>
    <cellStyle name="Normal 52 2 2 2 2 2 3 2" xfId="16230"/>
    <cellStyle name="Normal 53 2 2 2 2 2 3 2" xfId="16231"/>
    <cellStyle name="Normal 55 2 2 2 2 2 3 2" xfId="16232"/>
    <cellStyle name="Normal 56 2 2 2 2 2 3 2" xfId="16233"/>
    <cellStyle name="Normal 57 2 2 2 2 2 3 2" xfId="16234"/>
    <cellStyle name="Normal 6 2 3 2 2 2 2 2 3 2" xfId="16235"/>
    <cellStyle name="Normal 6 3 2 2 2 2 2 3 2" xfId="16236"/>
    <cellStyle name="Normal 60 2 2 2 2 2 3 2" xfId="16237"/>
    <cellStyle name="Normal 64 2 2 2 2 2 3 2" xfId="16238"/>
    <cellStyle name="Normal 65 2 2 2 2 2 3 2" xfId="16239"/>
    <cellStyle name="Normal 66 2 2 2 2 2 3 2" xfId="16240"/>
    <cellStyle name="Normal 67 2 2 2 2 2 3 2" xfId="16241"/>
    <cellStyle name="Normal 7 6 2 2 2 2 2 3 2" xfId="16242"/>
    <cellStyle name="Normal 71 2 2 2 2 2 3 2" xfId="16243"/>
    <cellStyle name="Normal 72 2 2 2 2 2 3 2" xfId="16244"/>
    <cellStyle name="Normal 73 2 2 2 2 2 3 2" xfId="16245"/>
    <cellStyle name="Normal 74 2 2 2 2 2 3 2" xfId="16246"/>
    <cellStyle name="Normal 76 2 2 2 2 2 3 2" xfId="16247"/>
    <cellStyle name="Normal 8 3 2 2 2 2 2 3 2" xfId="16248"/>
    <cellStyle name="Normal 81 2 2 2 2 2 3 2" xfId="16249"/>
    <cellStyle name="Normal 6 2 2 2 3 2" xfId="16250"/>
    <cellStyle name="Normal 98" xfId="16251"/>
    <cellStyle name="Percent 93" xfId="16252"/>
    <cellStyle name="Comma 51" xfId="16253"/>
    <cellStyle name="Normal 100" xfId="16254"/>
    <cellStyle name="Percent 92" xfId="16255"/>
    <cellStyle name="Comma 50" xfId="16256"/>
    <cellStyle name="Input 10" xfId="16257"/>
    <cellStyle name="Normal 101" xfId="16258"/>
    <cellStyle name="Input 9" xfId="16259"/>
    <cellStyle name="Comma 49" xfId="16260"/>
    <cellStyle name="Percent 91" xfId="16261"/>
    <cellStyle name="Percent 106" xfId="16262"/>
    <cellStyle name="Comma 65" xfId="16263"/>
    <cellStyle name="Percent 103" xfId="16264"/>
    <cellStyle name="Comma 61" xfId="16265"/>
    <cellStyle name="Percent 101" xfId="16266"/>
    <cellStyle name="Comma 57" xfId="16267"/>
    <cellStyle name="Percent 99" xfId="16268"/>
    <cellStyle name="Comma 63" xfId="16269"/>
    <cellStyle name="Percent 107" xfId="16270"/>
    <cellStyle name="Percent 102" xfId="16271"/>
    <cellStyle name="Percent 97" xfId="16272"/>
    <cellStyle name="Normal 112" xfId="16273"/>
    <cellStyle name="Comma 62" xfId="16274"/>
    <cellStyle name="Comma 56" xfId="16275"/>
    <cellStyle name="Normal 119" xfId="16276"/>
    <cellStyle name="Normal 114" xfId="16277"/>
    <cellStyle name="Normal 117" xfId="16278"/>
    <cellStyle name="Comma 59" xfId="16279"/>
    <cellStyle name="Normal 113" xfId="16280"/>
    <cellStyle name="Comma 54" xfId="16281"/>
    <cellStyle name="Percent 100" xfId="16282"/>
    <cellStyle name="Normal 118" xfId="16283"/>
    <cellStyle name="Percent 104" xfId="16284"/>
    <cellStyle name="Normal 116" xfId="16285"/>
    <cellStyle name="Normal 111" xfId="16286"/>
    <cellStyle name="Comma 60" xfId="16287"/>
    <cellStyle name="Comma 67" xfId="16288"/>
    <cellStyle name="Normal 120" xfId="16289"/>
    <cellStyle name="Comma 55" xfId="16290"/>
    <cellStyle name="Normal 110" xfId="16291"/>
    <cellStyle name="Comma 66" xfId="16292"/>
    <cellStyle name="Normal 115" xfId="16293"/>
    <cellStyle name="Percent 108" xfId="16294"/>
    <cellStyle name="Comma 68" xfId="16295"/>
    <cellStyle name="Normal 122" xfId="16296"/>
    <cellStyle name="Percent 105" xfId="16297"/>
    <cellStyle name="Percent 96" xfId="16298"/>
    <cellStyle name="Comma 58" xfId="16299"/>
    <cellStyle name="Normal 121" xfId="16300"/>
    <cellStyle name="Percent 110" xfId="16301"/>
    <cellStyle name="Percent 98" xfId="16302"/>
    <cellStyle name="Comma 64" xfId="16303"/>
    <cellStyle name="Normal 78 12" xfId="16304"/>
    <cellStyle name="Normal 5 3 12" xfId="16305"/>
    <cellStyle name="Normal 80 12" xfId="16306"/>
    <cellStyle name="Normal 79 12" xfId="16307"/>
    <cellStyle name="Normal 6 8 12" xfId="16308"/>
    <cellStyle name="Normal 5 2 12" xfId="16309"/>
    <cellStyle name="Normal 6 2 17" xfId="16310"/>
    <cellStyle name="Comma 2 2 3 12" xfId="16311"/>
    <cellStyle name="Comma 2 3 6 12" xfId="16312"/>
    <cellStyle name="Normal 18 2 12" xfId="16313"/>
    <cellStyle name="Normal 19 2 12" xfId="16314"/>
    <cellStyle name="Normal 2 2 3 12" xfId="16315"/>
    <cellStyle name="Normal 2 3 6 12" xfId="16316"/>
    <cellStyle name="Normal 2 3 2 12" xfId="16317"/>
    <cellStyle name="Normal 2 3 4 12" xfId="16318"/>
    <cellStyle name="Normal 2 3 5 12" xfId="16319"/>
    <cellStyle name="Normal 2 4 2 12" xfId="16320"/>
    <cellStyle name="Normal 2 5 12" xfId="16321"/>
    <cellStyle name="Normal 28 3 12" xfId="16322"/>
    <cellStyle name="Normal 3 2 2 12" xfId="16323"/>
    <cellStyle name="Normal 3 3 12" xfId="16324"/>
    <cellStyle name="Normal 30 3 12" xfId="16325"/>
    <cellStyle name="Normal 4 2 12" xfId="16326"/>
    <cellStyle name="Normal 40 2 12" xfId="16327"/>
    <cellStyle name="Normal 41 2 12" xfId="16328"/>
    <cellStyle name="Normal 42 2 12" xfId="16329"/>
    <cellStyle name="Normal 43 2 12" xfId="16330"/>
    <cellStyle name="Normal 44 2 12" xfId="16331"/>
    <cellStyle name="Normal 45 2 12" xfId="16332"/>
    <cellStyle name="Normal 46 2 12" xfId="16333"/>
    <cellStyle name="Normal 47 2 12" xfId="16334"/>
    <cellStyle name="Normal 51 12" xfId="16335"/>
    <cellStyle name="Normal 52 12" xfId="16336"/>
    <cellStyle name="Normal 53 12" xfId="16337"/>
    <cellStyle name="Normal 55 12" xfId="16338"/>
    <cellStyle name="Normal 56 12" xfId="16339"/>
    <cellStyle name="Normal 57 12" xfId="16340"/>
    <cellStyle name="Normal 6 2 3 12" xfId="16341"/>
    <cellStyle name="Normal 6 3 12" xfId="16342"/>
    <cellStyle name="Normal 60 12" xfId="16343"/>
    <cellStyle name="Normal 64 12" xfId="16344"/>
    <cellStyle name="Normal 65 12" xfId="16345"/>
    <cellStyle name="Normal 66 12" xfId="16346"/>
    <cellStyle name="Normal 67 12" xfId="16347"/>
    <cellStyle name="Normal 7 6 12" xfId="16348"/>
    <cellStyle name="Normal 71 12" xfId="16349"/>
    <cellStyle name="Normal 72 12" xfId="16350"/>
    <cellStyle name="Normal 73 12" xfId="16351"/>
    <cellStyle name="Normal 74 12" xfId="16352"/>
    <cellStyle name="Normal 76 12" xfId="16353"/>
    <cellStyle name="Normal 8 3 12" xfId="16354"/>
    <cellStyle name="Normal 81 12" xfId="16355"/>
    <cellStyle name="Comma 74" xfId="16356"/>
    <cellStyle name="Percent 117" xfId="16357"/>
    <cellStyle name="Normal 78 2 11" xfId="16358"/>
    <cellStyle name="Normal 5 3 2 11" xfId="16359"/>
    <cellStyle name="Normal 80 2 11" xfId="16360"/>
    <cellStyle name="Normal 79 2 11" xfId="16361"/>
    <cellStyle name="Normal 6 8 2 11" xfId="16362"/>
    <cellStyle name="Normal 5 2 2 11" xfId="16363"/>
    <cellStyle name="Normal 6 2 7 11" xfId="16364"/>
    <cellStyle name="Comma 2 2 3 2 11" xfId="16365"/>
    <cellStyle name="Comma 2 3 6 2 11" xfId="16366"/>
    <cellStyle name="Normal 18 2 2 11" xfId="16367"/>
    <cellStyle name="Normal 19 2 2 11" xfId="16368"/>
    <cellStyle name="Normal 2 2 3 2 11" xfId="16369"/>
    <cellStyle name="Normal 2 3 6 2 11" xfId="16370"/>
    <cellStyle name="Normal 2 3 2 2 11" xfId="16371"/>
    <cellStyle name="Normal 2 3 4 2 11" xfId="16372"/>
    <cellStyle name="Normal 2 3 5 2 11" xfId="16373"/>
    <cellStyle name="Normal 2 4 2 2 11" xfId="16374"/>
    <cellStyle name="Normal 2 5 2 11" xfId="16375"/>
    <cellStyle name="Normal 28 3 2 11" xfId="16376"/>
    <cellStyle name="Normal 3 2 2 2 11" xfId="16377"/>
    <cellStyle name="Normal 3 3 2 11" xfId="16378"/>
    <cellStyle name="Normal 30 3 2 11" xfId="16379"/>
    <cellStyle name="Normal 4 2 2 11" xfId="16380"/>
    <cellStyle name="Normal 40 2 2 11" xfId="16381"/>
    <cellStyle name="Normal 41 2 2 11" xfId="16382"/>
    <cellStyle name="Normal 42 2 2 11" xfId="16383"/>
    <cellStyle name="Normal 43 2 2 11" xfId="16384"/>
    <cellStyle name="Normal 44 2 2 11" xfId="16385"/>
    <cellStyle name="Normal 45 2 2 11" xfId="16386"/>
    <cellStyle name="Normal 46 2 2 11" xfId="16387"/>
    <cellStyle name="Normal 47 2 2 11" xfId="16388"/>
    <cellStyle name="Normal 51 2 11" xfId="16389"/>
    <cellStyle name="Normal 52 2 11" xfId="16390"/>
    <cellStyle name="Normal 53 2 11" xfId="16391"/>
    <cellStyle name="Normal 55 2 11" xfId="16392"/>
    <cellStyle name="Normal 56 2 11" xfId="16393"/>
    <cellStyle name="Normal 57 2 11" xfId="16394"/>
    <cellStyle name="Normal 6 2 3 2 11" xfId="16395"/>
    <cellStyle name="Normal 6 3 2 11" xfId="16396"/>
    <cellStyle name="Normal 60 2 11" xfId="16397"/>
    <cellStyle name="Normal 64 2 11" xfId="16398"/>
    <cellStyle name="Normal 65 2 11" xfId="16399"/>
    <cellStyle name="Normal 66 2 11" xfId="16400"/>
    <cellStyle name="Normal 67 2 11" xfId="16401"/>
    <cellStyle name="Normal 7 6 2 11" xfId="16402"/>
    <cellStyle name="Normal 71 2 11" xfId="16403"/>
    <cellStyle name="Normal 72 2 11" xfId="16404"/>
    <cellStyle name="Normal 73 2 11" xfId="16405"/>
    <cellStyle name="Normal 74 2 11" xfId="16406"/>
    <cellStyle name="Normal 76 2 11" xfId="16407"/>
    <cellStyle name="Normal 8 3 2 11" xfId="16408"/>
    <cellStyle name="Normal 81 2 11" xfId="16409"/>
    <cellStyle name="Normal 78 3 10" xfId="16410"/>
    <cellStyle name="Normal 5 3 3 10" xfId="16411"/>
    <cellStyle name="Normal 80 3 10" xfId="16412"/>
    <cellStyle name="Normal 79 3 10" xfId="16413"/>
    <cellStyle name="Normal 6 8 3 10" xfId="16414"/>
    <cellStyle name="Normal 5 2 3 10" xfId="16415"/>
    <cellStyle name="Normal 6 2 8 10" xfId="16416"/>
    <cellStyle name="Comma 2 2 3 3 10" xfId="16417"/>
    <cellStyle name="Comma 2 3 6 3 10" xfId="16418"/>
    <cellStyle name="Normal 18 2 3 10" xfId="16419"/>
    <cellStyle name="Normal 19 2 3 10" xfId="16420"/>
    <cellStyle name="Normal 2 2 3 3 10" xfId="16421"/>
    <cellStyle name="Normal 2 3 6 3 10" xfId="16422"/>
    <cellStyle name="Normal 2 3 2 3 10" xfId="16423"/>
    <cellStyle name="Normal 2 3 4 3 10" xfId="16424"/>
    <cellStyle name="Normal 2 3 5 3 10" xfId="16425"/>
    <cellStyle name="Normal 2 4 2 3 10" xfId="16426"/>
    <cellStyle name="Normal 2 5 3 10" xfId="16427"/>
    <cellStyle name="Normal 28 3 3 10" xfId="16428"/>
    <cellStyle name="Normal 3 2 2 3 10" xfId="16429"/>
    <cellStyle name="Normal 3 3 3 10" xfId="16430"/>
    <cellStyle name="Normal 30 3 3 10" xfId="16431"/>
    <cellStyle name="Normal 4 2 3 10" xfId="16432"/>
    <cellStyle name="Normal 40 2 3 10" xfId="16433"/>
    <cellStyle name="Normal 41 2 3 10" xfId="16434"/>
    <cellStyle name="Normal 42 2 3 10" xfId="16435"/>
    <cellStyle name="Normal 43 2 3 10" xfId="16436"/>
    <cellStyle name="Normal 44 2 3 10" xfId="16437"/>
    <cellStyle name="Normal 45 2 3 10" xfId="16438"/>
    <cellStyle name="Normal 46 2 3 10" xfId="16439"/>
    <cellStyle name="Normal 47 2 3 10" xfId="16440"/>
    <cellStyle name="Normal 51 3 10" xfId="16441"/>
    <cellStyle name="Normal 52 3 10" xfId="16442"/>
    <cellStyle name="Normal 53 3 10" xfId="16443"/>
    <cellStyle name="Normal 55 3 10" xfId="16444"/>
    <cellStyle name="Normal 56 3 10" xfId="16445"/>
    <cellStyle name="Normal 57 3 10" xfId="16446"/>
    <cellStyle name="Normal 6 2 3 3 10" xfId="16447"/>
    <cellStyle name="Normal 6 3 3 10" xfId="16448"/>
    <cellStyle name="Normal 60 3 10" xfId="16449"/>
    <cellStyle name="Normal 64 3 10" xfId="16450"/>
    <cellStyle name="Normal 65 3 10" xfId="16451"/>
    <cellStyle name="Normal 66 3 10" xfId="16452"/>
    <cellStyle name="Normal 67 3 10" xfId="16453"/>
    <cellStyle name="Normal 7 6 3 10" xfId="16454"/>
    <cellStyle name="Normal 71 3 10" xfId="16455"/>
    <cellStyle name="Normal 72 3 10" xfId="16456"/>
    <cellStyle name="Normal 73 3 10" xfId="16457"/>
    <cellStyle name="Normal 74 3 10" xfId="16458"/>
    <cellStyle name="Normal 76 3 10" xfId="16459"/>
    <cellStyle name="Normal 8 3 3 10" xfId="16460"/>
    <cellStyle name="Normal 81 3 10" xfId="16461"/>
    <cellStyle name="Normal 78 2 2 10" xfId="16462"/>
    <cellStyle name="Normal 5 3 2 2 10" xfId="16463"/>
    <cellStyle name="Normal 80 2 2 10" xfId="16464"/>
    <cellStyle name="Normal 79 2 2 10" xfId="16465"/>
    <cellStyle name="Normal 6 8 2 2 10" xfId="16466"/>
    <cellStyle name="Normal 5 2 2 2 10" xfId="16467"/>
    <cellStyle name="Normal 6 2 7 2 10" xfId="16468"/>
    <cellStyle name="Comma 2 2 3 2 2 10" xfId="16469"/>
    <cellStyle name="Comma 2 3 6 2 2 10" xfId="16470"/>
    <cellStyle name="Normal 18 2 2 2 10" xfId="16471"/>
    <cellStyle name="Normal 19 2 2 2 10" xfId="16472"/>
    <cellStyle name="Normal 2 2 3 2 2 10" xfId="16473"/>
    <cellStyle name="Normal 2 3 6 2 2 10" xfId="16474"/>
    <cellStyle name="Normal 2 3 2 2 2 10" xfId="16475"/>
    <cellStyle name="Normal 2 3 4 2 2 10" xfId="16476"/>
    <cellStyle name="Normal 2 3 5 2 2 10" xfId="16477"/>
    <cellStyle name="Normal 2 4 2 2 2 10" xfId="16478"/>
    <cellStyle name="Normal 2 5 2 2 10" xfId="16479"/>
    <cellStyle name="Normal 28 3 2 2 10" xfId="16480"/>
    <cellStyle name="Normal 3 2 2 2 2 10" xfId="16481"/>
    <cellStyle name="Normal 3 3 2 2 10" xfId="16482"/>
    <cellStyle name="Normal 30 3 2 2 10" xfId="16483"/>
    <cellStyle name="Normal 4 2 2 2 10" xfId="16484"/>
    <cellStyle name="Normal 40 2 2 2 10" xfId="16485"/>
    <cellStyle name="Normal 41 2 2 2 10" xfId="16486"/>
    <cellStyle name="Normal 42 2 2 2 10" xfId="16487"/>
    <cellStyle name="Normal 43 2 2 2 10" xfId="16488"/>
    <cellStyle name="Normal 44 2 2 2 10" xfId="16489"/>
    <cellStyle name="Normal 45 2 2 2 10" xfId="16490"/>
    <cellStyle name="Normal 46 2 2 2 10" xfId="16491"/>
    <cellStyle name="Normal 47 2 2 2 10" xfId="16492"/>
    <cellStyle name="Normal 51 2 2 10" xfId="16493"/>
    <cellStyle name="Normal 52 2 2 10" xfId="16494"/>
    <cellStyle name="Normal 53 2 2 10" xfId="16495"/>
    <cellStyle name="Normal 55 2 2 10" xfId="16496"/>
    <cellStyle name="Normal 56 2 2 10" xfId="16497"/>
    <cellStyle name="Normal 57 2 2 10" xfId="16498"/>
    <cellStyle name="Normal 6 2 3 2 2 10" xfId="16499"/>
    <cellStyle name="Normal 6 3 2 2 10" xfId="16500"/>
    <cellStyle name="Normal 60 2 2 10" xfId="16501"/>
    <cellStyle name="Normal 64 2 2 10" xfId="16502"/>
    <cellStyle name="Normal 65 2 2 10" xfId="16503"/>
    <cellStyle name="Normal 66 2 2 10" xfId="16504"/>
    <cellStyle name="Normal 67 2 2 10" xfId="16505"/>
    <cellStyle name="Normal 7 6 2 2 10" xfId="16506"/>
    <cellStyle name="Normal 71 2 2 10" xfId="16507"/>
    <cellStyle name="Normal 72 2 2 10" xfId="16508"/>
    <cellStyle name="Normal 73 2 2 10" xfId="16509"/>
    <cellStyle name="Normal 74 2 2 10" xfId="16510"/>
    <cellStyle name="Normal 76 2 2 10" xfId="16511"/>
    <cellStyle name="Normal 8 3 2 2 10" xfId="16512"/>
    <cellStyle name="Normal 81 2 2 10" xfId="16513"/>
    <cellStyle name="Normal 78 4 9" xfId="16514"/>
    <cellStyle name="Normal 5 3 4 9" xfId="16515"/>
    <cellStyle name="Normal 80 4 9" xfId="16516"/>
    <cellStyle name="Normal 79 4 9" xfId="16517"/>
    <cellStyle name="Normal 6 8 4 9" xfId="16518"/>
    <cellStyle name="Normal 5 2 4 9" xfId="16519"/>
    <cellStyle name="Normal 6 2 9 9" xfId="16520"/>
    <cellStyle name="Comma 2 2 3 4 9" xfId="16521"/>
    <cellStyle name="Comma 2 3 6 4 9" xfId="16522"/>
    <cellStyle name="Normal 18 2 4 9" xfId="16523"/>
    <cellStyle name="Normal 19 2 4 9" xfId="16524"/>
    <cellStyle name="Normal 2 2 3 4 9" xfId="16525"/>
    <cellStyle name="Normal 2 3 6 4 9" xfId="16526"/>
    <cellStyle name="Normal 2 3 2 4 9" xfId="16527"/>
    <cellStyle name="Normal 2 3 4 4 9" xfId="16528"/>
    <cellStyle name="Normal 2 3 5 4 9" xfId="16529"/>
    <cellStyle name="Normal 2 4 2 4 9" xfId="16530"/>
    <cellStyle name="Normal 2 5 4 9" xfId="16531"/>
    <cellStyle name="Normal 28 3 4 9" xfId="16532"/>
    <cellStyle name="Normal 3 2 2 4 9" xfId="16533"/>
    <cellStyle name="Normal 3 3 4 9" xfId="16534"/>
    <cellStyle name="Normal 30 3 4 9" xfId="16535"/>
    <cellStyle name="Normal 4 2 4 9" xfId="16536"/>
    <cellStyle name="Normal 40 2 4 9" xfId="16537"/>
    <cellStyle name="Normal 41 2 4 9" xfId="16538"/>
    <cellStyle name="Normal 42 2 4 9" xfId="16539"/>
    <cellStyle name="Normal 43 2 4 9" xfId="16540"/>
    <cellStyle name="Normal 44 2 4 9" xfId="16541"/>
    <cellStyle name="Normal 45 2 4 9" xfId="16542"/>
    <cellStyle name="Normal 46 2 4 9" xfId="16543"/>
    <cellStyle name="Normal 47 2 4 9" xfId="16544"/>
    <cellStyle name="Normal 51 4 9" xfId="16545"/>
    <cellStyle name="Normal 52 4 9" xfId="16546"/>
    <cellStyle name="Normal 53 4 9" xfId="16547"/>
    <cellStyle name="Normal 55 4 9" xfId="16548"/>
    <cellStyle name="Normal 56 4 9" xfId="16549"/>
    <cellStyle name="Normal 57 4 9" xfId="16550"/>
    <cellStyle name="Normal 6 2 3 4 9" xfId="16551"/>
    <cellStyle name="Normal 6 3 4 9" xfId="16552"/>
    <cellStyle name="Normal 60 4 9" xfId="16553"/>
    <cellStyle name="Normal 64 4 9" xfId="16554"/>
    <cellStyle name="Normal 65 4 9" xfId="16555"/>
    <cellStyle name="Normal 66 4 9" xfId="16556"/>
    <cellStyle name="Normal 67 4 9" xfId="16557"/>
    <cellStyle name="Normal 7 6 4 9" xfId="16558"/>
    <cellStyle name="Normal 71 4 9" xfId="16559"/>
    <cellStyle name="Normal 72 4 9" xfId="16560"/>
    <cellStyle name="Normal 73 4 9" xfId="16561"/>
    <cellStyle name="Normal 74 4 9" xfId="16562"/>
    <cellStyle name="Normal 76 4 9" xfId="16563"/>
    <cellStyle name="Normal 8 3 4 9" xfId="16564"/>
    <cellStyle name="Normal 81 4 9" xfId="16565"/>
    <cellStyle name="Normal 78 2 3 9" xfId="16566"/>
    <cellStyle name="Normal 5 3 2 3 9" xfId="16567"/>
    <cellStyle name="Normal 80 2 3 9" xfId="16568"/>
    <cellStyle name="Normal 79 2 3 9" xfId="16569"/>
    <cellStyle name="Normal 6 8 2 3 9" xfId="16570"/>
    <cellStyle name="Normal 5 2 2 3 9" xfId="16571"/>
    <cellStyle name="Normal 6 2 7 3 9" xfId="16572"/>
    <cellStyle name="Comma 2 2 3 2 3 9" xfId="16573"/>
    <cellStyle name="Comma 2 3 6 2 3 9" xfId="16574"/>
    <cellStyle name="Normal 18 2 2 3 9" xfId="16575"/>
    <cellStyle name="Normal 19 2 2 3 9" xfId="16576"/>
    <cellStyle name="Normal 2 2 3 2 3 9" xfId="16577"/>
    <cellStyle name="Normal 2 3 6 2 3 9" xfId="16578"/>
    <cellStyle name="Normal 2 3 2 2 3 9" xfId="16579"/>
    <cellStyle name="Normal 2 3 4 2 3 9" xfId="16580"/>
    <cellStyle name="Normal 2 3 5 2 3 9" xfId="16581"/>
    <cellStyle name="Normal 2 4 2 2 3 9" xfId="16582"/>
    <cellStyle name="Normal 2 5 2 3 9" xfId="16583"/>
    <cellStyle name="Normal 28 3 2 3 9" xfId="16584"/>
    <cellStyle name="Normal 3 2 2 2 3 9" xfId="16585"/>
    <cellStyle name="Normal 3 3 2 3 9" xfId="16586"/>
    <cellStyle name="Normal 30 3 2 3 9" xfId="16587"/>
    <cellStyle name="Normal 4 2 2 3 9" xfId="16588"/>
    <cellStyle name="Normal 40 2 2 3 9" xfId="16589"/>
    <cellStyle name="Normal 41 2 2 3 9" xfId="16590"/>
    <cellStyle name="Normal 42 2 2 3 9" xfId="16591"/>
    <cellStyle name="Normal 43 2 2 3 9" xfId="16592"/>
    <cellStyle name="Normal 44 2 2 3 9" xfId="16593"/>
    <cellStyle name="Normal 45 2 2 3 9" xfId="16594"/>
    <cellStyle name="Normal 46 2 2 3 9" xfId="16595"/>
    <cellStyle name="Normal 47 2 2 3 9" xfId="16596"/>
    <cellStyle name="Normal 51 2 3 9" xfId="16597"/>
    <cellStyle name="Normal 52 2 3 9" xfId="16598"/>
    <cellStyle name="Normal 53 2 3 9" xfId="16599"/>
    <cellStyle name="Normal 55 2 3 9" xfId="16600"/>
    <cellStyle name="Normal 56 2 3 9" xfId="16601"/>
    <cellStyle name="Normal 57 2 3 9" xfId="16602"/>
    <cellStyle name="Normal 6 2 3 2 3 9" xfId="16603"/>
    <cellStyle name="Normal 6 3 2 3 9" xfId="16604"/>
    <cellStyle name="Normal 60 2 3 9" xfId="16605"/>
    <cellStyle name="Normal 64 2 3 9" xfId="16606"/>
    <cellStyle name="Normal 65 2 3 9" xfId="16607"/>
    <cellStyle name="Normal 66 2 3 9" xfId="16608"/>
    <cellStyle name="Normal 67 2 3 9" xfId="16609"/>
    <cellStyle name="Normal 7 6 2 3 9" xfId="16610"/>
    <cellStyle name="Normal 71 2 3 9" xfId="16611"/>
    <cellStyle name="Normal 72 2 3 9" xfId="16612"/>
    <cellStyle name="Normal 73 2 3 9" xfId="16613"/>
    <cellStyle name="Normal 74 2 3 9" xfId="16614"/>
    <cellStyle name="Normal 76 2 3 9" xfId="16615"/>
    <cellStyle name="Normal 8 3 2 3 9" xfId="16616"/>
    <cellStyle name="Normal 81 2 3 9" xfId="16617"/>
    <cellStyle name="Normal 78 3 2 9" xfId="16618"/>
    <cellStyle name="Normal 5 3 3 2 9" xfId="16619"/>
    <cellStyle name="Normal 80 3 2 9" xfId="16620"/>
    <cellStyle name="Normal 79 3 2 9" xfId="16621"/>
    <cellStyle name="Normal 6 8 3 2 9" xfId="16622"/>
    <cellStyle name="Normal 5 2 3 2 9" xfId="16623"/>
    <cellStyle name="Normal 6 2 8 2 9" xfId="16624"/>
    <cellStyle name="Comma 2 2 3 3 2 9" xfId="16625"/>
    <cellStyle name="Comma 2 3 6 3 2 9" xfId="16626"/>
    <cellStyle name="Normal 18 2 3 2 9" xfId="16627"/>
    <cellStyle name="Normal 19 2 3 2 9" xfId="16628"/>
    <cellStyle name="Normal 2 2 3 3 2 9" xfId="16629"/>
    <cellStyle name="Normal 2 3 6 3 2 9" xfId="16630"/>
    <cellStyle name="Normal 2 3 2 3 2 9" xfId="16631"/>
    <cellStyle name="Normal 2 3 4 3 2 9" xfId="16632"/>
    <cellStyle name="Normal 2 3 5 3 2 9" xfId="16633"/>
    <cellStyle name="Normal 2 4 2 3 2 9" xfId="16634"/>
    <cellStyle name="Normal 2 5 3 2 9" xfId="16635"/>
    <cellStyle name="Normal 28 3 3 2 9" xfId="16636"/>
    <cellStyle name="Normal 3 2 2 3 2 9" xfId="16637"/>
    <cellStyle name="Normal 3 3 3 2 9" xfId="16638"/>
    <cellStyle name="Normal 30 3 3 2 9" xfId="16639"/>
    <cellStyle name="Normal 4 2 3 2 9" xfId="16640"/>
    <cellStyle name="Normal 40 2 3 2 9" xfId="16641"/>
    <cellStyle name="Normal 41 2 3 2 9" xfId="16642"/>
    <cellStyle name="Normal 42 2 3 2 9" xfId="16643"/>
    <cellStyle name="Normal 43 2 3 2 9" xfId="16644"/>
    <cellStyle name="Normal 44 2 3 2 9" xfId="16645"/>
    <cellStyle name="Normal 45 2 3 2 9" xfId="16646"/>
    <cellStyle name="Normal 46 2 3 2 9" xfId="16647"/>
    <cellStyle name="Normal 47 2 3 2 9" xfId="16648"/>
    <cellStyle name="Normal 51 3 2 9" xfId="16649"/>
    <cellStyle name="Normal 52 3 2 9" xfId="16650"/>
    <cellStyle name="Normal 53 3 2 9" xfId="16651"/>
    <cellStyle name="Normal 55 3 2 9" xfId="16652"/>
    <cellStyle name="Normal 56 3 2 9" xfId="16653"/>
    <cellStyle name="Normal 57 3 2 9" xfId="16654"/>
    <cellStyle name="Normal 6 2 3 3 2 9" xfId="16655"/>
    <cellStyle name="Normal 6 3 3 2 9" xfId="16656"/>
    <cellStyle name="Normal 60 3 2 9" xfId="16657"/>
    <cellStyle name="Normal 64 3 2 9" xfId="16658"/>
    <cellStyle name="Normal 65 3 2 9" xfId="16659"/>
    <cellStyle name="Normal 66 3 2 9" xfId="16660"/>
    <cellStyle name="Normal 67 3 2 9" xfId="16661"/>
    <cellStyle name="Normal 7 6 3 2 9" xfId="16662"/>
    <cellStyle name="Normal 71 3 2 9" xfId="16663"/>
    <cellStyle name="Normal 72 3 2 9" xfId="16664"/>
    <cellStyle name="Normal 73 3 2 9" xfId="16665"/>
    <cellStyle name="Normal 74 3 2 9" xfId="16666"/>
    <cellStyle name="Normal 76 3 2 9" xfId="16667"/>
    <cellStyle name="Normal 8 3 3 2 9" xfId="16668"/>
    <cellStyle name="Normal 81 3 2 9" xfId="16669"/>
    <cellStyle name="Normal 78 2 2 2 9" xfId="16670"/>
    <cellStyle name="Normal 5 3 2 2 2 9" xfId="16671"/>
    <cellStyle name="Normal 80 2 2 2 9" xfId="16672"/>
    <cellStyle name="Normal 79 2 2 2 9" xfId="16673"/>
    <cellStyle name="Normal 6 8 2 2 2 9" xfId="16674"/>
    <cellStyle name="Normal 5 2 2 2 2 9" xfId="16675"/>
    <cellStyle name="Normal 6 2 7 2 2 9" xfId="16676"/>
    <cellStyle name="Comma 2 2 3 2 2 2 9" xfId="16677"/>
    <cellStyle name="Comma 2 3 6 2 2 2 9" xfId="16678"/>
    <cellStyle name="Normal 18 2 2 2 2 9" xfId="16679"/>
    <cellStyle name="Normal 19 2 2 2 2 9" xfId="16680"/>
    <cellStyle name="Normal 2 2 3 2 2 2 9" xfId="16681"/>
    <cellStyle name="Normal 2 3 6 2 2 2 9" xfId="16682"/>
    <cellStyle name="Normal 2 3 2 2 2 2 9" xfId="16683"/>
    <cellStyle name="Normal 2 3 4 2 2 2 9" xfId="16684"/>
    <cellStyle name="Normal 2 3 5 2 2 2 9" xfId="16685"/>
    <cellStyle name="Normal 2 4 2 2 2 2 9" xfId="16686"/>
    <cellStyle name="Normal 2 5 2 2 2 9" xfId="16687"/>
    <cellStyle name="Normal 28 3 2 2 2 9" xfId="16688"/>
    <cellStyle name="Normal 3 2 2 2 2 2 9" xfId="16689"/>
    <cellStyle name="Normal 3 3 2 2 2 9" xfId="16690"/>
    <cellStyle name="Normal 30 3 2 2 2 9" xfId="16691"/>
    <cellStyle name="Normal 4 2 2 2 2 9" xfId="16692"/>
    <cellStyle name="Normal 40 2 2 2 2 9" xfId="16693"/>
    <cellStyle name="Normal 41 2 2 2 2 9" xfId="16694"/>
    <cellStyle name="Normal 42 2 2 2 2 9" xfId="16695"/>
    <cellStyle name="Normal 43 2 2 2 2 9" xfId="16696"/>
    <cellStyle name="Normal 44 2 2 2 2 9" xfId="16697"/>
    <cellStyle name="Normal 45 2 2 2 2 9" xfId="16698"/>
    <cellStyle name="Normal 46 2 2 2 2 9" xfId="16699"/>
    <cellStyle name="Normal 47 2 2 2 2 9" xfId="16700"/>
    <cellStyle name="Normal 51 2 2 2 9" xfId="16701"/>
    <cellStyle name="Normal 52 2 2 2 9" xfId="16702"/>
    <cellStyle name="Normal 53 2 2 2 9" xfId="16703"/>
    <cellStyle name="Normal 55 2 2 2 9" xfId="16704"/>
    <cellStyle name="Normal 56 2 2 2 9" xfId="16705"/>
    <cellStyle name="Normal 57 2 2 2 9" xfId="16706"/>
    <cellStyle name="Normal 6 2 3 2 2 2 9" xfId="16707"/>
    <cellStyle name="Normal 6 3 2 2 2 9" xfId="16708"/>
    <cellStyle name="Normal 60 2 2 2 9" xfId="16709"/>
    <cellStyle name="Normal 64 2 2 2 9" xfId="16710"/>
    <cellStyle name="Normal 65 2 2 2 9" xfId="16711"/>
    <cellStyle name="Normal 66 2 2 2 9" xfId="16712"/>
    <cellStyle name="Normal 67 2 2 2 9" xfId="16713"/>
    <cellStyle name="Normal 7 6 2 2 2 9" xfId="16714"/>
    <cellStyle name="Normal 71 2 2 2 9" xfId="16715"/>
    <cellStyle name="Normal 72 2 2 2 9" xfId="16716"/>
    <cellStyle name="Normal 73 2 2 2 9" xfId="16717"/>
    <cellStyle name="Normal 74 2 2 2 9" xfId="16718"/>
    <cellStyle name="Normal 76 2 2 2 9" xfId="16719"/>
    <cellStyle name="Normal 8 3 2 2 2 9" xfId="16720"/>
    <cellStyle name="Normal 81 2 2 2 9" xfId="16721"/>
    <cellStyle name="Normal 90 8" xfId="16722"/>
    <cellStyle name="Normal 78 5 8" xfId="16723"/>
    <cellStyle name="Normal 91 8" xfId="16724"/>
    <cellStyle name="Normal 5 3 5 8" xfId="16725"/>
    <cellStyle name="Normal 80 5 8" xfId="16726"/>
    <cellStyle name="Normal 79 5 8" xfId="16727"/>
    <cellStyle name="Normal 6 8 5 8" xfId="16728"/>
    <cellStyle name="Normal 5 2 5 8" xfId="16729"/>
    <cellStyle name="Normal 6 2 10 8" xfId="16730"/>
    <cellStyle name="Comma 2 2 3 5 8" xfId="16731"/>
    <cellStyle name="Comma 2 3 6 5 8" xfId="16732"/>
    <cellStyle name="Normal 18 2 5 8" xfId="16733"/>
    <cellStyle name="Normal 19 2 5 8" xfId="16734"/>
    <cellStyle name="Normal 2 2 3 5 8" xfId="16735"/>
    <cellStyle name="Normal 2 3 6 5 8" xfId="16736"/>
    <cellStyle name="Normal 2 3 2 5 8" xfId="16737"/>
    <cellStyle name="Normal 2 3 4 5 8" xfId="16738"/>
    <cellStyle name="Normal 2 3 5 5 8" xfId="16739"/>
    <cellStyle name="Normal 2 4 2 5 8" xfId="16740"/>
    <cellStyle name="Normal 2 5 5 8" xfId="16741"/>
    <cellStyle name="Normal 28 3 5 8" xfId="16742"/>
    <cellStyle name="Normal 3 2 2 5 8" xfId="16743"/>
    <cellStyle name="Normal 3 3 5 8" xfId="16744"/>
    <cellStyle name="Normal 30 3 5 8" xfId="16745"/>
    <cellStyle name="Normal 4 2 5 8" xfId="16746"/>
    <cellStyle name="Normal 40 2 5 8" xfId="16747"/>
    <cellStyle name="Normal 41 2 5 8" xfId="16748"/>
    <cellStyle name="Normal 42 2 5 8" xfId="16749"/>
    <cellStyle name="Normal 43 2 5 8" xfId="16750"/>
    <cellStyle name="Normal 44 2 5 8" xfId="16751"/>
    <cellStyle name="Normal 45 2 5 8" xfId="16752"/>
    <cellStyle name="Normal 46 2 5 8" xfId="16753"/>
    <cellStyle name="Normal 47 2 5 8" xfId="16754"/>
    <cellStyle name="Normal 51 5 8" xfId="16755"/>
    <cellStyle name="Normal 52 5 8" xfId="16756"/>
    <cellStyle name="Normal 53 5 8" xfId="16757"/>
    <cellStyle name="Normal 55 5 8" xfId="16758"/>
    <cellStyle name="Normal 56 5 8" xfId="16759"/>
    <cellStyle name="Normal 57 5 8" xfId="16760"/>
    <cellStyle name="Normal 6 2 3 5 8" xfId="16761"/>
    <cellStyle name="Normal 6 3 5 8" xfId="16762"/>
    <cellStyle name="Normal 60 5 8" xfId="16763"/>
    <cellStyle name="Normal 64 5 8" xfId="16764"/>
    <cellStyle name="Normal 65 5 8" xfId="16765"/>
    <cellStyle name="Normal 66 5 8" xfId="16766"/>
    <cellStyle name="Normal 67 5 8" xfId="16767"/>
    <cellStyle name="Normal 7 6 5 8" xfId="16768"/>
    <cellStyle name="Normal 71 5 8" xfId="16769"/>
    <cellStyle name="Normal 72 5 8" xfId="16770"/>
    <cellStyle name="Normal 73 5 8" xfId="16771"/>
    <cellStyle name="Normal 74 5 8" xfId="16772"/>
    <cellStyle name="Normal 76 5 8" xfId="16773"/>
    <cellStyle name="Normal 8 3 5 8" xfId="16774"/>
    <cellStyle name="Normal 81 5 8" xfId="16775"/>
    <cellStyle name="Normal 78 2 4 8" xfId="16776"/>
    <cellStyle name="Normal 5 3 2 4 8" xfId="16777"/>
    <cellStyle name="Normal 80 2 4 8" xfId="16778"/>
    <cellStyle name="Normal 79 2 4 8" xfId="16779"/>
    <cellStyle name="Normal 6 8 2 4 8" xfId="16780"/>
    <cellStyle name="Normal 5 2 2 4 8" xfId="16781"/>
    <cellStyle name="Normal 6 2 7 4 8" xfId="16782"/>
    <cellStyle name="Comma 2 2 3 2 4 8" xfId="16783"/>
    <cellStyle name="Comma 2 3 6 2 4 8" xfId="16784"/>
    <cellStyle name="Normal 18 2 2 4 8" xfId="16785"/>
    <cellStyle name="Normal 19 2 2 4 8" xfId="16786"/>
    <cellStyle name="Normal 2 2 3 2 4 8" xfId="16787"/>
    <cellStyle name="Normal 2 3 6 2 4 8" xfId="16788"/>
    <cellStyle name="Normal 2 3 2 2 4 8" xfId="16789"/>
    <cellStyle name="Normal 2 3 4 2 4 8" xfId="16790"/>
    <cellStyle name="Normal 2 3 5 2 4 8" xfId="16791"/>
    <cellStyle name="Normal 2 4 2 2 4 8" xfId="16792"/>
    <cellStyle name="Normal 2 5 2 4 8" xfId="16793"/>
    <cellStyle name="Normal 28 3 2 4 8" xfId="16794"/>
    <cellStyle name="Normal 3 2 2 2 4 8" xfId="16795"/>
    <cellStyle name="Normal 3 3 2 4 8" xfId="16796"/>
    <cellStyle name="Normal 30 3 2 4 8" xfId="16797"/>
    <cellStyle name="Normal 4 2 2 4 8" xfId="16798"/>
    <cellStyle name="Normal 40 2 2 4 8" xfId="16799"/>
    <cellStyle name="Normal 41 2 2 4 8" xfId="16800"/>
    <cellStyle name="Normal 42 2 2 4 8" xfId="16801"/>
    <cellStyle name="Normal 43 2 2 4 8" xfId="16802"/>
    <cellStyle name="Normal 44 2 2 4 8" xfId="16803"/>
    <cellStyle name="Normal 45 2 2 4 8" xfId="16804"/>
    <cellStyle name="Normal 46 2 2 4 8" xfId="16805"/>
    <cellStyle name="Normal 47 2 2 4 8" xfId="16806"/>
    <cellStyle name="Normal 51 2 4 8" xfId="16807"/>
    <cellStyle name="Normal 52 2 4 8" xfId="16808"/>
    <cellStyle name="Normal 53 2 4 8" xfId="16809"/>
    <cellStyle name="Normal 55 2 4 8" xfId="16810"/>
    <cellStyle name="Normal 56 2 4 8" xfId="16811"/>
    <cellStyle name="Normal 57 2 4 8" xfId="16812"/>
    <cellStyle name="Normal 6 2 3 2 4 8" xfId="16813"/>
    <cellStyle name="Normal 6 3 2 4 8" xfId="16814"/>
    <cellStyle name="Normal 60 2 4 8" xfId="16815"/>
    <cellStyle name="Normal 64 2 4 8" xfId="16816"/>
    <cellStyle name="Normal 65 2 4 8" xfId="16817"/>
    <cellStyle name="Normal 66 2 4 8" xfId="16818"/>
    <cellStyle name="Normal 67 2 4 8" xfId="16819"/>
    <cellStyle name="Normal 7 6 2 4 8" xfId="16820"/>
    <cellStyle name="Normal 71 2 4 8" xfId="16821"/>
    <cellStyle name="Normal 72 2 4 8" xfId="16822"/>
    <cellStyle name="Normal 73 2 4 8" xfId="16823"/>
    <cellStyle name="Normal 74 2 4 8" xfId="16824"/>
    <cellStyle name="Normal 76 2 4 8" xfId="16825"/>
    <cellStyle name="Normal 8 3 2 4 8" xfId="16826"/>
    <cellStyle name="Normal 81 2 4 8" xfId="16827"/>
    <cellStyle name="Normal 78 3 3 8" xfId="16828"/>
    <cellStyle name="Normal 5 3 3 3 8" xfId="16829"/>
    <cellStyle name="Normal 80 3 3 8" xfId="16830"/>
    <cellStyle name="Normal 79 3 3 8" xfId="16831"/>
    <cellStyle name="Normal 6 8 3 3 8" xfId="16832"/>
    <cellStyle name="Normal 5 2 3 3 8" xfId="16833"/>
    <cellStyle name="Normal 6 2 8 3 8" xfId="16834"/>
    <cellStyle name="Comma 2 2 3 3 3 8" xfId="16835"/>
    <cellStyle name="Comma 2 3 6 3 3 8" xfId="16836"/>
    <cellStyle name="Normal 18 2 3 3 8" xfId="16837"/>
    <cellStyle name="Normal 19 2 3 3 8" xfId="16838"/>
    <cellStyle name="Normal 2 2 3 3 3 8" xfId="16839"/>
    <cellStyle name="Normal 2 3 6 3 3 8" xfId="16840"/>
    <cellStyle name="Normal 2 3 2 3 3 8" xfId="16841"/>
    <cellStyle name="Normal 2 3 4 3 3 8" xfId="16842"/>
    <cellStyle name="Normal 2 3 5 3 3 8" xfId="16843"/>
    <cellStyle name="Normal 2 4 2 3 3 8" xfId="16844"/>
    <cellStyle name="Normal 2 5 3 3 8" xfId="16845"/>
    <cellStyle name="Normal 28 3 3 3 8" xfId="16846"/>
    <cellStyle name="Normal 3 2 2 3 3 8" xfId="16847"/>
    <cellStyle name="Normal 3 3 3 3 8" xfId="16848"/>
    <cellStyle name="Normal 30 3 3 3 8" xfId="16849"/>
    <cellStyle name="Normal 4 2 3 3 8" xfId="16850"/>
    <cellStyle name="Normal 40 2 3 3 8" xfId="16851"/>
    <cellStyle name="Normal 41 2 3 3 8" xfId="16852"/>
    <cellStyle name="Normal 42 2 3 3 8" xfId="16853"/>
    <cellStyle name="Normal 43 2 3 3 8" xfId="16854"/>
    <cellStyle name="Normal 44 2 3 3 8" xfId="16855"/>
    <cellStyle name="Normal 45 2 3 3 8" xfId="16856"/>
    <cellStyle name="Normal 46 2 3 3 8" xfId="16857"/>
    <cellStyle name="Normal 47 2 3 3 8" xfId="16858"/>
    <cellStyle name="Normal 51 3 3 8" xfId="16859"/>
    <cellStyle name="Normal 52 3 3 8" xfId="16860"/>
    <cellStyle name="Normal 53 3 3 8" xfId="16861"/>
    <cellStyle name="Normal 55 3 3 8" xfId="16862"/>
    <cellStyle name="Normal 56 3 3 8" xfId="16863"/>
    <cellStyle name="Normal 57 3 3 8" xfId="16864"/>
    <cellStyle name="Normal 6 2 3 3 3 8" xfId="16865"/>
    <cellStyle name="Normal 6 3 3 3 8" xfId="16866"/>
    <cellStyle name="Normal 60 3 3 8" xfId="16867"/>
    <cellStyle name="Normal 64 3 3 8" xfId="16868"/>
    <cellStyle name="Normal 65 3 3 8" xfId="16869"/>
    <cellStyle name="Normal 66 3 3 8" xfId="16870"/>
    <cellStyle name="Normal 67 3 3 8" xfId="16871"/>
    <cellStyle name="Normal 7 6 3 3 8" xfId="16872"/>
    <cellStyle name="Normal 71 3 3 8" xfId="16873"/>
    <cellStyle name="Normal 72 3 3 8" xfId="16874"/>
    <cellStyle name="Normal 73 3 3 8" xfId="16875"/>
    <cellStyle name="Normal 74 3 3 8" xfId="16876"/>
    <cellStyle name="Normal 76 3 3 8" xfId="16877"/>
    <cellStyle name="Normal 8 3 3 3 8" xfId="16878"/>
    <cellStyle name="Normal 81 3 3 8" xfId="16879"/>
    <cellStyle name="Normal 78 2 2 3 8" xfId="16880"/>
    <cellStyle name="Normal 5 3 2 2 3 8" xfId="16881"/>
    <cellStyle name="Normal 80 2 2 3 8" xfId="16882"/>
    <cellStyle name="Normal 79 2 2 3 8" xfId="16883"/>
    <cellStyle name="Normal 6 8 2 2 3 8" xfId="16884"/>
    <cellStyle name="Normal 5 2 2 2 3 8" xfId="16885"/>
    <cellStyle name="Normal 6 2 7 2 3 8" xfId="16886"/>
    <cellStyle name="Comma 2 2 3 2 2 3 8" xfId="16887"/>
    <cellStyle name="Comma 2 3 6 2 2 3 8" xfId="16888"/>
    <cellStyle name="Normal 18 2 2 2 3 8" xfId="16889"/>
    <cellStyle name="Normal 19 2 2 2 3 8" xfId="16890"/>
    <cellStyle name="Normal 2 2 3 2 2 3 8" xfId="16891"/>
    <cellStyle name="Normal 2 3 6 2 2 3 8" xfId="16892"/>
    <cellStyle name="Normal 2 3 2 2 2 3 8" xfId="16893"/>
    <cellStyle name="Normal 2 3 4 2 2 3 8" xfId="16894"/>
    <cellStyle name="Normal 2 3 5 2 2 3 8" xfId="16895"/>
    <cellStyle name="Normal 2 4 2 2 2 3 8" xfId="16896"/>
    <cellStyle name="Normal 2 5 2 2 3 8" xfId="16897"/>
    <cellStyle name="Normal 28 3 2 2 3 8" xfId="16898"/>
    <cellStyle name="Normal 3 2 2 2 2 3 8" xfId="16899"/>
    <cellStyle name="Normal 3 3 2 2 3 8" xfId="16900"/>
    <cellStyle name="Normal 30 3 2 2 3 8" xfId="16901"/>
    <cellStyle name="Normal 4 2 2 2 3 8" xfId="16902"/>
    <cellStyle name="Normal 40 2 2 2 3 8" xfId="16903"/>
    <cellStyle name="Normal 41 2 2 2 3 8" xfId="16904"/>
    <cellStyle name="Normal 42 2 2 2 3 8" xfId="16905"/>
    <cellStyle name="Normal 43 2 2 2 3 8" xfId="16906"/>
    <cellStyle name="Normal 44 2 2 2 3 8" xfId="16907"/>
    <cellStyle name="Normal 45 2 2 2 3 8" xfId="16908"/>
    <cellStyle name="Normal 46 2 2 2 3 8" xfId="16909"/>
    <cellStyle name="Normal 47 2 2 2 3 8" xfId="16910"/>
    <cellStyle name="Normal 51 2 2 3 8" xfId="16911"/>
    <cellStyle name="Normal 52 2 2 3 8" xfId="16912"/>
    <cellStyle name="Normal 53 2 2 3 8" xfId="16913"/>
    <cellStyle name="Normal 55 2 2 3 8" xfId="16914"/>
    <cellStyle name="Normal 56 2 2 3 8" xfId="16915"/>
    <cellStyle name="Normal 57 2 2 3 8" xfId="16916"/>
    <cellStyle name="Normal 6 2 3 2 2 3 8" xfId="16917"/>
    <cellStyle name="Normal 6 3 2 2 3 8" xfId="16918"/>
    <cellStyle name="Normal 60 2 2 3 8" xfId="16919"/>
    <cellStyle name="Normal 64 2 2 3 8" xfId="16920"/>
    <cellStyle name="Normal 65 2 2 3 8" xfId="16921"/>
    <cellStyle name="Normal 66 2 2 3 8" xfId="16922"/>
    <cellStyle name="Normal 67 2 2 3 8" xfId="16923"/>
    <cellStyle name="Normal 7 6 2 2 3 8" xfId="16924"/>
    <cellStyle name="Normal 71 2 2 3 8" xfId="16925"/>
    <cellStyle name="Normal 72 2 2 3 8" xfId="16926"/>
    <cellStyle name="Normal 73 2 2 3 8" xfId="16927"/>
    <cellStyle name="Normal 74 2 2 3 8" xfId="16928"/>
    <cellStyle name="Normal 76 2 2 3 8" xfId="16929"/>
    <cellStyle name="Normal 8 3 2 2 3 8" xfId="16930"/>
    <cellStyle name="Normal 81 2 2 3 8" xfId="16931"/>
    <cellStyle name="Normal 78 4 2 8" xfId="16932"/>
    <cellStyle name="Normal 5 3 4 2 8" xfId="16933"/>
    <cellStyle name="Normal 80 4 2 8" xfId="16934"/>
    <cellStyle name="Normal 79 4 2 8" xfId="16935"/>
    <cellStyle name="Normal 6 8 4 2 8" xfId="16936"/>
    <cellStyle name="Normal 5 2 4 2 8" xfId="16937"/>
    <cellStyle name="Normal 6 2 9 2 8" xfId="16938"/>
    <cellStyle name="Comma 2 2 3 4 2 8" xfId="16939"/>
    <cellStyle name="Comma 2 3 6 4 2 8" xfId="16940"/>
    <cellStyle name="Normal 18 2 4 2 8" xfId="16941"/>
    <cellStyle name="Normal 19 2 4 2 8" xfId="16942"/>
    <cellStyle name="Normal 2 2 3 4 2 8" xfId="16943"/>
    <cellStyle name="Normal 2 3 6 4 2 8" xfId="16944"/>
    <cellStyle name="Normal 2 3 2 4 2 8" xfId="16945"/>
    <cellStyle name="Normal 2 3 4 4 2 8" xfId="16946"/>
    <cellStyle name="Normal 2 3 5 4 2 8" xfId="16947"/>
    <cellStyle name="Normal 2 4 2 4 2 8" xfId="16948"/>
    <cellStyle name="Normal 2 5 4 2 8" xfId="16949"/>
    <cellStyle name="Normal 28 3 4 2 8" xfId="16950"/>
    <cellStyle name="Normal 3 2 2 4 2 8" xfId="16951"/>
    <cellStyle name="Normal 3 3 4 2 8" xfId="16952"/>
    <cellStyle name="Normal 30 3 4 2 8" xfId="16953"/>
    <cellStyle name="Normal 4 2 4 2 8" xfId="16954"/>
    <cellStyle name="Normal 40 2 4 2 8" xfId="16955"/>
    <cellStyle name="Normal 41 2 4 2 8" xfId="16956"/>
    <cellStyle name="Normal 42 2 4 2 8" xfId="16957"/>
    <cellStyle name="Normal 43 2 4 2 8" xfId="16958"/>
    <cellStyle name="Normal 44 2 4 2 8" xfId="16959"/>
    <cellStyle name="Normal 45 2 4 2 8" xfId="16960"/>
    <cellStyle name="Normal 46 2 4 2 8" xfId="16961"/>
    <cellStyle name="Normal 47 2 4 2 8" xfId="16962"/>
    <cellStyle name="Normal 51 4 2 8" xfId="16963"/>
    <cellStyle name="Normal 52 4 2 8" xfId="16964"/>
    <cellStyle name="Normal 53 4 2 8" xfId="16965"/>
    <cellStyle name="Normal 55 4 2 8" xfId="16966"/>
    <cellStyle name="Normal 56 4 2 8" xfId="16967"/>
    <cellStyle name="Normal 57 4 2 8" xfId="16968"/>
    <cellStyle name="Normal 6 2 3 4 2 8" xfId="16969"/>
    <cellStyle name="Normal 6 3 4 2 8" xfId="16970"/>
    <cellStyle name="Normal 60 4 2 8" xfId="16971"/>
    <cellStyle name="Normal 64 4 2 8" xfId="16972"/>
    <cellStyle name="Normal 65 4 2 8" xfId="16973"/>
    <cellStyle name="Normal 66 4 2 8" xfId="16974"/>
    <cellStyle name="Normal 67 4 2 8" xfId="16975"/>
    <cellStyle name="Normal 7 6 4 2 8" xfId="16976"/>
    <cellStyle name="Normal 71 4 2 8" xfId="16977"/>
    <cellStyle name="Normal 72 4 2 8" xfId="16978"/>
    <cellStyle name="Normal 73 4 2 8" xfId="16979"/>
    <cellStyle name="Normal 74 4 2 8" xfId="16980"/>
    <cellStyle name="Normal 76 4 2 8" xfId="16981"/>
    <cellStyle name="Normal 8 3 4 2 8" xfId="16982"/>
    <cellStyle name="Normal 81 4 2 8" xfId="16983"/>
    <cellStyle name="Normal 78 2 3 2 8" xfId="16984"/>
    <cellStyle name="Normal 5 3 2 3 2 8" xfId="16985"/>
    <cellStyle name="Normal 80 2 3 2 8" xfId="16986"/>
    <cellStyle name="Normal 79 2 3 2 8" xfId="16987"/>
    <cellStyle name="Normal 6 8 2 3 2 8" xfId="16988"/>
    <cellStyle name="Normal 5 2 2 3 2 8" xfId="16989"/>
    <cellStyle name="Normal 6 2 7 3 2 8" xfId="16990"/>
    <cellStyle name="Comma 2 2 3 2 3 2 8" xfId="16991"/>
    <cellStyle name="Comma 2 3 6 2 3 2 8" xfId="16992"/>
    <cellStyle name="Normal 18 2 2 3 2 8" xfId="16993"/>
    <cellStyle name="Normal 19 2 2 3 2 8" xfId="16994"/>
    <cellStyle name="Normal 2 2 3 2 3 2 8" xfId="16995"/>
    <cellStyle name="Normal 2 3 6 2 3 2 8" xfId="16996"/>
    <cellStyle name="Normal 2 3 2 2 3 2 8" xfId="16997"/>
    <cellStyle name="Normal 2 3 4 2 3 2 8" xfId="16998"/>
    <cellStyle name="Normal 2 3 5 2 3 2 8" xfId="16999"/>
    <cellStyle name="Normal 2 4 2 2 3 2 8" xfId="17000"/>
    <cellStyle name="Normal 2 5 2 3 2 8" xfId="17001"/>
    <cellStyle name="Normal 28 3 2 3 2 8" xfId="17002"/>
    <cellStyle name="Normal 3 2 2 2 3 2 8" xfId="17003"/>
    <cellStyle name="Normal 3 3 2 3 2 8" xfId="17004"/>
    <cellStyle name="Normal 30 3 2 3 2 8" xfId="17005"/>
    <cellStyle name="Normal 4 2 2 3 2 8" xfId="17006"/>
    <cellStyle name="Normal 40 2 2 3 2 8" xfId="17007"/>
    <cellStyle name="Normal 41 2 2 3 2 8" xfId="17008"/>
    <cellStyle name="Normal 42 2 2 3 2 8" xfId="17009"/>
    <cellStyle name="Normal 43 2 2 3 2 8" xfId="17010"/>
    <cellStyle name="Normal 44 2 2 3 2 8" xfId="17011"/>
    <cellStyle name="Normal 45 2 2 3 2 8" xfId="17012"/>
    <cellStyle name="Normal 46 2 2 3 2 8" xfId="17013"/>
    <cellStyle name="Normal 47 2 2 3 2 8" xfId="17014"/>
    <cellStyle name="Normal 51 2 3 2 8" xfId="17015"/>
    <cellStyle name="Normal 52 2 3 2 8" xfId="17016"/>
    <cellStyle name="Normal 53 2 3 2 8" xfId="17017"/>
    <cellStyle name="Normal 55 2 3 2 8" xfId="17018"/>
    <cellStyle name="Normal 56 2 3 2 8" xfId="17019"/>
    <cellStyle name="Normal 57 2 3 2 8" xfId="17020"/>
    <cellStyle name="Normal 6 2 3 2 3 2 8" xfId="17021"/>
    <cellStyle name="Normal 6 3 2 3 2 8" xfId="17022"/>
    <cellStyle name="Normal 60 2 3 2 8" xfId="17023"/>
    <cellStyle name="Normal 64 2 3 2 8" xfId="17024"/>
    <cellStyle name="Normal 65 2 3 2 8" xfId="17025"/>
    <cellStyle name="Normal 66 2 3 2 8" xfId="17026"/>
    <cellStyle name="Normal 67 2 3 2 8" xfId="17027"/>
    <cellStyle name="Normal 7 6 2 3 2 8" xfId="17028"/>
    <cellStyle name="Normal 71 2 3 2 8" xfId="17029"/>
    <cellStyle name="Normal 72 2 3 2 8" xfId="17030"/>
    <cellStyle name="Normal 73 2 3 2 8" xfId="17031"/>
    <cellStyle name="Normal 74 2 3 2 8" xfId="17032"/>
    <cellStyle name="Normal 76 2 3 2 8" xfId="17033"/>
    <cellStyle name="Normal 8 3 2 3 2 8" xfId="17034"/>
    <cellStyle name="Normal 81 2 3 2 8" xfId="17035"/>
    <cellStyle name="Normal 78 3 2 2 8" xfId="17036"/>
    <cellStyle name="Normal 5 3 3 2 2 8" xfId="17037"/>
    <cellStyle name="Normal 80 3 2 2 8" xfId="17038"/>
    <cellStyle name="Normal 79 3 2 2 8" xfId="17039"/>
    <cellStyle name="Normal 6 8 3 2 2 8" xfId="17040"/>
    <cellStyle name="Normal 5 2 3 2 2 8" xfId="17041"/>
    <cellStyle name="Normal 6 2 8 2 2 8" xfId="17042"/>
    <cellStyle name="Comma 2 2 3 3 2 2 8" xfId="17043"/>
    <cellStyle name="Comma 2 3 6 3 2 2 8" xfId="17044"/>
    <cellStyle name="Normal 18 2 3 2 2 8" xfId="17045"/>
    <cellStyle name="Normal 19 2 3 2 2 8" xfId="17046"/>
    <cellStyle name="Normal 2 2 3 3 2 2 8" xfId="17047"/>
    <cellStyle name="Normal 2 3 6 3 2 2 8" xfId="17048"/>
    <cellStyle name="Normal 2 3 2 3 2 2 8" xfId="17049"/>
    <cellStyle name="Normal 2 3 4 3 2 2 8" xfId="17050"/>
    <cellStyle name="Normal 2 3 5 3 2 2 8" xfId="17051"/>
    <cellStyle name="Normal 2 4 2 3 2 2 8" xfId="17052"/>
    <cellStyle name="Normal 2 5 3 2 2 8" xfId="17053"/>
    <cellStyle name="Normal 28 3 3 2 2 8" xfId="17054"/>
    <cellStyle name="Normal 3 2 2 3 2 2 8" xfId="17055"/>
    <cellStyle name="Normal 3 3 3 2 2 8" xfId="17056"/>
    <cellStyle name="Normal 30 3 3 2 2 8" xfId="17057"/>
    <cellStyle name="Normal 4 2 3 2 2 8" xfId="17058"/>
    <cellStyle name="Normal 40 2 3 2 2 8" xfId="17059"/>
    <cellStyle name="Normal 41 2 3 2 2 8" xfId="17060"/>
    <cellStyle name="Normal 42 2 3 2 2 8" xfId="17061"/>
    <cellStyle name="Normal 43 2 3 2 2 8" xfId="17062"/>
    <cellStyle name="Normal 44 2 3 2 2 8" xfId="17063"/>
    <cellStyle name="Normal 45 2 3 2 2 8" xfId="17064"/>
    <cellStyle name="Normal 46 2 3 2 2 8" xfId="17065"/>
    <cellStyle name="Normal 47 2 3 2 2 8" xfId="17066"/>
    <cellStyle name="Normal 51 3 2 2 8" xfId="17067"/>
    <cellStyle name="Normal 52 3 2 2 8" xfId="17068"/>
    <cellStyle name="Normal 53 3 2 2 8" xfId="17069"/>
    <cellStyle name="Normal 55 3 2 2 8" xfId="17070"/>
    <cellStyle name="Normal 56 3 2 2 8" xfId="17071"/>
    <cellStyle name="Normal 57 3 2 2 8" xfId="17072"/>
    <cellStyle name="Normal 6 2 3 3 2 2 8" xfId="17073"/>
    <cellStyle name="Normal 6 3 3 2 2 8" xfId="17074"/>
    <cellStyle name="Normal 60 3 2 2 8" xfId="17075"/>
    <cellStyle name="Normal 64 3 2 2 8" xfId="17076"/>
    <cellStyle name="Normal 65 3 2 2 8" xfId="17077"/>
    <cellStyle name="Normal 66 3 2 2 8" xfId="17078"/>
    <cellStyle name="Normal 67 3 2 2 8" xfId="17079"/>
    <cellStyle name="Normal 7 6 3 2 2 8" xfId="17080"/>
    <cellStyle name="Normal 71 3 2 2 8" xfId="17081"/>
    <cellStyle name="Normal 72 3 2 2 8" xfId="17082"/>
    <cellStyle name="Normal 73 3 2 2 8" xfId="17083"/>
    <cellStyle name="Normal 74 3 2 2 8" xfId="17084"/>
    <cellStyle name="Normal 76 3 2 2 8" xfId="17085"/>
    <cellStyle name="Normal 8 3 3 2 2 8" xfId="17086"/>
    <cellStyle name="Normal 81 3 2 2 8" xfId="17087"/>
    <cellStyle name="Normal 78 2 2 2 2 8" xfId="17088"/>
    <cellStyle name="Normal 5 3 2 2 2 2 8" xfId="17089"/>
    <cellStyle name="Normal 80 2 2 2 2 8" xfId="17090"/>
    <cellStyle name="Normal 79 2 2 2 2 8" xfId="17091"/>
    <cellStyle name="Normal 6 8 2 2 2 2 8" xfId="17092"/>
    <cellStyle name="Normal 5 2 2 2 2 2 8" xfId="17093"/>
    <cellStyle name="Normal 6 2 7 2 2 2 8" xfId="17094"/>
    <cellStyle name="Comma 2 2 3 2 2 2 2 8" xfId="17095"/>
    <cellStyle name="Comma 2 3 6 2 2 2 2 8" xfId="17096"/>
    <cellStyle name="Normal 18 2 2 2 2 2 8" xfId="17097"/>
    <cellStyle name="Normal 19 2 2 2 2 2 8" xfId="17098"/>
    <cellStyle name="Normal 2 2 3 2 2 2 2 8" xfId="17099"/>
    <cellStyle name="Normal 2 3 6 2 2 2 2 8" xfId="17100"/>
    <cellStyle name="Normal 2 3 2 2 2 2 2 8" xfId="17101"/>
    <cellStyle name="Normal 2 3 4 2 2 2 2 8" xfId="17102"/>
    <cellStyle name="Normal 2 3 5 2 2 2 2 8" xfId="17103"/>
    <cellStyle name="Normal 2 4 2 2 2 2 2 8" xfId="17104"/>
    <cellStyle name="Normal 2 5 2 2 2 2 8" xfId="17105"/>
    <cellStyle name="Normal 28 3 2 2 2 2 8" xfId="17106"/>
    <cellStyle name="Normal 3 2 2 2 2 2 2 8" xfId="17107"/>
    <cellStyle name="Normal 3 3 2 2 2 2 8" xfId="17108"/>
    <cellStyle name="Normal 30 3 2 2 2 2 8" xfId="17109"/>
    <cellStyle name="Normal 4 2 2 2 2 2 8" xfId="17110"/>
    <cellStyle name="Normal 40 2 2 2 2 2 8" xfId="17111"/>
    <cellStyle name="Normal 41 2 2 2 2 2 8" xfId="17112"/>
    <cellStyle name="Normal 42 2 2 2 2 2 8" xfId="17113"/>
    <cellStyle name="Normal 43 2 2 2 2 2 8" xfId="17114"/>
    <cellStyle name="Normal 44 2 2 2 2 2 8" xfId="17115"/>
    <cellStyle name="Normal 45 2 2 2 2 2 8" xfId="17116"/>
    <cellStyle name="Normal 46 2 2 2 2 2 8" xfId="17117"/>
    <cellStyle name="Normal 47 2 2 2 2 2 8" xfId="17118"/>
    <cellStyle name="Normal 51 2 2 2 2 8" xfId="17119"/>
    <cellStyle name="Normal 52 2 2 2 2 8" xfId="17120"/>
    <cellStyle name="Normal 53 2 2 2 2 8" xfId="17121"/>
    <cellStyle name="Normal 55 2 2 2 2 8" xfId="17122"/>
    <cellStyle name="Normal 56 2 2 2 2 8" xfId="17123"/>
    <cellStyle name="Normal 57 2 2 2 2 8" xfId="17124"/>
    <cellStyle name="Normal 6 2 3 2 2 2 2 8" xfId="17125"/>
    <cellStyle name="Normal 6 3 2 2 2 2 8" xfId="17126"/>
    <cellStyle name="Normal 60 2 2 2 2 8" xfId="17127"/>
    <cellStyle name="Normal 64 2 2 2 2 8" xfId="17128"/>
    <cellStyle name="Normal 65 2 2 2 2 8" xfId="17129"/>
    <cellStyle name="Normal 66 2 2 2 2 8" xfId="17130"/>
    <cellStyle name="Normal 67 2 2 2 2 8" xfId="17131"/>
    <cellStyle name="Normal 7 6 2 2 2 2 8" xfId="17132"/>
    <cellStyle name="Normal 71 2 2 2 2 8" xfId="17133"/>
    <cellStyle name="Normal 72 2 2 2 2 8" xfId="17134"/>
    <cellStyle name="Normal 73 2 2 2 2 8" xfId="17135"/>
    <cellStyle name="Normal 74 2 2 2 2 8" xfId="17136"/>
    <cellStyle name="Normal 76 2 2 2 2 8" xfId="17137"/>
    <cellStyle name="Normal 8 3 2 2 2 2 8" xfId="17138"/>
    <cellStyle name="Normal 81 2 2 2 2 8" xfId="17139"/>
    <cellStyle name="Normal 95 7" xfId="17140"/>
    <cellStyle name="Normal 78 6 7" xfId="17141"/>
    <cellStyle name="Normal 96 7" xfId="17142"/>
    <cellStyle name="Normal 5 3 6 7" xfId="17143"/>
    <cellStyle name="Normal 80 6 7" xfId="17144"/>
    <cellStyle name="Normal 79 6 7" xfId="17145"/>
    <cellStyle name="Normal 6 8 6 7" xfId="17146"/>
    <cellStyle name="Normal 5 2 6 7" xfId="17147"/>
    <cellStyle name="Normal 6 2 11 7" xfId="17148"/>
    <cellStyle name="Comma 2 2 3 6 7" xfId="17149"/>
    <cellStyle name="Comma 2 3 6 6 7" xfId="17150"/>
    <cellStyle name="Normal 18 2 6 7" xfId="17151"/>
    <cellStyle name="Normal 19 2 6 7" xfId="17152"/>
    <cellStyle name="Normal 2 2 3 6 7" xfId="17153"/>
    <cellStyle name="Normal 2 3 6 6 7" xfId="17154"/>
    <cellStyle name="Normal 2 3 2 6 7" xfId="17155"/>
    <cellStyle name="Normal 2 3 4 6 7" xfId="17156"/>
    <cellStyle name="Normal 2 3 5 6 7" xfId="17157"/>
    <cellStyle name="Normal 2 4 2 6 7" xfId="17158"/>
    <cellStyle name="Normal 2 5 6 7" xfId="17159"/>
    <cellStyle name="Normal 28 3 6 7" xfId="17160"/>
    <cellStyle name="Normal 3 2 2 6 7" xfId="17161"/>
    <cellStyle name="Normal 3 3 6 7" xfId="17162"/>
    <cellStyle name="Normal 30 3 6 7" xfId="17163"/>
    <cellStyle name="Normal 4 2 6 7" xfId="17164"/>
    <cellStyle name="Normal 40 2 6 7" xfId="17165"/>
    <cellStyle name="Normal 41 2 6 7" xfId="17166"/>
    <cellStyle name="Normal 42 2 6 7" xfId="17167"/>
    <cellStyle name="Normal 43 2 6 7" xfId="17168"/>
    <cellStyle name="Normal 44 2 6 7" xfId="17169"/>
    <cellStyle name="Normal 45 2 6 7" xfId="17170"/>
    <cellStyle name="Normal 46 2 6 7" xfId="17171"/>
    <cellStyle name="Normal 47 2 6 7" xfId="17172"/>
    <cellStyle name="Normal 51 6 7" xfId="17173"/>
    <cellStyle name="Normal 52 6 7" xfId="17174"/>
    <cellStyle name="Normal 53 6 7" xfId="17175"/>
    <cellStyle name="Normal 55 6 7" xfId="17176"/>
    <cellStyle name="Normal 56 6 7" xfId="17177"/>
    <cellStyle name="Normal 57 6 7" xfId="17178"/>
    <cellStyle name="Normal 6 2 3 6 7" xfId="17179"/>
    <cellStyle name="Normal 6 3 6 7" xfId="17180"/>
    <cellStyle name="Normal 60 6 7" xfId="17181"/>
    <cellStyle name="Normal 64 6 7" xfId="17182"/>
    <cellStyle name="Normal 65 6 7" xfId="17183"/>
    <cellStyle name="Normal 66 6 7" xfId="17184"/>
    <cellStyle name="Normal 67 6 7" xfId="17185"/>
    <cellStyle name="Normal 7 6 6 7" xfId="17186"/>
    <cellStyle name="Normal 71 6 7" xfId="17187"/>
    <cellStyle name="Normal 72 6 7" xfId="17188"/>
    <cellStyle name="Normal 73 6 7" xfId="17189"/>
    <cellStyle name="Normal 74 6 7" xfId="17190"/>
    <cellStyle name="Normal 76 6 7" xfId="17191"/>
    <cellStyle name="Normal 8 3 6 7" xfId="17192"/>
    <cellStyle name="Normal 81 6 7" xfId="17193"/>
    <cellStyle name="Normal 78 2 5 7" xfId="17194"/>
    <cellStyle name="Normal 5 3 2 5 7" xfId="17195"/>
    <cellStyle name="Normal 80 2 5 7" xfId="17196"/>
    <cellStyle name="Normal 79 2 5 7" xfId="17197"/>
    <cellStyle name="Normal 6 8 2 5 7" xfId="17198"/>
    <cellStyle name="Normal 5 2 2 5 7" xfId="17199"/>
    <cellStyle name="Normal 6 2 7 5 7" xfId="17200"/>
    <cellStyle name="Comma 2 2 3 2 5 7" xfId="17201"/>
    <cellStyle name="Comma 2 3 6 2 5 7" xfId="17202"/>
    <cellStyle name="Normal 18 2 2 5 7" xfId="17203"/>
    <cellStyle name="Normal 19 2 2 5 7" xfId="17204"/>
    <cellStyle name="Normal 2 2 3 2 5 7" xfId="17205"/>
    <cellStyle name="Normal 2 3 6 2 5 7" xfId="17206"/>
    <cellStyle name="Normal 2 3 2 2 5 7" xfId="17207"/>
    <cellStyle name="Normal 2 3 4 2 5 7" xfId="17208"/>
    <cellStyle name="Normal 2 3 5 2 5 7" xfId="17209"/>
    <cellStyle name="Normal 2 4 2 2 5 7" xfId="17210"/>
    <cellStyle name="Normal 2 5 2 5 7" xfId="17211"/>
    <cellStyle name="Normal 28 3 2 5 7" xfId="17212"/>
    <cellStyle name="Normal 3 2 2 2 5 7" xfId="17213"/>
    <cellStyle name="Normal 3 3 2 5 7" xfId="17214"/>
    <cellStyle name="Normal 30 3 2 5 7" xfId="17215"/>
    <cellStyle name="Normal 4 2 2 5 7" xfId="17216"/>
    <cellStyle name="Normal 40 2 2 5 7" xfId="17217"/>
    <cellStyle name="Normal 41 2 2 5 7" xfId="17218"/>
    <cellStyle name="Normal 42 2 2 5 7" xfId="17219"/>
    <cellStyle name="Normal 43 2 2 5 7" xfId="17220"/>
    <cellStyle name="Normal 44 2 2 5 7" xfId="17221"/>
    <cellStyle name="Normal 45 2 2 5 7" xfId="17222"/>
    <cellStyle name="Normal 46 2 2 5 7" xfId="17223"/>
    <cellStyle name="Normal 47 2 2 5 7" xfId="17224"/>
    <cellStyle name="Normal 51 2 5 7" xfId="17225"/>
    <cellStyle name="Normal 52 2 5 7" xfId="17226"/>
    <cellStyle name="Normal 53 2 5 7" xfId="17227"/>
    <cellStyle name="Normal 55 2 5 7" xfId="17228"/>
    <cellStyle name="Normal 56 2 5 7" xfId="17229"/>
    <cellStyle name="Normal 57 2 5 7" xfId="17230"/>
    <cellStyle name="Normal 6 2 3 2 5 7" xfId="17231"/>
    <cellStyle name="Normal 6 3 2 5 7" xfId="17232"/>
    <cellStyle name="Normal 60 2 5 7" xfId="17233"/>
    <cellStyle name="Normal 64 2 5 7" xfId="17234"/>
    <cellStyle name="Normal 65 2 5 7" xfId="17235"/>
    <cellStyle name="Normal 66 2 5 7" xfId="17236"/>
    <cellStyle name="Normal 67 2 5 7" xfId="17237"/>
    <cellStyle name="Normal 7 6 2 5 7" xfId="17238"/>
    <cellStyle name="Normal 71 2 5 7" xfId="17239"/>
    <cellStyle name="Normal 72 2 5 7" xfId="17240"/>
    <cellStyle name="Normal 73 2 5 7" xfId="17241"/>
    <cellStyle name="Normal 74 2 5 7" xfId="17242"/>
    <cellStyle name="Normal 76 2 5 7" xfId="17243"/>
    <cellStyle name="Normal 8 3 2 5 7" xfId="17244"/>
    <cellStyle name="Normal 81 2 5 7" xfId="17245"/>
    <cellStyle name="Normal 78 3 4 7" xfId="17246"/>
    <cellStyle name="Normal 5 3 3 4 7" xfId="17247"/>
    <cellStyle name="Normal 80 3 4 7" xfId="17248"/>
    <cellStyle name="Normal 79 3 4 7" xfId="17249"/>
    <cellStyle name="Normal 6 8 3 4 7" xfId="17250"/>
    <cellStyle name="Normal 5 2 3 4 7" xfId="17251"/>
    <cellStyle name="Normal 6 2 8 4 7" xfId="17252"/>
    <cellStyle name="Comma 2 2 3 3 4 7" xfId="17253"/>
    <cellStyle name="Comma 2 3 6 3 4 7" xfId="17254"/>
    <cellStyle name="Normal 18 2 3 4 7" xfId="17255"/>
    <cellStyle name="Normal 19 2 3 4 7" xfId="17256"/>
    <cellStyle name="Normal 2 2 3 3 4 7" xfId="17257"/>
    <cellStyle name="Normal 2 3 6 3 4 7" xfId="17258"/>
    <cellStyle name="Normal 2 3 2 3 4 7" xfId="17259"/>
    <cellStyle name="Normal 2 3 4 3 4 7" xfId="17260"/>
    <cellStyle name="Normal 2 3 5 3 4 7" xfId="17261"/>
    <cellStyle name="Normal 2 4 2 3 4 7" xfId="17262"/>
    <cellStyle name="Normal 2 5 3 4 7" xfId="17263"/>
    <cellStyle name="Normal 28 3 3 4 7" xfId="17264"/>
    <cellStyle name="Normal 3 2 2 3 4 7" xfId="17265"/>
    <cellStyle name="Normal 3 3 3 4 7" xfId="17266"/>
    <cellStyle name="Normal 30 3 3 4 7" xfId="17267"/>
    <cellStyle name="Normal 4 2 3 4 7" xfId="17268"/>
    <cellStyle name="Normal 40 2 3 4 7" xfId="17269"/>
    <cellStyle name="Normal 41 2 3 4 7" xfId="17270"/>
    <cellStyle name="Normal 42 2 3 4 7" xfId="17271"/>
    <cellStyle name="Normal 43 2 3 4 7" xfId="17272"/>
    <cellStyle name="Normal 44 2 3 4 7" xfId="17273"/>
    <cellStyle name="Normal 45 2 3 4 7" xfId="17274"/>
    <cellStyle name="Normal 46 2 3 4 7" xfId="17275"/>
    <cellStyle name="Normal 47 2 3 4 7" xfId="17276"/>
    <cellStyle name="Normal 51 3 4 7" xfId="17277"/>
    <cellStyle name="Normal 52 3 4 7" xfId="17278"/>
    <cellStyle name="Normal 53 3 4 7" xfId="17279"/>
    <cellStyle name="Normal 55 3 4 7" xfId="17280"/>
    <cellStyle name="Normal 56 3 4 7" xfId="17281"/>
    <cellStyle name="Normal 57 3 4 7" xfId="17282"/>
    <cellStyle name="Normal 6 2 3 3 4 7" xfId="17283"/>
    <cellStyle name="Normal 6 3 3 4 7" xfId="17284"/>
    <cellStyle name="Normal 60 3 4 7" xfId="17285"/>
    <cellStyle name="Normal 64 3 4 7" xfId="17286"/>
    <cellStyle name="Normal 65 3 4 7" xfId="17287"/>
    <cellStyle name="Normal 66 3 4 7" xfId="17288"/>
    <cellStyle name="Normal 67 3 4 7" xfId="17289"/>
    <cellStyle name="Normal 7 6 3 4 7" xfId="17290"/>
    <cellStyle name="Normal 71 3 4 7" xfId="17291"/>
    <cellStyle name="Normal 72 3 4 7" xfId="17292"/>
    <cellStyle name="Normal 73 3 4 7" xfId="17293"/>
    <cellStyle name="Normal 74 3 4 7" xfId="17294"/>
    <cellStyle name="Normal 76 3 4 7" xfId="17295"/>
    <cellStyle name="Normal 8 3 3 4 7" xfId="17296"/>
    <cellStyle name="Normal 81 3 4 7" xfId="17297"/>
    <cellStyle name="Normal 78 2 2 4 7" xfId="17298"/>
    <cellStyle name="Normal 5 3 2 2 4 7" xfId="17299"/>
    <cellStyle name="Normal 80 2 2 4 7" xfId="17300"/>
    <cellStyle name="Normal 79 2 2 4 7" xfId="17301"/>
    <cellStyle name="Normal 6 8 2 2 4 7" xfId="17302"/>
    <cellStyle name="Normal 5 2 2 2 4 7" xfId="17303"/>
    <cellStyle name="Normal 6 2 7 2 4 7" xfId="17304"/>
    <cellStyle name="Comma 2 2 3 2 2 4 7" xfId="17305"/>
    <cellStyle name="Comma 2 3 6 2 2 4 7" xfId="17306"/>
    <cellStyle name="Normal 18 2 2 2 4 7" xfId="17307"/>
    <cellStyle name="Normal 19 2 2 2 4 7" xfId="17308"/>
    <cellStyle name="Normal 2 2 3 2 2 4 7" xfId="17309"/>
    <cellStyle name="Normal 2 3 6 2 2 4 7" xfId="17310"/>
    <cellStyle name="Normal 2 3 2 2 2 4 7" xfId="17311"/>
    <cellStyle name="Normal 2 3 4 2 2 4 7" xfId="17312"/>
    <cellStyle name="Normal 2 3 5 2 2 4 7" xfId="17313"/>
    <cellStyle name="Normal 2 4 2 2 2 4 7" xfId="17314"/>
    <cellStyle name="Normal 2 5 2 2 4 7" xfId="17315"/>
    <cellStyle name="Normal 28 3 2 2 4 7" xfId="17316"/>
    <cellStyle name="Normal 3 2 2 2 2 4 7" xfId="17317"/>
    <cellStyle name="Normal 3 3 2 2 4 7" xfId="17318"/>
    <cellStyle name="Normal 30 3 2 2 4 7" xfId="17319"/>
    <cellStyle name="Normal 4 2 2 2 4 7" xfId="17320"/>
    <cellStyle name="Normal 40 2 2 2 4 7" xfId="17321"/>
    <cellStyle name="Normal 41 2 2 2 4 7" xfId="17322"/>
    <cellStyle name="Normal 42 2 2 2 4 7" xfId="17323"/>
    <cellStyle name="Normal 43 2 2 2 4 7" xfId="17324"/>
    <cellStyle name="Normal 44 2 2 2 4 7" xfId="17325"/>
    <cellStyle name="Normal 45 2 2 2 4 7" xfId="17326"/>
    <cellStyle name="Normal 46 2 2 2 4 7" xfId="17327"/>
    <cellStyle name="Normal 47 2 2 2 4 7" xfId="17328"/>
    <cellStyle name="Normal 51 2 2 4 7" xfId="17329"/>
    <cellStyle name="Normal 52 2 2 4 7" xfId="17330"/>
    <cellStyle name="Normal 53 2 2 4 7" xfId="17331"/>
    <cellStyle name="Normal 55 2 2 4 7" xfId="17332"/>
    <cellStyle name="Normal 56 2 2 4 7" xfId="17333"/>
    <cellStyle name="Normal 57 2 2 4 7" xfId="17334"/>
    <cellStyle name="Normal 6 2 3 2 2 4 7" xfId="17335"/>
    <cellStyle name="Normal 6 3 2 2 4 7" xfId="17336"/>
    <cellStyle name="Normal 60 2 2 4 7" xfId="17337"/>
    <cellStyle name="Normal 64 2 2 4 7" xfId="17338"/>
    <cellStyle name="Normal 65 2 2 4 7" xfId="17339"/>
    <cellStyle name="Normal 66 2 2 4 7" xfId="17340"/>
    <cellStyle name="Normal 67 2 2 4 7" xfId="17341"/>
    <cellStyle name="Normal 7 6 2 2 4 7" xfId="17342"/>
    <cellStyle name="Normal 71 2 2 4 7" xfId="17343"/>
    <cellStyle name="Normal 72 2 2 4 7" xfId="17344"/>
    <cellStyle name="Normal 73 2 2 4 7" xfId="17345"/>
    <cellStyle name="Normal 74 2 2 4 7" xfId="17346"/>
    <cellStyle name="Normal 76 2 2 4 7" xfId="17347"/>
    <cellStyle name="Normal 8 3 2 2 4 7" xfId="17348"/>
    <cellStyle name="Normal 81 2 2 4 7" xfId="17349"/>
    <cellStyle name="Normal 78 4 3 7" xfId="17350"/>
    <cellStyle name="Normal 5 3 4 3 7" xfId="17351"/>
    <cellStyle name="Normal 80 4 3 7" xfId="17352"/>
    <cellStyle name="Normal 79 4 3 7" xfId="17353"/>
    <cellStyle name="Normal 6 8 4 3 7" xfId="17354"/>
    <cellStyle name="Normal 5 2 4 3 7" xfId="17355"/>
    <cellStyle name="Normal 6 2 9 3 7" xfId="17356"/>
    <cellStyle name="Comma 2 2 3 4 3 7" xfId="17357"/>
    <cellStyle name="Comma 2 3 6 4 3 7" xfId="17358"/>
    <cellStyle name="Normal 18 2 4 3 7" xfId="17359"/>
    <cellStyle name="Normal 19 2 4 3 7" xfId="17360"/>
    <cellStyle name="Normal 2 2 3 4 3 7" xfId="17361"/>
    <cellStyle name="Normal 2 3 6 4 3 7" xfId="17362"/>
    <cellStyle name="Normal 2 3 2 4 3 7" xfId="17363"/>
    <cellStyle name="Normal 2 3 4 4 3 7" xfId="17364"/>
    <cellStyle name="Normal 2 3 5 4 3 7" xfId="17365"/>
    <cellStyle name="Normal 2 4 2 4 3 7" xfId="17366"/>
    <cellStyle name="Normal 2 5 4 3 7" xfId="17367"/>
    <cellStyle name="Normal 28 3 4 3 7" xfId="17368"/>
    <cellStyle name="Normal 3 2 2 4 3 7" xfId="17369"/>
    <cellStyle name="Normal 3 3 4 3 7" xfId="17370"/>
    <cellStyle name="Normal 30 3 4 3 7" xfId="17371"/>
    <cellStyle name="Normal 4 2 4 3 7" xfId="17372"/>
    <cellStyle name="Normal 40 2 4 3 7" xfId="17373"/>
    <cellStyle name="Normal 41 2 4 3 7" xfId="17374"/>
    <cellStyle name="Normal 42 2 4 3 7" xfId="17375"/>
    <cellStyle name="Normal 43 2 4 3 7" xfId="17376"/>
    <cellStyle name="Normal 44 2 4 3 7" xfId="17377"/>
    <cellStyle name="Normal 45 2 4 3 7" xfId="17378"/>
    <cellStyle name="Normal 46 2 4 3 7" xfId="17379"/>
    <cellStyle name="Normal 47 2 4 3 7" xfId="17380"/>
    <cellStyle name="Normal 51 4 3 7" xfId="17381"/>
    <cellStyle name="Normal 52 4 3 7" xfId="17382"/>
    <cellStyle name="Normal 53 4 3 7" xfId="17383"/>
    <cellStyle name="Normal 55 4 3 7" xfId="17384"/>
    <cellStyle name="Normal 56 4 3 7" xfId="17385"/>
    <cellStyle name="Normal 57 4 3 7" xfId="17386"/>
    <cellStyle name="Normal 6 2 3 4 3 7" xfId="17387"/>
    <cellStyle name="Normal 6 3 4 3 7" xfId="17388"/>
    <cellStyle name="Normal 60 4 3 7" xfId="17389"/>
    <cellStyle name="Normal 64 4 3 7" xfId="17390"/>
    <cellStyle name="Normal 65 4 3 7" xfId="17391"/>
    <cellStyle name="Normal 66 4 3 7" xfId="17392"/>
    <cellStyle name="Normal 67 4 3 7" xfId="17393"/>
    <cellStyle name="Normal 7 6 4 3 7" xfId="17394"/>
    <cellStyle name="Normal 71 4 3 7" xfId="17395"/>
    <cellStyle name="Normal 72 4 3 7" xfId="17396"/>
    <cellStyle name="Normal 73 4 3 7" xfId="17397"/>
    <cellStyle name="Normal 74 4 3 7" xfId="17398"/>
    <cellStyle name="Normal 76 4 3 7" xfId="17399"/>
    <cellStyle name="Normal 8 3 4 3 7" xfId="17400"/>
    <cellStyle name="Normal 81 4 3 7" xfId="17401"/>
    <cellStyle name="Normal 78 2 3 3 7" xfId="17402"/>
    <cellStyle name="Normal 5 3 2 3 3 7" xfId="17403"/>
    <cellStyle name="Normal 80 2 3 3 7" xfId="17404"/>
    <cellStyle name="Normal 79 2 3 3 7" xfId="17405"/>
    <cellStyle name="Normal 6 8 2 3 3 7" xfId="17406"/>
    <cellStyle name="Normal 5 2 2 3 3 7" xfId="17407"/>
    <cellStyle name="Normal 6 2 7 3 3 7" xfId="17408"/>
    <cellStyle name="Comma 2 2 3 2 3 3 7" xfId="17409"/>
    <cellStyle name="Comma 2 3 6 2 3 3 7" xfId="17410"/>
    <cellStyle name="Normal 18 2 2 3 3 7" xfId="17411"/>
    <cellStyle name="Normal 19 2 2 3 3 7" xfId="17412"/>
    <cellStyle name="Normal 2 2 3 2 3 3 7" xfId="17413"/>
    <cellStyle name="Normal 2 3 6 2 3 3 7" xfId="17414"/>
    <cellStyle name="Normal 2 3 2 2 3 3 7" xfId="17415"/>
    <cellStyle name="Normal 2 3 4 2 3 3 7" xfId="17416"/>
    <cellStyle name="Normal 2 3 5 2 3 3 7" xfId="17417"/>
    <cellStyle name="Normal 2 4 2 2 3 3 7" xfId="17418"/>
    <cellStyle name="Normal 2 5 2 3 3 7" xfId="17419"/>
    <cellStyle name="Normal 28 3 2 3 3 7" xfId="17420"/>
    <cellStyle name="Normal 3 2 2 2 3 3 7" xfId="17421"/>
    <cellStyle name="Normal 3 3 2 3 3 7" xfId="17422"/>
    <cellStyle name="Normal 30 3 2 3 3 7" xfId="17423"/>
    <cellStyle name="Normal 4 2 2 3 3 7" xfId="17424"/>
    <cellStyle name="Normal 40 2 2 3 3 7" xfId="17425"/>
    <cellStyle name="Normal 41 2 2 3 3 7" xfId="17426"/>
    <cellStyle name="Normal 42 2 2 3 3 7" xfId="17427"/>
    <cellStyle name="Normal 43 2 2 3 3 7" xfId="17428"/>
    <cellStyle name="Normal 44 2 2 3 3 7" xfId="17429"/>
    <cellStyle name="Normal 45 2 2 3 3 7" xfId="17430"/>
    <cellStyle name="Normal 46 2 2 3 3 7" xfId="17431"/>
    <cellStyle name="Normal 47 2 2 3 3 7" xfId="17432"/>
    <cellStyle name="Normal 51 2 3 3 7" xfId="17433"/>
    <cellStyle name="Normal 52 2 3 3 7" xfId="17434"/>
    <cellStyle name="Normal 53 2 3 3 7" xfId="17435"/>
    <cellStyle name="Normal 55 2 3 3 7" xfId="17436"/>
    <cellStyle name="Normal 56 2 3 3 7" xfId="17437"/>
    <cellStyle name="Normal 57 2 3 3 7" xfId="17438"/>
    <cellStyle name="Normal 6 2 3 2 3 3 7" xfId="17439"/>
    <cellStyle name="Normal 6 3 2 3 3 7" xfId="17440"/>
    <cellStyle name="Normal 60 2 3 3 7" xfId="17441"/>
    <cellStyle name="Normal 64 2 3 3 7" xfId="17442"/>
    <cellStyle name="Normal 65 2 3 3 7" xfId="17443"/>
    <cellStyle name="Normal 66 2 3 3 7" xfId="17444"/>
    <cellStyle name="Normal 67 2 3 3 7" xfId="17445"/>
    <cellStyle name="Normal 7 6 2 3 3 7" xfId="17446"/>
    <cellStyle name="Normal 71 2 3 3 7" xfId="17447"/>
    <cellStyle name="Normal 72 2 3 3 7" xfId="17448"/>
    <cellStyle name="Normal 73 2 3 3 7" xfId="17449"/>
    <cellStyle name="Normal 74 2 3 3 7" xfId="17450"/>
    <cellStyle name="Normal 76 2 3 3 7" xfId="17451"/>
    <cellStyle name="Normal 8 3 2 3 3 7" xfId="17452"/>
    <cellStyle name="Normal 81 2 3 3 7" xfId="17453"/>
    <cellStyle name="Normal 78 3 2 3 7" xfId="17454"/>
    <cellStyle name="Normal 5 3 3 2 3 7" xfId="17455"/>
    <cellStyle name="Normal 80 3 2 3 7" xfId="17456"/>
    <cellStyle name="Normal 79 3 2 3 7" xfId="17457"/>
    <cellStyle name="Normal 6 8 3 2 3 7" xfId="17458"/>
    <cellStyle name="Normal 5 2 3 2 3 7" xfId="17459"/>
    <cellStyle name="Normal 6 2 8 2 3 7" xfId="17460"/>
    <cellStyle name="Comma 2 2 3 3 2 3 7" xfId="17461"/>
    <cellStyle name="Comma 2 3 6 3 2 3 7" xfId="17462"/>
    <cellStyle name="Normal 18 2 3 2 3 7" xfId="17463"/>
    <cellStyle name="Normal 19 2 3 2 3 7" xfId="17464"/>
    <cellStyle name="Normal 2 2 3 3 2 3 7" xfId="17465"/>
    <cellStyle name="Normal 2 3 6 3 2 3 7" xfId="17466"/>
    <cellStyle name="Normal 2 3 2 3 2 3 7" xfId="17467"/>
    <cellStyle name="Normal 2 3 4 3 2 3 7" xfId="17468"/>
    <cellStyle name="Normal 2 3 5 3 2 3 7" xfId="17469"/>
    <cellStyle name="Normal 2 4 2 3 2 3 7" xfId="17470"/>
    <cellStyle name="Normal 2 5 3 2 3 7" xfId="17471"/>
    <cellStyle name="Normal 28 3 3 2 3 7" xfId="17472"/>
    <cellStyle name="Normal 3 2 2 3 2 3 7" xfId="17473"/>
    <cellStyle name="Normal 3 3 3 2 3 7" xfId="17474"/>
    <cellStyle name="Normal 30 3 3 2 3 7" xfId="17475"/>
    <cellStyle name="Normal 4 2 3 2 3 7" xfId="17476"/>
    <cellStyle name="Normal 40 2 3 2 3 7" xfId="17477"/>
    <cellStyle name="Normal 41 2 3 2 3 7" xfId="17478"/>
    <cellStyle name="Normal 42 2 3 2 3 7" xfId="17479"/>
    <cellStyle name="Normal 43 2 3 2 3 7" xfId="17480"/>
    <cellStyle name="Normal 44 2 3 2 3 7" xfId="17481"/>
    <cellStyle name="Normal 45 2 3 2 3 7" xfId="17482"/>
    <cellStyle name="Normal 46 2 3 2 3 7" xfId="17483"/>
    <cellStyle name="Normal 47 2 3 2 3 7" xfId="17484"/>
    <cellStyle name="Normal 51 3 2 3 7" xfId="17485"/>
    <cellStyle name="Normal 52 3 2 3 7" xfId="17486"/>
    <cellStyle name="Normal 53 3 2 3 7" xfId="17487"/>
    <cellStyle name="Normal 55 3 2 3 7" xfId="17488"/>
    <cellStyle name="Normal 56 3 2 3 7" xfId="17489"/>
    <cellStyle name="Normal 57 3 2 3 7" xfId="17490"/>
    <cellStyle name="Normal 6 2 3 3 2 3 7" xfId="17491"/>
    <cellStyle name="Normal 6 3 3 2 3 7" xfId="17492"/>
    <cellStyle name="Normal 60 3 2 3 7" xfId="17493"/>
    <cellStyle name="Normal 64 3 2 3 7" xfId="17494"/>
    <cellStyle name="Normal 65 3 2 3 7" xfId="17495"/>
    <cellStyle name="Normal 66 3 2 3 7" xfId="17496"/>
    <cellStyle name="Normal 67 3 2 3 7" xfId="17497"/>
    <cellStyle name="Normal 7 6 3 2 3 7" xfId="17498"/>
    <cellStyle name="Normal 71 3 2 3 7" xfId="17499"/>
    <cellStyle name="Normal 72 3 2 3 7" xfId="17500"/>
    <cellStyle name="Normal 73 3 2 3 7" xfId="17501"/>
    <cellStyle name="Normal 74 3 2 3 7" xfId="17502"/>
    <cellStyle name="Normal 76 3 2 3 7" xfId="17503"/>
    <cellStyle name="Normal 8 3 3 2 3 7" xfId="17504"/>
    <cellStyle name="Normal 81 3 2 3 7" xfId="17505"/>
    <cellStyle name="Normal 78 2 2 2 3 7" xfId="17506"/>
    <cellStyle name="Normal 5 3 2 2 2 3 7" xfId="17507"/>
    <cellStyle name="Normal 80 2 2 2 3 7" xfId="17508"/>
    <cellStyle name="Normal 79 2 2 2 3 7" xfId="17509"/>
    <cellStyle name="Normal 6 8 2 2 2 3 7" xfId="17510"/>
    <cellStyle name="Normal 5 2 2 2 2 3 7" xfId="17511"/>
    <cellStyle name="Normal 6 2 7 2 2 3 7" xfId="17512"/>
    <cellStyle name="Comma 2 2 3 2 2 2 3 7" xfId="17513"/>
    <cellStyle name="Comma 2 3 6 2 2 2 3 7" xfId="17514"/>
    <cellStyle name="Normal 18 2 2 2 2 3 7" xfId="17515"/>
    <cellStyle name="Normal 19 2 2 2 2 3 7" xfId="17516"/>
    <cellStyle name="Normal 2 2 3 2 2 2 3 7" xfId="17517"/>
    <cellStyle name="Normal 2 3 6 2 2 2 3 7" xfId="17518"/>
    <cellStyle name="Normal 2 3 2 2 2 2 3 7" xfId="17519"/>
    <cellStyle name="Normal 2 3 4 2 2 2 3 7" xfId="17520"/>
    <cellStyle name="Normal 2 3 5 2 2 2 3 7" xfId="17521"/>
    <cellStyle name="Normal 2 4 2 2 2 2 3 7" xfId="17522"/>
    <cellStyle name="Normal 2 5 2 2 2 3 7" xfId="17523"/>
    <cellStyle name="Normal 28 3 2 2 2 3 7" xfId="17524"/>
    <cellStyle name="Normal 3 2 2 2 2 2 3 7" xfId="17525"/>
    <cellStyle name="Normal 3 3 2 2 2 3 7" xfId="17526"/>
    <cellStyle name="Normal 30 3 2 2 2 3 7" xfId="17527"/>
    <cellStyle name="Normal 4 2 2 2 2 3 7" xfId="17528"/>
    <cellStyle name="Normal 40 2 2 2 2 3 7" xfId="17529"/>
    <cellStyle name="Normal 41 2 2 2 2 3 7" xfId="17530"/>
    <cellStyle name="Normal 42 2 2 2 2 3 7" xfId="17531"/>
    <cellStyle name="Normal 43 2 2 2 2 3 7" xfId="17532"/>
    <cellStyle name="Normal 44 2 2 2 2 3 7" xfId="17533"/>
    <cellStyle name="Normal 45 2 2 2 2 3 7" xfId="17534"/>
    <cellStyle name="Normal 46 2 2 2 2 3 7" xfId="17535"/>
    <cellStyle name="Normal 47 2 2 2 2 3 7" xfId="17536"/>
    <cellStyle name="Normal 51 2 2 2 3 7" xfId="17537"/>
    <cellStyle name="Normal 52 2 2 2 3 7" xfId="17538"/>
    <cellStyle name="Normal 53 2 2 2 3 7" xfId="17539"/>
    <cellStyle name="Normal 55 2 2 2 3 7" xfId="17540"/>
    <cellStyle name="Normal 56 2 2 2 3 7" xfId="17541"/>
    <cellStyle name="Normal 57 2 2 2 3 7" xfId="17542"/>
    <cellStyle name="Normal 6 2 3 2 2 2 3 7" xfId="17543"/>
    <cellStyle name="Normal 6 3 2 2 2 3 7" xfId="17544"/>
    <cellStyle name="Normal 60 2 2 2 3 7" xfId="17545"/>
    <cellStyle name="Normal 64 2 2 2 3 7" xfId="17546"/>
    <cellStyle name="Normal 65 2 2 2 3 7" xfId="17547"/>
    <cellStyle name="Normal 66 2 2 2 3 7" xfId="17548"/>
    <cellStyle name="Normal 67 2 2 2 3 7" xfId="17549"/>
    <cellStyle name="Normal 7 6 2 2 2 3 7" xfId="17550"/>
    <cellStyle name="Normal 71 2 2 2 3 7" xfId="17551"/>
    <cellStyle name="Normal 72 2 2 2 3 7" xfId="17552"/>
    <cellStyle name="Normal 73 2 2 2 3 7" xfId="17553"/>
    <cellStyle name="Normal 74 2 2 2 3 7" xfId="17554"/>
    <cellStyle name="Normal 76 2 2 2 3 7" xfId="17555"/>
    <cellStyle name="Normal 8 3 2 2 2 3 7" xfId="17556"/>
    <cellStyle name="Normal 81 2 2 2 3 7" xfId="17557"/>
    <cellStyle name="Normal 90 2 7" xfId="17558"/>
    <cellStyle name="Normal 78 5 2 7" xfId="17559"/>
    <cellStyle name="Normal 91 2 7" xfId="17560"/>
    <cellStyle name="Normal 5 3 5 2 7" xfId="17561"/>
    <cellStyle name="Normal 80 5 2 7" xfId="17562"/>
    <cellStyle name="Normal 79 5 2 7" xfId="17563"/>
    <cellStyle name="Normal 6 8 5 2 7" xfId="17564"/>
    <cellStyle name="Normal 5 2 5 2 7" xfId="17565"/>
    <cellStyle name="Normal 6 2 10 2 7" xfId="17566"/>
    <cellStyle name="Comma 2 2 3 5 2 7" xfId="17567"/>
    <cellStyle name="Comma 2 3 6 5 2 7" xfId="17568"/>
    <cellStyle name="Normal 18 2 5 2 7" xfId="17569"/>
    <cellStyle name="Normal 19 2 5 2 7" xfId="17570"/>
    <cellStyle name="Normal 2 2 3 5 2 7" xfId="17571"/>
    <cellStyle name="Normal 2 3 6 5 2 7" xfId="17572"/>
    <cellStyle name="Normal 2 3 2 5 2 7" xfId="17573"/>
    <cellStyle name="Normal 2 3 4 5 2 7" xfId="17574"/>
    <cellStyle name="Normal 2 3 5 5 2 7" xfId="17575"/>
    <cellStyle name="Normal 2 4 2 5 2 7" xfId="17576"/>
    <cellStyle name="Normal 2 5 5 2 7" xfId="17577"/>
    <cellStyle name="Normal 28 3 5 2 7" xfId="17578"/>
    <cellStyle name="Normal 3 2 2 5 2 7" xfId="17579"/>
    <cellStyle name="Normal 3 3 5 2 7" xfId="17580"/>
    <cellStyle name="Normal 30 3 5 2 7" xfId="17581"/>
    <cellStyle name="Normal 4 2 5 2 7" xfId="17582"/>
    <cellStyle name="Normal 40 2 5 2 7" xfId="17583"/>
    <cellStyle name="Normal 41 2 5 2 7" xfId="17584"/>
    <cellStyle name="Normal 42 2 5 2 7" xfId="17585"/>
    <cellStyle name="Normal 43 2 5 2 7" xfId="17586"/>
    <cellStyle name="Normal 44 2 5 2 7" xfId="17587"/>
    <cellStyle name="Normal 45 2 5 2 7" xfId="17588"/>
    <cellStyle name="Normal 46 2 5 2 7" xfId="17589"/>
    <cellStyle name="Normal 47 2 5 2 7" xfId="17590"/>
    <cellStyle name="Normal 51 5 2 7" xfId="17591"/>
    <cellStyle name="Normal 52 5 2 7" xfId="17592"/>
    <cellStyle name="Normal 53 5 2 7" xfId="17593"/>
    <cellStyle name="Normal 55 5 2 7" xfId="17594"/>
    <cellStyle name="Normal 56 5 2 7" xfId="17595"/>
    <cellStyle name="Normal 57 5 2 7" xfId="17596"/>
    <cellStyle name="Normal 6 2 3 5 2 7" xfId="17597"/>
    <cellStyle name="Normal 6 3 5 2 7" xfId="17598"/>
    <cellStyle name="Normal 60 5 2 7" xfId="17599"/>
    <cellStyle name="Normal 64 5 2 7" xfId="17600"/>
    <cellStyle name="Normal 65 5 2 7" xfId="17601"/>
    <cellStyle name="Normal 66 5 2 7" xfId="17602"/>
    <cellStyle name="Normal 67 5 2 7" xfId="17603"/>
    <cellStyle name="Normal 7 6 5 2 7" xfId="17604"/>
    <cellStyle name="Normal 71 5 2 7" xfId="17605"/>
    <cellStyle name="Normal 72 5 2 7" xfId="17606"/>
    <cellStyle name="Normal 73 5 2 7" xfId="17607"/>
    <cellStyle name="Normal 74 5 2 7" xfId="17608"/>
    <cellStyle name="Normal 76 5 2 7" xfId="17609"/>
    <cellStyle name="Normal 8 3 5 2 7" xfId="17610"/>
    <cellStyle name="Normal 81 5 2 7" xfId="17611"/>
    <cellStyle name="Normal 78 2 4 2 7" xfId="17612"/>
    <cellStyle name="Normal 5 3 2 4 2 7" xfId="17613"/>
    <cellStyle name="Normal 80 2 4 2 7" xfId="17614"/>
    <cellStyle name="Normal 79 2 4 2 7" xfId="17615"/>
    <cellStyle name="Normal 6 8 2 4 2 7" xfId="17616"/>
    <cellStyle name="Normal 5 2 2 4 2 7" xfId="17617"/>
    <cellStyle name="Normal 6 2 7 4 2 7" xfId="17618"/>
    <cellStyle name="Comma 2 2 3 2 4 2 7" xfId="17619"/>
    <cellStyle name="Comma 2 3 6 2 4 2 7" xfId="17620"/>
    <cellStyle name="Normal 18 2 2 4 2 7" xfId="17621"/>
    <cellStyle name="Normal 19 2 2 4 2 7" xfId="17622"/>
    <cellStyle name="Normal 2 2 3 2 4 2 7" xfId="17623"/>
    <cellStyle name="Normal 2 3 6 2 4 2 7" xfId="17624"/>
    <cellStyle name="Normal 2 3 2 2 4 2 7" xfId="17625"/>
    <cellStyle name="Normal 2 3 4 2 4 2 7" xfId="17626"/>
    <cellStyle name="Normal 2 3 5 2 4 2 7" xfId="17627"/>
    <cellStyle name="Normal 2 4 2 2 4 2 7" xfId="17628"/>
    <cellStyle name="Normal 2 5 2 4 2 7" xfId="17629"/>
    <cellStyle name="Normal 28 3 2 4 2 7" xfId="17630"/>
    <cellStyle name="Normal 3 2 2 2 4 2 7" xfId="17631"/>
    <cellStyle name="Normal 3 3 2 4 2 7" xfId="17632"/>
    <cellStyle name="Normal 30 3 2 4 2 7" xfId="17633"/>
    <cellStyle name="Normal 4 2 2 4 2 7" xfId="17634"/>
    <cellStyle name="Normal 40 2 2 4 2 7" xfId="17635"/>
    <cellStyle name="Normal 41 2 2 4 2 7" xfId="17636"/>
    <cellStyle name="Normal 42 2 2 4 2 7" xfId="17637"/>
    <cellStyle name="Normal 43 2 2 4 2 7" xfId="17638"/>
    <cellStyle name="Normal 44 2 2 4 2 7" xfId="17639"/>
    <cellStyle name="Normal 45 2 2 4 2 7" xfId="17640"/>
    <cellStyle name="Normal 46 2 2 4 2 7" xfId="17641"/>
    <cellStyle name="Normal 47 2 2 4 2 7" xfId="17642"/>
    <cellStyle name="Normal 51 2 4 2 7" xfId="17643"/>
    <cellStyle name="Normal 52 2 4 2 7" xfId="17644"/>
    <cellStyle name="Normal 53 2 4 2 7" xfId="17645"/>
    <cellStyle name="Normal 55 2 4 2 7" xfId="17646"/>
    <cellStyle name="Normal 56 2 4 2 7" xfId="17647"/>
    <cellStyle name="Normal 57 2 4 2 7" xfId="17648"/>
    <cellStyle name="Normal 6 2 3 2 4 2 7" xfId="17649"/>
    <cellStyle name="Normal 6 3 2 4 2 7" xfId="17650"/>
    <cellStyle name="Normal 60 2 4 2 7" xfId="17651"/>
    <cellStyle name="Normal 64 2 4 2 7" xfId="17652"/>
    <cellStyle name="Normal 65 2 4 2 7" xfId="17653"/>
    <cellStyle name="Normal 66 2 4 2 7" xfId="17654"/>
    <cellStyle name="Normal 67 2 4 2 7" xfId="17655"/>
    <cellStyle name="Normal 7 6 2 4 2 7" xfId="17656"/>
    <cellStyle name="Normal 71 2 4 2 7" xfId="17657"/>
    <cellStyle name="Normal 72 2 4 2 7" xfId="17658"/>
    <cellStyle name="Normal 73 2 4 2 7" xfId="17659"/>
    <cellStyle name="Normal 74 2 4 2 7" xfId="17660"/>
    <cellStyle name="Normal 76 2 4 2 7" xfId="17661"/>
    <cellStyle name="Normal 8 3 2 4 2 7" xfId="17662"/>
    <cellStyle name="Normal 81 2 4 2 7" xfId="17663"/>
    <cellStyle name="Normal 78 3 3 2 7" xfId="17664"/>
    <cellStyle name="Normal 5 3 3 3 2 7" xfId="17665"/>
    <cellStyle name="Normal 80 3 3 2 7" xfId="17666"/>
    <cellStyle name="Normal 79 3 3 2 7" xfId="17667"/>
    <cellStyle name="Normal 6 8 3 3 2 7" xfId="17668"/>
    <cellStyle name="Normal 5 2 3 3 2 7" xfId="17669"/>
    <cellStyle name="Normal 6 2 8 3 2 7" xfId="17670"/>
    <cellStyle name="Comma 2 2 3 3 3 2 7" xfId="17671"/>
    <cellStyle name="Comma 2 3 6 3 3 2 7" xfId="17672"/>
    <cellStyle name="Normal 18 2 3 3 2 7" xfId="17673"/>
    <cellStyle name="Normal 19 2 3 3 2 7" xfId="17674"/>
    <cellStyle name="Normal 2 2 3 3 3 2 7" xfId="17675"/>
    <cellStyle name="Normal 2 3 6 3 3 2 7" xfId="17676"/>
    <cellStyle name="Normal 2 3 2 3 3 2 7" xfId="17677"/>
    <cellStyle name="Normal 2 3 4 3 3 2 7" xfId="17678"/>
    <cellStyle name="Normal 2 3 5 3 3 2 7" xfId="17679"/>
    <cellStyle name="Normal 2 4 2 3 3 2 7" xfId="17680"/>
    <cellStyle name="Normal 2 5 3 3 2 7" xfId="17681"/>
    <cellStyle name="Normal 28 3 3 3 2 7" xfId="17682"/>
    <cellStyle name="Normal 3 2 2 3 3 2 7" xfId="17683"/>
    <cellStyle name="Normal 3 3 3 3 2 7" xfId="17684"/>
    <cellStyle name="Normal 30 3 3 3 2 7" xfId="17685"/>
    <cellStyle name="Normal 4 2 3 3 2 7" xfId="17686"/>
    <cellStyle name="Normal 40 2 3 3 2 7" xfId="17687"/>
    <cellStyle name="Normal 41 2 3 3 2 7" xfId="17688"/>
    <cellStyle name="Normal 42 2 3 3 2 7" xfId="17689"/>
    <cellStyle name="Normal 43 2 3 3 2 7" xfId="17690"/>
    <cellStyle name="Normal 44 2 3 3 2 7" xfId="17691"/>
    <cellStyle name="Normal 45 2 3 3 2 7" xfId="17692"/>
    <cellStyle name="Normal 46 2 3 3 2 7" xfId="17693"/>
    <cellStyle name="Normal 47 2 3 3 2 7" xfId="17694"/>
    <cellStyle name="Normal 51 3 3 2 7" xfId="17695"/>
    <cellStyle name="Normal 52 3 3 2 7" xfId="17696"/>
    <cellStyle name="Normal 53 3 3 2 7" xfId="17697"/>
    <cellStyle name="Normal 55 3 3 2 7" xfId="17698"/>
    <cellStyle name="Normal 56 3 3 2 7" xfId="17699"/>
    <cellStyle name="Normal 57 3 3 2 7" xfId="17700"/>
    <cellStyle name="Normal 6 2 3 3 3 2 7" xfId="17701"/>
    <cellStyle name="Normal 6 3 3 3 2 7" xfId="17702"/>
    <cellStyle name="Normal 60 3 3 2 7" xfId="17703"/>
    <cellStyle name="Normal 64 3 3 2 7" xfId="17704"/>
    <cellStyle name="Normal 65 3 3 2 7" xfId="17705"/>
    <cellStyle name="Normal 66 3 3 2 7" xfId="17706"/>
    <cellStyle name="Normal 67 3 3 2 7" xfId="17707"/>
    <cellStyle name="Normal 7 6 3 3 2 7" xfId="17708"/>
    <cellStyle name="Normal 71 3 3 2 7" xfId="17709"/>
    <cellStyle name="Normal 72 3 3 2 7" xfId="17710"/>
    <cellStyle name="Normal 73 3 3 2 7" xfId="17711"/>
    <cellStyle name="Normal 74 3 3 2 7" xfId="17712"/>
    <cellStyle name="Normal 76 3 3 2 7" xfId="17713"/>
    <cellStyle name="Normal 8 3 3 3 2 7" xfId="17714"/>
    <cellStyle name="Normal 81 3 3 2 7" xfId="17715"/>
    <cellStyle name="Normal 78 2 2 3 2 7" xfId="17716"/>
    <cellStyle name="Normal 5 3 2 2 3 2 7" xfId="17717"/>
    <cellStyle name="Normal 80 2 2 3 2 7" xfId="17718"/>
    <cellStyle name="Normal 79 2 2 3 2 7" xfId="17719"/>
    <cellStyle name="Normal 6 8 2 2 3 2 7" xfId="17720"/>
    <cellStyle name="Normal 5 2 2 2 3 2 7" xfId="17721"/>
    <cellStyle name="Normal 6 2 7 2 3 2 7" xfId="17722"/>
    <cellStyle name="Comma 2 2 3 2 2 3 2 7" xfId="17723"/>
    <cellStyle name="Comma 2 3 6 2 2 3 2 7" xfId="17724"/>
    <cellStyle name="Normal 18 2 2 2 3 2 7" xfId="17725"/>
    <cellStyle name="Normal 19 2 2 2 3 2 7" xfId="17726"/>
    <cellStyle name="Normal 2 2 3 2 2 3 2 7" xfId="17727"/>
    <cellStyle name="Normal 2 3 6 2 2 3 2 7" xfId="17728"/>
    <cellStyle name="Normal 2 3 2 2 2 3 2 7" xfId="17729"/>
    <cellStyle name="Normal 2 3 4 2 2 3 2 7" xfId="17730"/>
    <cellStyle name="Normal 2 3 5 2 2 3 2 7" xfId="17731"/>
    <cellStyle name="Normal 2 4 2 2 2 3 2 7" xfId="17732"/>
    <cellStyle name="Normal 2 5 2 2 3 2 7" xfId="17733"/>
    <cellStyle name="Normal 28 3 2 2 3 2 7" xfId="17734"/>
    <cellStyle name="Normal 3 2 2 2 2 3 2 7" xfId="17735"/>
    <cellStyle name="Normal 3 3 2 2 3 2 7" xfId="17736"/>
    <cellStyle name="Normal 30 3 2 2 3 2 7" xfId="17737"/>
    <cellStyle name="Normal 4 2 2 2 3 2 7" xfId="17738"/>
    <cellStyle name="Normal 40 2 2 2 3 2 7" xfId="17739"/>
    <cellStyle name="Normal 41 2 2 2 3 2 7" xfId="17740"/>
    <cellStyle name="Normal 42 2 2 2 3 2 7" xfId="17741"/>
    <cellStyle name="Normal 43 2 2 2 3 2 7" xfId="17742"/>
    <cellStyle name="Normal 44 2 2 2 3 2 7" xfId="17743"/>
    <cellStyle name="Normal 45 2 2 2 3 2 7" xfId="17744"/>
    <cellStyle name="Normal 46 2 2 2 3 2 7" xfId="17745"/>
    <cellStyle name="Normal 47 2 2 2 3 2 7" xfId="17746"/>
    <cellStyle name="Normal 51 2 2 3 2 7" xfId="17747"/>
    <cellStyle name="Normal 52 2 2 3 2 7" xfId="17748"/>
    <cellStyle name="Normal 53 2 2 3 2 7" xfId="17749"/>
    <cellStyle name="Normal 55 2 2 3 2 7" xfId="17750"/>
    <cellStyle name="Normal 56 2 2 3 2 7" xfId="17751"/>
    <cellStyle name="Normal 57 2 2 3 2 7" xfId="17752"/>
    <cellStyle name="Normal 6 2 3 2 2 3 2 7" xfId="17753"/>
    <cellStyle name="Normal 6 3 2 2 3 2 7" xfId="17754"/>
    <cellStyle name="Normal 60 2 2 3 2 7" xfId="17755"/>
    <cellStyle name="Normal 64 2 2 3 2 7" xfId="17756"/>
    <cellStyle name="Normal 65 2 2 3 2 7" xfId="17757"/>
    <cellStyle name="Normal 66 2 2 3 2 7" xfId="17758"/>
    <cellStyle name="Normal 67 2 2 3 2 7" xfId="17759"/>
    <cellStyle name="Normal 7 6 2 2 3 2 7" xfId="17760"/>
    <cellStyle name="Normal 71 2 2 3 2 7" xfId="17761"/>
    <cellStyle name="Normal 72 2 2 3 2 7" xfId="17762"/>
    <cellStyle name="Normal 73 2 2 3 2 7" xfId="17763"/>
    <cellStyle name="Normal 74 2 2 3 2 7" xfId="17764"/>
    <cellStyle name="Normal 76 2 2 3 2 7" xfId="17765"/>
    <cellStyle name="Normal 8 3 2 2 3 2 7" xfId="17766"/>
    <cellStyle name="Normal 81 2 2 3 2 7" xfId="17767"/>
    <cellStyle name="Normal 78 4 2 2 7" xfId="17768"/>
    <cellStyle name="Normal 5 3 4 2 2 7" xfId="17769"/>
    <cellStyle name="Normal 80 4 2 2 7" xfId="17770"/>
    <cellStyle name="Normal 79 4 2 2 7" xfId="17771"/>
    <cellStyle name="Normal 6 8 4 2 2 7" xfId="17772"/>
    <cellStyle name="Normal 5 2 4 2 2 7" xfId="17773"/>
    <cellStyle name="Normal 6 2 9 2 2 7" xfId="17774"/>
    <cellStyle name="Comma 2 2 3 4 2 2 7" xfId="17775"/>
    <cellStyle name="Comma 2 3 6 4 2 2 7" xfId="17776"/>
    <cellStyle name="Normal 18 2 4 2 2 7" xfId="17777"/>
    <cellStyle name="Normal 19 2 4 2 2 7" xfId="17778"/>
    <cellStyle name="Normal 2 2 3 4 2 2 7" xfId="17779"/>
    <cellStyle name="Normal 2 3 6 4 2 2 7" xfId="17780"/>
    <cellStyle name="Normal 2 3 2 4 2 2 7" xfId="17781"/>
    <cellStyle name="Normal 2 3 4 4 2 2 7" xfId="17782"/>
    <cellStyle name="Normal 2 3 5 4 2 2 7" xfId="17783"/>
    <cellStyle name="Normal 2 4 2 4 2 2 7" xfId="17784"/>
    <cellStyle name="Normal 2 5 4 2 2 7" xfId="17785"/>
    <cellStyle name="Normal 28 3 4 2 2 7" xfId="17786"/>
    <cellStyle name="Normal 3 2 2 4 2 2 7" xfId="17787"/>
    <cellStyle name="Normal 3 3 4 2 2 7" xfId="17788"/>
    <cellStyle name="Normal 30 3 4 2 2 7" xfId="17789"/>
    <cellStyle name="Normal 4 2 4 2 2 7" xfId="17790"/>
    <cellStyle name="Normal 40 2 4 2 2 7" xfId="17791"/>
    <cellStyle name="Normal 41 2 4 2 2 7" xfId="17792"/>
    <cellStyle name="Normal 42 2 4 2 2 7" xfId="17793"/>
    <cellStyle name="Normal 43 2 4 2 2 7" xfId="17794"/>
    <cellStyle name="Normal 44 2 4 2 2 7" xfId="17795"/>
    <cellStyle name="Normal 45 2 4 2 2 7" xfId="17796"/>
    <cellStyle name="Normal 46 2 4 2 2 7" xfId="17797"/>
    <cellStyle name="Normal 47 2 4 2 2 7" xfId="17798"/>
    <cellStyle name="Normal 51 4 2 2 7" xfId="17799"/>
    <cellStyle name="Normal 52 4 2 2 7" xfId="17800"/>
    <cellStyle name="Normal 53 4 2 2 7" xfId="17801"/>
    <cellStyle name="Normal 55 4 2 2 7" xfId="17802"/>
    <cellStyle name="Normal 56 4 2 2 7" xfId="17803"/>
    <cellStyle name="Normal 57 4 2 2 7" xfId="17804"/>
    <cellStyle name="Normal 6 2 3 4 2 2 7" xfId="17805"/>
    <cellStyle name="Normal 6 3 4 2 2 7" xfId="17806"/>
    <cellStyle name="Normal 60 4 2 2 7" xfId="17807"/>
    <cellStyle name="Normal 64 4 2 2 7" xfId="17808"/>
    <cellStyle name="Normal 65 4 2 2 7" xfId="17809"/>
    <cellStyle name="Normal 66 4 2 2 7" xfId="17810"/>
    <cellStyle name="Normal 67 4 2 2 7" xfId="17811"/>
    <cellStyle name="Normal 7 6 4 2 2 7" xfId="17812"/>
    <cellStyle name="Normal 71 4 2 2 7" xfId="17813"/>
    <cellStyle name="Normal 72 4 2 2 7" xfId="17814"/>
    <cellStyle name="Normal 73 4 2 2 7" xfId="17815"/>
    <cellStyle name="Normal 74 4 2 2 7" xfId="17816"/>
    <cellStyle name="Normal 76 4 2 2 7" xfId="17817"/>
    <cellStyle name="Normal 8 3 4 2 2 7" xfId="17818"/>
    <cellStyle name="Normal 81 4 2 2 7" xfId="17819"/>
    <cellStyle name="Normal 78 2 3 2 2 7" xfId="17820"/>
    <cellStyle name="Normal 5 3 2 3 2 2 7" xfId="17821"/>
    <cellStyle name="Normal 80 2 3 2 2 7" xfId="17822"/>
    <cellStyle name="Normal 79 2 3 2 2 7" xfId="17823"/>
    <cellStyle name="Normal 6 8 2 3 2 2 7" xfId="17824"/>
    <cellStyle name="Normal 5 2 2 3 2 2 7" xfId="17825"/>
    <cellStyle name="Normal 6 2 7 3 2 2 7" xfId="17826"/>
    <cellStyle name="Comma 2 2 3 2 3 2 2 7" xfId="17827"/>
    <cellStyle name="Comma 2 3 6 2 3 2 2 7" xfId="17828"/>
    <cellStyle name="Normal 18 2 2 3 2 2 7" xfId="17829"/>
    <cellStyle name="Normal 19 2 2 3 2 2 7" xfId="17830"/>
    <cellStyle name="Normal 2 2 3 2 3 2 2 7" xfId="17831"/>
    <cellStyle name="Normal 2 3 6 2 3 2 2 7" xfId="17832"/>
    <cellStyle name="Normal 2 3 2 2 3 2 2 7" xfId="17833"/>
    <cellStyle name="Normal 2 3 4 2 3 2 2 7" xfId="17834"/>
    <cellStyle name="Normal 2 3 5 2 3 2 2 7" xfId="17835"/>
    <cellStyle name="Normal 2 4 2 2 3 2 2 7" xfId="17836"/>
    <cellStyle name="Normal 2 5 2 3 2 2 7" xfId="17837"/>
    <cellStyle name="Normal 28 3 2 3 2 2 7" xfId="17838"/>
    <cellStyle name="Normal 3 2 2 2 3 2 2 7" xfId="17839"/>
    <cellStyle name="Normal 3 3 2 3 2 2 7" xfId="17840"/>
    <cellStyle name="Normal 30 3 2 3 2 2 7" xfId="17841"/>
    <cellStyle name="Normal 4 2 2 3 2 2 7" xfId="17842"/>
    <cellStyle name="Normal 40 2 2 3 2 2 7" xfId="17843"/>
    <cellStyle name="Normal 41 2 2 3 2 2 7" xfId="17844"/>
    <cellStyle name="Normal 42 2 2 3 2 2 7" xfId="17845"/>
    <cellStyle name="Normal 43 2 2 3 2 2 7" xfId="17846"/>
    <cellStyle name="Normal 44 2 2 3 2 2 7" xfId="17847"/>
    <cellStyle name="Normal 45 2 2 3 2 2 7" xfId="17848"/>
    <cellStyle name="Normal 46 2 2 3 2 2 7" xfId="17849"/>
    <cellStyle name="Normal 47 2 2 3 2 2 7" xfId="17850"/>
    <cellStyle name="Normal 51 2 3 2 2 7" xfId="17851"/>
    <cellStyle name="Normal 52 2 3 2 2 7" xfId="17852"/>
    <cellStyle name="Normal 53 2 3 2 2 7" xfId="17853"/>
    <cellStyle name="Normal 55 2 3 2 2 7" xfId="17854"/>
    <cellStyle name="Normal 56 2 3 2 2 7" xfId="17855"/>
    <cellStyle name="Normal 57 2 3 2 2 7" xfId="17856"/>
    <cellStyle name="Normal 6 2 3 2 3 2 2 7" xfId="17857"/>
    <cellStyle name="Normal 6 3 2 3 2 2 7" xfId="17858"/>
    <cellStyle name="Normal 60 2 3 2 2 7" xfId="17859"/>
    <cellStyle name="Normal 64 2 3 2 2 7" xfId="17860"/>
    <cellStyle name="Normal 65 2 3 2 2 7" xfId="17861"/>
    <cellStyle name="Normal 66 2 3 2 2 7" xfId="17862"/>
    <cellStyle name="Normal 67 2 3 2 2 7" xfId="17863"/>
    <cellStyle name="Normal 7 6 2 3 2 2 7" xfId="17864"/>
    <cellStyle name="Normal 71 2 3 2 2 7" xfId="17865"/>
    <cellStyle name="Normal 72 2 3 2 2 7" xfId="17866"/>
    <cellStyle name="Normal 73 2 3 2 2 7" xfId="17867"/>
    <cellStyle name="Normal 74 2 3 2 2 7" xfId="17868"/>
    <cellStyle name="Normal 76 2 3 2 2 7" xfId="17869"/>
    <cellStyle name="Normal 8 3 2 3 2 2 7" xfId="17870"/>
    <cellStyle name="Normal 81 2 3 2 2 7" xfId="17871"/>
    <cellStyle name="Normal 78 3 2 2 2 7" xfId="17872"/>
    <cellStyle name="Normal 5 3 3 2 2 2 7" xfId="17873"/>
    <cellStyle name="Normal 80 3 2 2 2 7" xfId="17874"/>
    <cellStyle name="Normal 79 3 2 2 2 7" xfId="17875"/>
    <cellStyle name="Normal 6 8 3 2 2 2 7" xfId="17876"/>
    <cellStyle name="Normal 5 2 3 2 2 2 7" xfId="17877"/>
    <cellStyle name="Normal 6 2 8 2 2 2 7" xfId="17878"/>
    <cellStyle name="Comma 2 2 3 3 2 2 2 7" xfId="17879"/>
    <cellStyle name="Comma 2 3 6 3 2 2 2 7" xfId="17880"/>
    <cellStyle name="Normal 18 2 3 2 2 2 7" xfId="17881"/>
    <cellStyle name="Normal 19 2 3 2 2 2 7" xfId="17882"/>
    <cellStyle name="Normal 2 2 3 3 2 2 2 7" xfId="17883"/>
    <cellStyle name="Normal 2 3 6 3 2 2 2 7" xfId="17884"/>
    <cellStyle name="Normal 2 3 2 3 2 2 2 7" xfId="17885"/>
    <cellStyle name="Normal 2 3 4 3 2 2 2 7" xfId="17886"/>
    <cellStyle name="Normal 2 3 5 3 2 2 2 7" xfId="17887"/>
    <cellStyle name="Normal 2 4 2 3 2 2 2 7" xfId="17888"/>
    <cellStyle name="Normal 2 5 3 2 2 2 7" xfId="17889"/>
    <cellStyle name="Normal 28 3 3 2 2 2 7" xfId="17890"/>
    <cellStyle name="Normal 3 2 2 3 2 2 2 7" xfId="17891"/>
    <cellStyle name="Normal 3 3 3 2 2 2 7" xfId="17892"/>
    <cellStyle name="Normal 30 3 3 2 2 2 7" xfId="17893"/>
    <cellStyle name="Normal 4 2 3 2 2 2 7" xfId="17894"/>
    <cellStyle name="Normal 40 2 3 2 2 2 7" xfId="17895"/>
    <cellStyle name="Normal 41 2 3 2 2 2 7" xfId="17896"/>
    <cellStyle name="Normal 42 2 3 2 2 2 7" xfId="17897"/>
    <cellStyle name="Normal 43 2 3 2 2 2 7" xfId="17898"/>
    <cellStyle name="Normal 44 2 3 2 2 2 7" xfId="17899"/>
    <cellStyle name="Normal 45 2 3 2 2 2 7" xfId="17900"/>
    <cellStyle name="Normal 46 2 3 2 2 2 7" xfId="17901"/>
    <cellStyle name="Normal 47 2 3 2 2 2 7" xfId="17902"/>
    <cellStyle name="Normal 51 3 2 2 2 7" xfId="17903"/>
    <cellStyle name="Normal 52 3 2 2 2 7" xfId="17904"/>
    <cellStyle name="Normal 53 3 2 2 2 7" xfId="17905"/>
    <cellStyle name="Normal 55 3 2 2 2 7" xfId="17906"/>
    <cellStyle name="Normal 56 3 2 2 2 7" xfId="17907"/>
    <cellStyle name="Normal 57 3 2 2 2 7" xfId="17908"/>
    <cellStyle name="Normal 6 2 3 3 2 2 2 7" xfId="17909"/>
    <cellStyle name="Normal 6 3 3 2 2 2 7" xfId="17910"/>
    <cellStyle name="Normal 60 3 2 2 2 7" xfId="17911"/>
    <cellStyle name="Normal 64 3 2 2 2 7" xfId="17912"/>
    <cellStyle name="Normal 65 3 2 2 2 7" xfId="17913"/>
    <cellStyle name="Normal 66 3 2 2 2 7" xfId="17914"/>
    <cellStyle name="Normal 67 3 2 2 2 7" xfId="17915"/>
    <cellStyle name="Normal 7 6 3 2 2 2 7" xfId="17916"/>
    <cellStyle name="Normal 71 3 2 2 2 7" xfId="17917"/>
    <cellStyle name="Normal 72 3 2 2 2 7" xfId="17918"/>
    <cellStyle name="Normal 73 3 2 2 2 7" xfId="17919"/>
    <cellStyle name="Normal 74 3 2 2 2 7" xfId="17920"/>
    <cellStyle name="Normal 76 3 2 2 2 7" xfId="17921"/>
    <cellStyle name="Normal 8 3 3 2 2 2 7" xfId="17922"/>
    <cellStyle name="Normal 81 3 2 2 2 7" xfId="17923"/>
    <cellStyle name="Normal 78 2 2 2 2 2 7" xfId="17924"/>
    <cellStyle name="Normal 5 3 2 2 2 2 2 7" xfId="17925"/>
    <cellStyle name="Normal 80 2 2 2 2 2 7" xfId="17926"/>
    <cellStyle name="Normal 79 2 2 2 2 2 7" xfId="17927"/>
    <cellStyle name="Normal 6 8 2 2 2 2 2 7" xfId="17928"/>
    <cellStyle name="Normal 5 2 2 2 2 2 2 7" xfId="17929"/>
    <cellStyle name="Normal 6 2 7 2 2 2 2 7" xfId="17930"/>
    <cellStyle name="Comma 2 2 3 2 2 2 2 2 7" xfId="17931"/>
    <cellStyle name="Comma 2 3 6 2 2 2 2 2 7" xfId="17932"/>
    <cellStyle name="Normal 18 2 2 2 2 2 2 7" xfId="17933"/>
    <cellStyle name="Normal 19 2 2 2 2 2 2 7" xfId="17934"/>
    <cellStyle name="Normal 2 2 3 2 2 2 2 2 7" xfId="17935"/>
    <cellStyle name="Normal 2 3 6 2 2 2 2 2 7" xfId="17936"/>
    <cellStyle name="Normal 2 3 2 2 2 2 2 2 7" xfId="17937"/>
    <cellStyle name="Normal 2 3 4 2 2 2 2 2 7" xfId="17938"/>
    <cellStyle name="Normal 2 3 5 2 2 2 2 2 7" xfId="17939"/>
    <cellStyle name="Normal 2 4 2 2 2 2 2 2 7" xfId="17940"/>
    <cellStyle name="Normal 2 5 2 2 2 2 2 7" xfId="17941"/>
    <cellStyle name="Normal 28 3 2 2 2 2 2 7" xfId="17942"/>
    <cellStyle name="Normal 3 2 2 2 2 2 2 2 7" xfId="17943"/>
    <cellStyle name="Normal 3 3 2 2 2 2 2 7" xfId="17944"/>
    <cellStyle name="Normal 30 3 2 2 2 2 2 7" xfId="17945"/>
    <cellStyle name="Normal 4 2 2 2 2 2 2 7" xfId="17946"/>
    <cellStyle name="Normal 40 2 2 2 2 2 2 7" xfId="17947"/>
    <cellStyle name="Normal 41 2 2 2 2 2 2 7" xfId="17948"/>
    <cellStyle name="Normal 42 2 2 2 2 2 2 7" xfId="17949"/>
    <cellStyle name="Normal 43 2 2 2 2 2 2 7" xfId="17950"/>
    <cellStyle name="Normal 44 2 2 2 2 2 2 7" xfId="17951"/>
    <cellStyle name="Normal 45 2 2 2 2 2 2 7" xfId="17952"/>
    <cellStyle name="Normal 46 2 2 2 2 2 2 7" xfId="17953"/>
    <cellStyle name="Normal 47 2 2 2 2 2 2 7" xfId="17954"/>
    <cellStyle name="Normal 51 2 2 2 2 2 7" xfId="17955"/>
    <cellStyle name="Normal 52 2 2 2 2 2 7" xfId="17956"/>
    <cellStyle name="Normal 53 2 2 2 2 2 7" xfId="17957"/>
    <cellStyle name="Normal 55 2 2 2 2 2 7" xfId="17958"/>
    <cellStyle name="Normal 56 2 2 2 2 2 7" xfId="17959"/>
    <cellStyle name="Normal 57 2 2 2 2 2 7" xfId="17960"/>
    <cellStyle name="Normal 6 2 3 2 2 2 2 2 7" xfId="17961"/>
    <cellStyle name="Normal 6 3 2 2 2 2 2 7" xfId="17962"/>
    <cellStyle name="Normal 60 2 2 2 2 2 7" xfId="17963"/>
    <cellStyle name="Normal 64 2 2 2 2 2 7" xfId="17964"/>
    <cellStyle name="Normal 65 2 2 2 2 2 7" xfId="17965"/>
    <cellStyle name="Normal 66 2 2 2 2 2 7" xfId="17966"/>
    <cellStyle name="Normal 67 2 2 2 2 2 7" xfId="17967"/>
    <cellStyle name="Normal 7 6 2 2 2 2 2 7" xfId="17968"/>
    <cellStyle name="Normal 71 2 2 2 2 2 7" xfId="17969"/>
    <cellStyle name="Normal 72 2 2 2 2 2 7" xfId="17970"/>
    <cellStyle name="Normal 73 2 2 2 2 2 7" xfId="17971"/>
    <cellStyle name="Normal 74 2 2 2 2 2 7" xfId="17972"/>
    <cellStyle name="Normal 76 2 2 2 2 2 7" xfId="17973"/>
    <cellStyle name="Normal 8 3 2 2 2 2 2 7" xfId="17974"/>
    <cellStyle name="Normal 81 2 2 2 2 2 7" xfId="17975"/>
    <cellStyle name="Normal 6 2 2 2 7" xfId="17976"/>
    <cellStyle name="Normal 78 7 5" xfId="17977"/>
    <cellStyle name="Normal 5 3 7 5" xfId="17978"/>
    <cellStyle name="Normal 80 7 5" xfId="17979"/>
    <cellStyle name="Normal 79 7 5" xfId="17980"/>
    <cellStyle name="Normal 6 8 7 5" xfId="17981"/>
    <cellStyle name="Normal 5 2 7 5" xfId="17982"/>
    <cellStyle name="Normal 6 2 12 5" xfId="17983"/>
    <cellStyle name="Comma 2 2 3 7 5" xfId="17984"/>
    <cellStyle name="Comma 2 3 6 7 5" xfId="17985"/>
    <cellStyle name="Normal 18 2 7 5" xfId="17986"/>
    <cellStyle name="Normal 19 2 7 5" xfId="17987"/>
    <cellStyle name="Normal 2 2 3 7 5" xfId="17988"/>
    <cellStyle name="Normal 2 3 6 7 5" xfId="17989"/>
    <cellStyle name="Normal 2 3 2 7 5" xfId="17990"/>
    <cellStyle name="Normal 2 3 4 7 5" xfId="17991"/>
    <cellStyle name="Normal 2 3 5 7 5" xfId="17992"/>
    <cellStyle name="Normal 2 4 2 7 5" xfId="17993"/>
    <cellStyle name="Normal 2 5 7 5" xfId="17994"/>
    <cellStyle name="Normal 28 3 7 5" xfId="17995"/>
    <cellStyle name="Normal 3 2 2 7 5" xfId="17996"/>
    <cellStyle name="Normal 3 3 7 5" xfId="17997"/>
    <cellStyle name="Normal 30 3 7 5" xfId="17998"/>
    <cellStyle name="Normal 4 2 7 5" xfId="17999"/>
    <cellStyle name="Normal 40 2 7 5" xfId="18000"/>
    <cellStyle name="Normal 41 2 7 5" xfId="18001"/>
    <cellStyle name="Normal 42 2 7 5" xfId="18002"/>
    <cellStyle name="Normal 43 2 7 5" xfId="18003"/>
    <cellStyle name="Normal 44 2 7 5" xfId="18004"/>
    <cellStyle name="Normal 45 2 7 5" xfId="18005"/>
    <cellStyle name="Normal 46 2 7 5" xfId="18006"/>
    <cellStyle name="Normal 47 2 7 5" xfId="18007"/>
    <cellStyle name="Normal 51 7 5" xfId="18008"/>
    <cellStyle name="Normal 52 7 5" xfId="18009"/>
    <cellStyle name="Normal 53 7 5" xfId="18010"/>
    <cellStyle name="Normal 55 7 5" xfId="18011"/>
    <cellStyle name="Normal 56 7 5" xfId="18012"/>
    <cellStyle name="Normal 57 7 5" xfId="18013"/>
    <cellStyle name="Normal 6 2 3 7 5" xfId="18014"/>
    <cellStyle name="Normal 6 3 7 5" xfId="18015"/>
    <cellStyle name="Normal 60 7 5" xfId="18016"/>
    <cellStyle name="Normal 64 7 5" xfId="18017"/>
    <cellStyle name="Normal 65 7 5" xfId="18018"/>
    <cellStyle name="Normal 66 7 5" xfId="18019"/>
    <cellStyle name="Normal 67 7 5" xfId="18020"/>
    <cellStyle name="Normal 7 6 7 5" xfId="18021"/>
    <cellStyle name="Normal 71 7 5" xfId="18022"/>
    <cellStyle name="Normal 72 7 5" xfId="18023"/>
    <cellStyle name="Normal 73 7 5" xfId="18024"/>
    <cellStyle name="Normal 74 7 5" xfId="18025"/>
    <cellStyle name="Normal 76 7 5" xfId="18026"/>
    <cellStyle name="Normal 8 3 7 5" xfId="18027"/>
    <cellStyle name="Normal 81 7 5" xfId="18028"/>
    <cellStyle name="Normal 78 2 6 5" xfId="18029"/>
    <cellStyle name="Normal 5 3 2 6 5" xfId="18030"/>
    <cellStyle name="Normal 80 2 6 5" xfId="18031"/>
    <cellStyle name="Normal 79 2 6 5" xfId="18032"/>
    <cellStyle name="Normal 6 8 2 6 5" xfId="18033"/>
    <cellStyle name="Normal 5 2 2 6 5" xfId="18034"/>
    <cellStyle name="Normal 6 2 7 6 5" xfId="18035"/>
    <cellStyle name="Comma 2 2 3 2 6 5" xfId="18036"/>
    <cellStyle name="Comma 2 3 6 2 6 5" xfId="18037"/>
    <cellStyle name="Normal 18 2 2 6 5" xfId="18038"/>
    <cellStyle name="Normal 19 2 2 6 5" xfId="18039"/>
    <cellStyle name="Normal 2 2 3 2 6 5" xfId="18040"/>
    <cellStyle name="Normal 2 3 6 2 6 5" xfId="18041"/>
    <cellStyle name="Normal 2 3 2 2 6 5" xfId="18042"/>
    <cellStyle name="Normal 2 3 4 2 6 5" xfId="18043"/>
    <cellStyle name="Normal 2 3 5 2 6 5" xfId="18044"/>
    <cellStyle name="Normal 2 4 2 2 6 5" xfId="18045"/>
    <cellStyle name="Normal 2 5 2 6 5" xfId="18046"/>
    <cellStyle name="Normal 28 3 2 6 5" xfId="18047"/>
    <cellStyle name="Normal 3 2 2 2 6 5" xfId="18048"/>
    <cellStyle name="Normal 3 3 2 6 5" xfId="18049"/>
    <cellStyle name="Normal 30 3 2 6 5" xfId="18050"/>
    <cellStyle name="Normal 4 2 2 6 5" xfId="18051"/>
    <cellStyle name="Normal 40 2 2 6 5" xfId="18052"/>
    <cellStyle name="Normal 41 2 2 6 5" xfId="18053"/>
    <cellStyle name="Normal 42 2 2 6 5" xfId="18054"/>
    <cellStyle name="Normal 43 2 2 6 5" xfId="18055"/>
    <cellStyle name="Normal 44 2 2 6 5" xfId="18056"/>
    <cellStyle name="Normal 45 2 2 6 5" xfId="18057"/>
    <cellStyle name="Normal 46 2 2 6 5" xfId="18058"/>
    <cellStyle name="Normal 47 2 2 6 5" xfId="18059"/>
    <cellStyle name="Normal 51 2 6 5" xfId="18060"/>
    <cellStyle name="Normal 52 2 6 5" xfId="18061"/>
    <cellStyle name="Normal 53 2 6 5" xfId="18062"/>
    <cellStyle name="Normal 55 2 6 5" xfId="18063"/>
    <cellStyle name="Normal 56 2 6 5" xfId="18064"/>
    <cellStyle name="Normal 57 2 6 5" xfId="18065"/>
    <cellStyle name="Normal 6 2 3 2 6 5" xfId="18066"/>
    <cellStyle name="Normal 6 3 2 6 5" xfId="18067"/>
    <cellStyle name="Normal 60 2 6 5" xfId="18068"/>
    <cellStyle name="Normal 64 2 6 5" xfId="18069"/>
    <cellStyle name="Normal 65 2 6 5" xfId="18070"/>
    <cellStyle name="Normal 66 2 6 5" xfId="18071"/>
    <cellStyle name="Normal 67 2 6 5" xfId="18072"/>
    <cellStyle name="Normal 7 6 2 6 5" xfId="18073"/>
    <cellStyle name="Normal 71 2 6 5" xfId="18074"/>
    <cellStyle name="Normal 72 2 6 5" xfId="18075"/>
    <cellStyle name="Normal 73 2 6 5" xfId="18076"/>
    <cellStyle name="Normal 74 2 6 5" xfId="18077"/>
    <cellStyle name="Normal 76 2 6 5" xfId="18078"/>
    <cellStyle name="Normal 8 3 2 6 5" xfId="18079"/>
    <cellStyle name="Normal 81 2 6 5" xfId="18080"/>
    <cellStyle name="Normal 78 3 5 5" xfId="18081"/>
    <cellStyle name="Normal 5 3 3 5 5" xfId="18082"/>
    <cellStyle name="Normal 80 3 5 5" xfId="18083"/>
    <cellStyle name="Normal 79 3 5 5" xfId="18084"/>
    <cellStyle name="Normal 6 8 3 5 5" xfId="18085"/>
    <cellStyle name="Normal 5 2 3 5 5" xfId="18086"/>
    <cellStyle name="Normal 6 2 8 5 5" xfId="18087"/>
    <cellStyle name="Comma 2 2 3 3 5 5" xfId="18088"/>
    <cellStyle name="Comma 2 3 6 3 5 5" xfId="18089"/>
    <cellStyle name="Normal 18 2 3 5 5" xfId="18090"/>
    <cellStyle name="Normal 19 2 3 5 5" xfId="18091"/>
    <cellStyle name="Normal 2 2 3 3 5 5" xfId="18092"/>
    <cellStyle name="Normal 2 3 6 3 5 5" xfId="18093"/>
    <cellStyle name="Normal 2 3 2 3 5 5" xfId="18094"/>
    <cellStyle name="Normal 2 3 4 3 5 5" xfId="18095"/>
    <cellStyle name="Normal 2 3 5 3 5 5" xfId="18096"/>
    <cellStyle name="Normal 2 4 2 3 5 5" xfId="18097"/>
    <cellStyle name="Normal 2 5 3 5 5" xfId="18098"/>
    <cellStyle name="Normal 28 3 3 5 5" xfId="18099"/>
    <cellStyle name="Normal 3 2 2 3 5 5" xfId="18100"/>
    <cellStyle name="Normal 3 3 3 5 5" xfId="18101"/>
    <cellStyle name="Normal 30 3 3 5 5" xfId="18102"/>
    <cellStyle name="Normal 4 2 3 5 5" xfId="18103"/>
    <cellStyle name="Normal 40 2 3 5 5" xfId="18104"/>
    <cellStyle name="Normal 41 2 3 5 5" xfId="18105"/>
    <cellStyle name="Normal 42 2 3 5 5" xfId="18106"/>
    <cellStyle name="Normal 43 2 3 5 5" xfId="18107"/>
    <cellStyle name="Normal 44 2 3 5 5" xfId="18108"/>
    <cellStyle name="Normal 45 2 3 5 5" xfId="18109"/>
    <cellStyle name="Normal 46 2 3 5 5" xfId="18110"/>
    <cellStyle name="Normal 47 2 3 5 5" xfId="18111"/>
    <cellStyle name="Normal 51 3 5 5" xfId="18112"/>
    <cellStyle name="Normal 52 3 5 5" xfId="18113"/>
    <cellStyle name="Normal 53 3 5 5" xfId="18114"/>
    <cellStyle name="Normal 55 3 5 5" xfId="18115"/>
    <cellStyle name="Normal 56 3 5 5" xfId="18116"/>
    <cellStyle name="Normal 57 3 5 5" xfId="18117"/>
    <cellStyle name="Normal 6 2 3 3 5 5" xfId="18118"/>
    <cellStyle name="Normal 6 3 3 5 5" xfId="18119"/>
    <cellStyle name="Normal 60 3 5 5" xfId="18120"/>
    <cellStyle name="Normal 64 3 5 5" xfId="18121"/>
    <cellStyle name="Normal 65 3 5 5" xfId="18122"/>
    <cellStyle name="Normal 66 3 5 5" xfId="18123"/>
    <cellStyle name="Normal 67 3 5 5" xfId="18124"/>
    <cellStyle name="Normal 7 6 3 5 5" xfId="18125"/>
    <cellStyle name="Normal 71 3 5 5" xfId="18126"/>
    <cellStyle name="Normal 72 3 5 5" xfId="18127"/>
    <cellStyle name="Normal 73 3 5 5" xfId="18128"/>
    <cellStyle name="Normal 74 3 5 5" xfId="18129"/>
    <cellStyle name="Normal 76 3 5 5" xfId="18130"/>
    <cellStyle name="Normal 8 3 3 5 5" xfId="18131"/>
    <cellStyle name="Normal 81 3 5 5" xfId="18132"/>
    <cellStyle name="Normal 78 2 2 5 5" xfId="18133"/>
    <cellStyle name="Normal 5 3 2 2 5 5" xfId="18134"/>
    <cellStyle name="Normal 80 2 2 5 5" xfId="18135"/>
    <cellStyle name="Normal 79 2 2 5 5" xfId="18136"/>
    <cellStyle name="Normal 6 8 2 2 5 5" xfId="18137"/>
    <cellStyle name="Normal 5 2 2 2 5 5" xfId="18138"/>
    <cellStyle name="Normal 6 2 7 2 5 5" xfId="18139"/>
    <cellStyle name="Comma 2 2 3 2 2 5 5" xfId="18140"/>
    <cellStyle name="Comma 2 3 6 2 2 5 5" xfId="18141"/>
    <cellStyle name="Normal 18 2 2 2 5 5" xfId="18142"/>
    <cellStyle name="Normal 19 2 2 2 5 5" xfId="18143"/>
    <cellStyle name="Normal 2 2 3 2 2 5 5" xfId="18144"/>
    <cellStyle name="Normal 2 3 6 2 2 5 5" xfId="18145"/>
    <cellStyle name="Normal 2 3 2 2 2 5 5" xfId="18146"/>
    <cellStyle name="Normal 2 3 4 2 2 5 5" xfId="18147"/>
    <cellStyle name="Normal 2 3 5 2 2 5 5" xfId="18148"/>
    <cellStyle name="Normal 2 4 2 2 2 5 5" xfId="18149"/>
    <cellStyle name="Normal 2 5 2 2 5 5" xfId="18150"/>
    <cellStyle name="Normal 28 3 2 2 5 5" xfId="18151"/>
    <cellStyle name="Normal 3 2 2 2 2 5 5" xfId="18152"/>
    <cellStyle name="Normal 3 3 2 2 5 5" xfId="18153"/>
    <cellStyle name="Normal 30 3 2 2 5 5" xfId="18154"/>
    <cellStyle name="Normal 4 2 2 2 5 5" xfId="18155"/>
    <cellStyle name="Normal 40 2 2 2 5 5" xfId="18156"/>
    <cellStyle name="Normal 41 2 2 2 5 5" xfId="18157"/>
    <cellStyle name="Normal 42 2 2 2 5 5" xfId="18158"/>
    <cellStyle name="Normal 43 2 2 2 5 5" xfId="18159"/>
    <cellStyle name="Normal 44 2 2 2 5 5" xfId="18160"/>
    <cellStyle name="Normal 45 2 2 2 5 5" xfId="18161"/>
    <cellStyle name="Normal 46 2 2 2 5 5" xfId="18162"/>
    <cellStyle name="Normal 47 2 2 2 5 5" xfId="18163"/>
    <cellStyle name="Normal 51 2 2 5 5" xfId="18164"/>
    <cellStyle name="Normal 52 2 2 5 5" xfId="18165"/>
    <cellStyle name="Normal 53 2 2 5 5" xfId="18166"/>
    <cellStyle name="Normal 55 2 2 5 5" xfId="18167"/>
    <cellStyle name="Normal 56 2 2 5 5" xfId="18168"/>
    <cellStyle name="Normal 57 2 2 5 5" xfId="18169"/>
    <cellStyle name="Normal 6 2 3 2 2 5 5" xfId="18170"/>
    <cellStyle name="Normal 6 3 2 2 5 5" xfId="18171"/>
    <cellStyle name="Normal 60 2 2 5 5" xfId="18172"/>
    <cellStyle name="Normal 64 2 2 5 5" xfId="18173"/>
    <cellStyle name="Normal 65 2 2 5 5" xfId="18174"/>
    <cellStyle name="Normal 66 2 2 5 5" xfId="18175"/>
    <cellStyle name="Normal 67 2 2 5 5" xfId="18176"/>
    <cellStyle name="Normal 7 6 2 2 5 5" xfId="18177"/>
    <cellStyle name="Normal 71 2 2 5 5" xfId="18178"/>
    <cellStyle name="Normal 72 2 2 5 5" xfId="18179"/>
    <cellStyle name="Normal 73 2 2 5 5" xfId="18180"/>
    <cellStyle name="Normal 74 2 2 5 5" xfId="18181"/>
    <cellStyle name="Normal 76 2 2 5 5" xfId="18182"/>
    <cellStyle name="Normal 8 3 2 2 5 5" xfId="18183"/>
    <cellStyle name="Normal 81 2 2 5 5" xfId="18184"/>
    <cellStyle name="Normal 78 4 4 5" xfId="18185"/>
    <cellStyle name="Normal 5 3 4 4 5" xfId="18186"/>
    <cellStyle name="Normal 80 4 4 5" xfId="18187"/>
    <cellStyle name="Normal 79 4 4 5" xfId="18188"/>
    <cellStyle name="Normal 6 8 4 4 5" xfId="18189"/>
    <cellStyle name="Normal 5 2 4 4 5" xfId="18190"/>
    <cellStyle name="Normal 6 2 9 4 5" xfId="18191"/>
    <cellStyle name="Comma 2 2 3 4 4 5" xfId="18192"/>
    <cellStyle name="Comma 2 3 6 4 4 5" xfId="18193"/>
    <cellStyle name="Normal 18 2 4 4 5" xfId="18194"/>
    <cellStyle name="Normal 19 2 4 4 5" xfId="18195"/>
    <cellStyle name="Normal 2 2 3 4 4 5" xfId="18196"/>
    <cellStyle name="Normal 2 3 6 4 4 5" xfId="18197"/>
    <cellStyle name="Normal 2 3 2 4 4 5" xfId="18198"/>
    <cellStyle name="Normal 2 3 4 4 4 5" xfId="18199"/>
    <cellStyle name="Normal 2 3 5 4 4 5" xfId="18200"/>
    <cellStyle name="Normal 2 4 2 4 4 5" xfId="18201"/>
    <cellStyle name="Normal 2 5 4 4 5" xfId="18202"/>
    <cellStyle name="Normal 28 3 4 4 5" xfId="18203"/>
    <cellStyle name="Normal 3 2 2 4 4 5" xfId="18204"/>
    <cellStyle name="Normal 3 3 4 4 5" xfId="18205"/>
    <cellStyle name="Normal 30 3 4 4 5" xfId="18206"/>
    <cellStyle name="Normal 4 2 4 4 5" xfId="18207"/>
    <cellStyle name="Normal 40 2 4 4 5" xfId="18208"/>
    <cellStyle name="Normal 41 2 4 4 5" xfId="18209"/>
    <cellStyle name="Normal 42 2 4 4 5" xfId="18210"/>
    <cellStyle name="Normal 43 2 4 4 5" xfId="18211"/>
    <cellStyle name="Normal 44 2 4 4 5" xfId="18212"/>
    <cellStyle name="Normal 45 2 4 4 5" xfId="18213"/>
    <cellStyle name="Normal 46 2 4 4 5" xfId="18214"/>
    <cellStyle name="Normal 47 2 4 4 5" xfId="18215"/>
    <cellStyle name="Normal 51 4 4 5" xfId="18216"/>
    <cellStyle name="Normal 52 4 4 5" xfId="18217"/>
    <cellStyle name="Normal 53 4 4 5" xfId="18218"/>
    <cellStyle name="Normal 55 4 4 5" xfId="18219"/>
    <cellStyle name="Normal 56 4 4 5" xfId="18220"/>
    <cellStyle name="Normal 57 4 4 5" xfId="18221"/>
    <cellStyle name="Normal 6 2 3 4 4 5" xfId="18222"/>
    <cellStyle name="Normal 6 3 4 4 5" xfId="18223"/>
    <cellStyle name="Normal 60 4 4 5" xfId="18224"/>
    <cellStyle name="Normal 64 4 4 5" xfId="18225"/>
    <cellStyle name="Normal 65 4 4 5" xfId="18226"/>
    <cellStyle name="Normal 66 4 4 5" xfId="18227"/>
    <cellStyle name="Normal 67 4 4 5" xfId="18228"/>
    <cellStyle name="Normal 7 6 4 4 5" xfId="18229"/>
    <cellStyle name="Normal 71 4 4 5" xfId="18230"/>
    <cellStyle name="Normal 72 4 4 5" xfId="18231"/>
    <cellStyle name="Normal 73 4 4 5" xfId="18232"/>
    <cellStyle name="Normal 74 4 4 5" xfId="18233"/>
    <cellStyle name="Normal 76 4 4 5" xfId="18234"/>
    <cellStyle name="Normal 8 3 4 4 5" xfId="18235"/>
    <cellStyle name="Normal 81 4 4 5" xfId="18236"/>
    <cellStyle name="Normal 78 2 3 4 5" xfId="18237"/>
    <cellStyle name="Normal 5 3 2 3 4 5" xfId="18238"/>
    <cellStyle name="Normal 80 2 3 4 5" xfId="18239"/>
    <cellStyle name="Normal 79 2 3 4 5" xfId="18240"/>
    <cellStyle name="Normal 6 8 2 3 4 5" xfId="18241"/>
    <cellStyle name="Normal 5 2 2 3 4 5" xfId="18242"/>
    <cellStyle name="Normal 6 2 7 3 4 5" xfId="18243"/>
    <cellStyle name="Comma 2 2 3 2 3 4 5" xfId="18244"/>
    <cellStyle name="Comma 2 3 6 2 3 4 5" xfId="18245"/>
    <cellStyle name="Normal 18 2 2 3 4 5" xfId="18246"/>
    <cellStyle name="Normal 19 2 2 3 4 5" xfId="18247"/>
    <cellStyle name="Normal 2 2 3 2 3 4 5" xfId="18248"/>
    <cellStyle name="Normal 2 3 6 2 3 4 5" xfId="18249"/>
    <cellStyle name="Normal 2 3 2 2 3 4 5" xfId="18250"/>
    <cellStyle name="Normal 2 3 4 2 3 4 5" xfId="18251"/>
    <cellStyle name="Normal 2 3 5 2 3 4 5" xfId="18252"/>
    <cellStyle name="Normal 2 4 2 2 3 4 5" xfId="18253"/>
    <cellStyle name="Normal 2 5 2 3 4 5" xfId="18254"/>
    <cellStyle name="Normal 28 3 2 3 4 5" xfId="18255"/>
    <cellStyle name="Normal 3 2 2 2 3 4 5" xfId="18256"/>
    <cellStyle name="Normal 3 3 2 3 4 5" xfId="18257"/>
    <cellStyle name="Normal 30 3 2 3 4 5" xfId="18258"/>
    <cellStyle name="Normal 4 2 2 3 4 5" xfId="18259"/>
    <cellStyle name="Normal 40 2 2 3 4 5" xfId="18260"/>
    <cellStyle name="Normal 41 2 2 3 4 5" xfId="18261"/>
    <cellStyle name="Normal 42 2 2 3 4 5" xfId="18262"/>
    <cellStyle name="Normal 43 2 2 3 4 5" xfId="18263"/>
    <cellStyle name="Normal 44 2 2 3 4 5" xfId="18264"/>
    <cellStyle name="Normal 45 2 2 3 4 5" xfId="18265"/>
    <cellStyle name="Normal 46 2 2 3 4 5" xfId="18266"/>
    <cellStyle name="Normal 47 2 2 3 4 5" xfId="18267"/>
    <cellStyle name="Normal 51 2 3 4 5" xfId="18268"/>
    <cellStyle name="Normal 52 2 3 4 5" xfId="18269"/>
    <cellStyle name="Normal 53 2 3 4 5" xfId="18270"/>
    <cellStyle name="Normal 55 2 3 4 5" xfId="18271"/>
    <cellStyle name="Normal 56 2 3 4 5" xfId="18272"/>
    <cellStyle name="Normal 57 2 3 4 5" xfId="18273"/>
    <cellStyle name="Normal 6 2 3 2 3 4 5" xfId="18274"/>
    <cellStyle name="Normal 6 3 2 3 4 5" xfId="18275"/>
    <cellStyle name="Normal 60 2 3 4 5" xfId="18276"/>
    <cellStyle name="Normal 64 2 3 4 5" xfId="18277"/>
    <cellStyle name="Normal 65 2 3 4 5" xfId="18278"/>
    <cellStyle name="Normal 66 2 3 4 5" xfId="18279"/>
    <cellStyle name="Normal 67 2 3 4 5" xfId="18280"/>
    <cellStyle name="Normal 7 6 2 3 4 5" xfId="18281"/>
    <cellStyle name="Normal 71 2 3 4 5" xfId="18282"/>
    <cellStyle name="Normal 72 2 3 4 5" xfId="18283"/>
    <cellStyle name="Normal 73 2 3 4 5" xfId="18284"/>
    <cellStyle name="Normal 74 2 3 4 5" xfId="18285"/>
    <cellStyle name="Normal 76 2 3 4 5" xfId="18286"/>
    <cellStyle name="Normal 8 3 2 3 4 5" xfId="18287"/>
    <cellStyle name="Normal 81 2 3 4 5" xfId="18288"/>
    <cellStyle name="Normal 78 3 2 4 5" xfId="18289"/>
    <cellStyle name="Normal 5 3 3 2 4 5" xfId="18290"/>
    <cellStyle name="Normal 80 3 2 4 5" xfId="18291"/>
    <cellStyle name="Normal 79 3 2 4 5" xfId="18292"/>
    <cellStyle name="Normal 6 8 3 2 4 5" xfId="18293"/>
    <cellStyle name="Normal 5 2 3 2 4 5" xfId="18294"/>
    <cellStyle name="Normal 6 2 8 2 4 5" xfId="18295"/>
    <cellStyle name="Comma 2 2 3 3 2 4 5" xfId="18296"/>
    <cellStyle name="Comma 2 3 6 3 2 4 5" xfId="18297"/>
    <cellStyle name="Normal 18 2 3 2 4 5" xfId="18298"/>
    <cellStyle name="Normal 19 2 3 2 4 5" xfId="18299"/>
    <cellStyle name="Normal 2 2 3 3 2 4 5" xfId="18300"/>
    <cellStyle name="Normal 2 3 6 3 2 4 5" xfId="18301"/>
    <cellStyle name="Normal 2 3 2 3 2 4 5" xfId="18302"/>
    <cellStyle name="Normal 2 3 4 3 2 4 5" xfId="18303"/>
    <cellStyle name="Normal 2 3 5 3 2 4 5" xfId="18304"/>
    <cellStyle name="Normal 2 4 2 3 2 4 5" xfId="18305"/>
    <cellStyle name="Normal 2 5 3 2 4 5" xfId="18306"/>
    <cellStyle name="Normal 28 3 3 2 4 5" xfId="18307"/>
    <cellStyle name="Normal 3 2 2 3 2 4 5" xfId="18308"/>
    <cellStyle name="Normal 3 3 3 2 4 5" xfId="18309"/>
    <cellStyle name="Normal 30 3 3 2 4 5" xfId="18310"/>
    <cellStyle name="Normal 4 2 3 2 4 5" xfId="18311"/>
    <cellStyle name="Normal 40 2 3 2 4 5" xfId="18312"/>
    <cellStyle name="Normal 41 2 3 2 4 5" xfId="18313"/>
    <cellStyle name="Normal 42 2 3 2 4 5" xfId="18314"/>
    <cellStyle name="Normal 43 2 3 2 4 5" xfId="18315"/>
    <cellStyle name="Normal 44 2 3 2 4 5" xfId="18316"/>
    <cellStyle name="Normal 45 2 3 2 4 5" xfId="18317"/>
    <cellStyle name="Normal 46 2 3 2 4 5" xfId="18318"/>
    <cellStyle name="Normal 47 2 3 2 4 5" xfId="18319"/>
    <cellStyle name="Normal 51 3 2 4 5" xfId="18320"/>
    <cellStyle name="Normal 52 3 2 4 5" xfId="18321"/>
    <cellStyle name="Normal 53 3 2 4 5" xfId="18322"/>
    <cellStyle name="Normal 55 3 2 4 5" xfId="18323"/>
    <cellStyle name="Normal 56 3 2 4 5" xfId="18324"/>
    <cellStyle name="Normal 57 3 2 4 5" xfId="18325"/>
    <cellStyle name="Normal 6 2 3 3 2 4 5" xfId="18326"/>
    <cellStyle name="Normal 6 3 3 2 4 5" xfId="18327"/>
    <cellStyle name="Normal 60 3 2 4 5" xfId="18328"/>
    <cellStyle name="Normal 64 3 2 4 5" xfId="18329"/>
    <cellStyle name="Normal 65 3 2 4 5" xfId="18330"/>
    <cellStyle name="Normal 66 3 2 4 5" xfId="18331"/>
    <cellStyle name="Normal 67 3 2 4 5" xfId="18332"/>
    <cellStyle name="Normal 7 6 3 2 4 5" xfId="18333"/>
    <cellStyle name="Normal 71 3 2 4 5" xfId="18334"/>
    <cellStyle name="Normal 72 3 2 4 5" xfId="18335"/>
    <cellStyle name="Normal 73 3 2 4 5" xfId="18336"/>
    <cellStyle name="Normal 74 3 2 4 5" xfId="18337"/>
    <cellStyle name="Normal 76 3 2 4 5" xfId="18338"/>
    <cellStyle name="Normal 8 3 3 2 4 5" xfId="18339"/>
    <cellStyle name="Normal 81 3 2 4 5" xfId="18340"/>
    <cellStyle name="Normal 78 2 2 2 4 5" xfId="18341"/>
    <cellStyle name="Normal 5 3 2 2 2 4 5" xfId="18342"/>
    <cellStyle name="Normal 80 2 2 2 4 5" xfId="18343"/>
    <cellStyle name="Normal 79 2 2 2 4 5" xfId="18344"/>
    <cellStyle name="Normal 6 8 2 2 2 4 5" xfId="18345"/>
    <cellStyle name="Normal 5 2 2 2 2 4 5" xfId="18346"/>
    <cellStyle name="Normal 6 2 7 2 2 4 5" xfId="18347"/>
    <cellStyle name="Comma 2 2 3 2 2 2 4 5" xfId="18348"/>
    <cellStyle name="Comma 2 3 6 2 2 2 4 5" xfId="18349"/>
    <cellStyle name="Normal 18 2 2 2 2 4 5" xfId="18350"/>
    <cellStyle name="Normal 19 2 2 2 2 4 5" xfId="18351"/>
    <cellStyle name="Normal 2 2 3 2 2 2 4 5" xfId="18352"/>
    <cellStyle name="Normal 2 3 6 2 2 2 4 5" xfId="18353"/>
    <cellStyle name="Normal 2 3 2 2 2 2 4 5" xfId="18354"/>
    <cellStyle name="Normal 2 3 4 2 2 2 4 5" xfId="18355"/>
    <cellStyle name="Normal 2 3 5 2 2 2 4 5" xfId="18356"/>
    <cellStyle name="Normal 2 4 2 2 2 2 4 5" xfId="18357"/>
    <cellStyle name="Normal 2 5 2 2 2 4 5" xfId="18358"/>
    <cellStyle name="Normal 28 3 2 2 2 4 5" xfId="18359"/>
    <cellStyle name="Normal 3 2 2 2 2 2 4 5" xfId="18360"/>
    <cellStyle name="Normal 3 3 2 2 2 4 5" xfId="18361"/>
    <cellStyle name="Normal 30 3 2 2 2 4 5" xfId="18362"/>
    <cellStyle name="Normal 4 2 2 2 2 4 5" xfId="18363"/>
    <cellStyle name="Normal 40 2 2 2 2 4 5" xfId="18364"/>
    <cellStyle name="Normal 41 2 2 2 2 4 5" xfId="18365"/>
    <cellStyle name="Normal 42 2 2 2 2 4 5" xfId="18366"/>
    <cellStyle name="Normal 43 2 2 2 2 4 5" xfId="18367"/>
    <cellStyle name="Normal 44 2 2 2 2 4 5" xfId="18368"/>
    <cellStyle name="Normal 45 2 2 2 2 4 5" xfId="18369"/>
    <cellStyle name="Normal 46 2 2 2 2 4 5" xfId="18370"/>
    <cellStyle name="Normal 47 2 2 2 2 4 5" xfId="18371"/>
    <cellStyle name="Normal 51 2 2 2 4 5" xfId="18372"/>
    <cellStyle name="Normal 52 2 2 2 4 5" xfId="18373"/>
    <cellStyle name="Normal 53 2 2 2 4 5" xfId="18374"/>
    <cellStyle name="Normal 55 2 2 2 4 5" xfId="18375"/>
    <cellStyle name="Normal 56 2 2 2 4 5" xfId="18376"/>
    <cellStyle name="Normal 57 2 2 2 4 5" xfId="18377"/>
    <cellStyle name="Normal 6 2 3 2 2 2 4 5" xfId="18378"/>
    <cellStyle name="Normal 6 3 2 2 2 4 5" xfId="18379"/>
    <cellStyle name="Normal 60 2 2 2 4 5" xfId="18380"/>
    <cellStyle name="Normal 64 2 2 2 4 5" xfId="18381"/>
    <cellStyle name="Normal 65 2 2 2 4 5" xfId="18382"/>
    <cellStyle name="Normal 66 2 2 2 4 5" xfId="18383"/>
    <cellStyle name="Normal 67 2 2 2 4 5" xfId="18384"/>
    <cellStyle name="Normal 7 6 2 2 2 4 5" xfId="18385"/>
    <cellStyle name="Normal 71 2 2 2 4 5" xfId="18386"/>
    <cellStyle name="Normal 72 2 2 2 4 5" xfId="18387"/>
    <cellStyle name="Normal 73 2 2 2 4 5" xfId="18388"/>
    <cellStyle name="Normal 74 2 2 2 4 5" xfId="18389"/>
    <cellStyle name="Normal 76 2 2 2 4 5" xfId="18390"/>
    <cellStyle name="Normal 8 3 2 2 2 4 5" xfId="18391"/>
    <cellStyle name="Normal 81 2 2 2 4 5" xfId="18392"/>
    <cellStyle name="Normal 90 3 5" xfId="18393"/>
    <cellStyle name="Normal 78 5 3 5" xfId="18394"/>
    <cellStyle name="Normal 91 3 5" xfId="18395"/>
    <cellStyle name="Normal 5 3 5 3 5" xfId="18396"/>
    <cellStyle name="Normal 80 5 3 5" xfId="18397"/>
    <cellStyle name="Normal 79 5 3 5" xfId="18398"/>
    <cellStyle name="Normal 6 8 5 3 5" xfId="18399"/>
    <cellStyle name="Normal 5 2 5 3 5" xfId="18400"/>
    <cellStyle name="Normal 6 2 10 3 5" xfId="18401"/>
    <cellStyle name="Comma 2 2 3 5 3 5" xfId="18402"/>
    <cellStyle name="Comma 2 3 6 5 3 5" xfId="18403"/>
    <cellStyle name="Normal 18 2 5 3 5" xfId="18404"/>
    <cellStyle name="Normal 19 2 5 3 5" xfId="18405"/>
    <cellStyle name="Normal 2 2 3 5 3 5" xfId="18406"/>
    <cellStyle name="Normal 2 3 6 5 3 5" xfId="18407"/>
    <cellStyle name="Normal 2 3 2 5 3 5" xfId="18408"/>
    <cellStyle name="Normal 2 3 4 5 3 5" xfId="18409"/>
    <cellStyle name="Normal 2 3 5 5 3 5" xfId="18410"/>
    <cellStyle name="Normal 2 4 2 5 3 5" xfId="18411"/>
    <cellStyle name="Normal 2 5 5 3 5" xfId="18412"/>
    <cellStyle name="Normal 28 3 5 3 5" xfId="18413"/>
    <cellStyle name="Normal 3 2 2 5 3 5" xfId="18414"/>
    <cellStyle name="Normal 3 3 5 3 5" xfId="18415"/>
    <cellStyle name="Normal 30 3 5 3 5" xfId="18416"/>
    <cellStyle name="Normal 4 2 5 3 5" xfId="18417"/>
    <cellStyle name="Normal 40 2 5 3 5" xfId="18418"/>
    <cellStyle name="Normal 41 2 5 3 5" xfId="18419"/>
    <cellStyle name="Normal 42 2 5 3 5" xfId="18420"/>
    <cellStyle name="Normal 43 2 5 3 5" xfId="18421"/>
    <cellStyle name="Normal 44 2 5 3 5" xfId="18422"/>
    <cellStyle name="Normal 45 2 5 3 5" xfId="18423"/>
    <cellStyle name="Normal 46 2 5 3 5" xfId="18424"/>
    <cellStyle name="Normal 47 2 5 3 5" xfId="18425"/>
    <cellStyle name="Normal 51 5 3 5" xfId="18426"/>
    <cellStyle name="Normal 52 5 3 5" xfId="18427"/>
    <cellStyle name="Normal 53 5 3 5" xfId="18428"/>
    <cellStyle name="Normal 55 5 3 5" xfId="18429"/>
    <cellStyle name="Normal 56 5 3 5" xfId="18430"/>
    <cellStyle name="Normal 57 5 3 5" xfId="18431"/>
    <cellStyle name="Normal 6 2 3 5 3 5" xfId="18432"/>
    <cellStyle name="Normal 6 3 5 3 5" xfId="18433"/>
    <cellStyle name="Normal 60 5 3 5" xfId="18434"/>
    <cellStyle name="Normal 64 5 3 5" xfId="18435"/>
    <cellStyle name="Normal 65 5 3 5" xfId="18436"/>
    <cellStyle name="Normal 66 5 3 5" xfId="18437"/>
    <cellStyle name="Normal 67 5 3 5" xfId="18438"/>
    <cellStyle name="Normal 7 6 5 3 5" xfId="18439"/>
    <cellStyle name="Normal 71 5 3 5" xfId="18440"/>
    <cellStyle name="Normal 72 5 3 5" xfId="18441"/>
    <cellStyle name="Normal 73 5 3 5" xfId="18442"/>
    <cellStyle name="Normal 74 5 3 5" xfId="18443"/>
    <cellStyle name="Normal 76 5 3 5" xfId="18444"/>
    <cellStyle name="Normal 8 3 5 3 5" xfId="18445"/>
    <cellStyle name="Normal 81 5 3 5" xfId="18446"/>
    <cellStyle name="Normal 78 2 4 3 5" xfId="18447"/>
    <cellStyle name="Normal 5 3 2 4 3 5" xfId="18448"/>
    <cellStyle name="Normal 80 2 4 3 5" xfId="18449"/>
    <cellStyle name="Normal 79 2 4 3 5" xfId="18450"/>
    <cellStyle name="Normal 6 8 2 4 3 5" xfId="18451"/>
    <cellStyle name="Normal 5 2 2 4 3 5" xfId="18452"/>
    <cellStyle name="Normal 6 2 7 4 3 5" xfId="18453"/>
    <cellStyle name="Comma 2 2 3 2 4 3 5" xfId="18454"/>
    <cellStyle name="Comma 2 3 6 2 4 3 5" xfId="18455"/>
    <cellStyle name="Normal 18 2 2 4 3 5" xfId="18456"/>
    <cellStyle name="Normal 19 2 2 4 3 5" xfId="18457"/>
    <cellStyle name="Normal 2 2 3 2 4 3 5" xfId="18458"/>
    <cellStyle name="Normal 2 3 6 2 4 3 5" xfId="18459"/>
    <cellStyle name="Normal 2 3 2 2 4 3 5" xfId="18460"/>
    <cellStyle name="Normal 2 3 4 2 4 3 5" xfId="18461"/>
    <cellStyle name="Normal 2 3 5 2 4 3 5" xfId="18462"/>
    <cellStyle name="Normal 2 4 2 2 4 3 5" xfId="18463"/>
    <cellStyle name="Normal 2 5 2 4 3 5" xfId="18464"/>
    <cellStyle name="Normal 28 3 2 4 3 5" xfId="18465"/>
    <cellStyle name="Normal 3 2 2 2 4 3 5" xfId="18466"/>
    <cellStyle name="Normal 3 3 2 4 3 5" xfId="18467"/>
    <cellStyle name="Normal 30 3 2 4 3 5" xfId="18468"/>
    <cellStyle name="Normal 4 2 2 4 3 5" xfId="18469"/>
    <cellStyle name="Normal 40 2 2 4 3 5" xfId="18470"/>
    <cellStyle name="Normal 41 2 2 4 3 5" xfId="18471"/>
    <cellStyle name="Normal 42 2 2 4 3 5" xfId="18472"/>
    <cellStyle name="Normal 43 2 2 4 3 5" xfId="18473"/>
    <cellStyle name="Normal 44 2 2 4 3 5" xfId="18474"/>
    <cellStyle name="Normal 45 2 2 4 3 5" xfId="18475"/>
    <cellStyle name="Normal 46 2 2 4 3 5" xfId="18476"/>
    <cellStyle name="Normal 47 2 2 4 3 5" xfId="18477"/>
    <cellStyle name="Normal 51 2 4 3 5" xfId="18478"/>
    <cellStyle name="Normal 52 2 4 3 5" xfId="18479"/>
    <cellStyle name="Normal 53 2 4 3 5" xfId="18480"/>
    <cellStyle name="Normal 55 2 4 3 5" xfId="18481"/>
    <cellStyle name="Normal 56 2 4 3 5" xfId="18482"/>
    <cellStyle name="Normal 57 2 4 3 5" xfId="18483"/>
    <cellStyle name="Normal 6 2 3 2 4 3 5" xfId="18484"/>
    <cellStyle name="Normal 6 3 2 4 3 5" xfId="18485"/>
    <cellStyle name="Normal 60 2 4 3 5" xfId="18486"/>
    <cellStyle name="Normal 64 2 4 3 5" xfId="18487"/>
    <cellStyle name="Normal 65 2 4 3 5" xfId="18488"/>
    <cellStyle name="Normal 66 2 4 3 5" xfId="18489"/>
    <cellStyle name="Normal 67 2 4 3 5" xfId="18490"/>
    <cellStyle name="Normal 7 6 2 4 3 5" xfId="18491"/>
    <cellStyle name="Normal 71 2 4 3 5" xfId="18492"/>
    <cellStyle name="Normal 72 2 4 3 5" xfId="18493"/>
    <cellStyle name="Normal 73 2 4 3 5" xfId="18494"/>
    <cellStyle name="Normal 74 2 4 3 5" xfId="18495"/>
    <cellStyle name="Normal 76 2 4 3 5" xfId="18496"/>
    <cellStyle name="Normal 8 3 2 4 3 5" xfId="18497"/>
    <cellStyle name="Normal 81 2 4 3 5" xfId="18498"/>
    <cellStyle name="Normal 78 3 3 3 5" xfId="18499"/>
    <cellStyle name="Normal 5 3 3 3 3 5" xfId="18500"/>
    <cellStyle name="Normal 80 3 3 3 5" xfId="18501"/>
    <cellStyle name="Normal 79 3 3 3 5" xfId="18502"/>
    <cellStyle name="Normal 6 8 3 3 3 5" xfId="18503"/>
    <cellStyle name="Normal 5 2 3 3 3 5" xfId="18504"/>
    <cellStyle name="Normal 6 2 8 3 3 5" xfId="18505"/>
    <cellStyle name="Comma 2 2 3 3 3 3 5" xfId="18506"/>
    <cellStyle name="Comma 2 3 6 3 3 3 5" xfId="18507"/>
    <cellStyle name="Normal 18 2 3 3 3 5" xfId="18508"/>
    <cellStyle name="Normal 19 2 3 3 3 5" xfId="18509"/>
    <cellStyle name="Normal 2 2 3 3 3 3 5" xfId="18510"/>
    <cellStyle name="Normal 2 3 6 3 3 3 5" xfId="18511"/>
    <cellStyle name="Normal 2 3 2 3 3 3 5" xfId="18512"/>
    <cellStyle name="Normal 2 3 4 3 3 3 5" xfId="18513"/>
    <cellStyle name="Normal 2 3 5 3 3 3 5" xfId="18514"/>
    <cellStyle name="Normal 2 4 2 3 3 3 5" xfId="18515"/>
    <cellStyle name="Normal 2 5 3 3 3 5" xfId="18516"/>
    <cellStyle name="Normal 28 3 3 3 3 5" xfId="18517"/>
    <cellStyle name="Normal 3 2 2 3 3 3 5" xfId="18518"/>
    <cellStyle name="Normal 3 3 3 3 3 5" xfId="18519"/>
    <cellStyle name="Normal 30 3 3 3 3 5" xfId="18520"/>
    <cellStyle name="Normal 4 2 3 3 3 5" xfId="18521"/>
    <cellStyle name="Normal 40 2 3 3 3 5" xfId="18522"/>
    <cellStyle name="Normal 41 2 3 3 3 5" xfId="18523"/>
    <cellStyle name="Normal 42 2 3 3 3 5" xfId="18524"/>
    <cellStyle name="Normal 43 2 3 3 3 5" xfId="18525"/>
    <cellStyle name="Normal 44 2 3 3 3 5" xfId="18526"/>
    <cellStyle name="Normal 45 2 3 3 3 5" xfId="18527"/>
    <cellStyle name="Normal 46 2 3 3 3 5" xfId="18528"/>
    <cellStyle name="Normal 47 2 3 3 3 5" xfId="18529"/>
    <cellStyle name="Normal 51 3 3 3 5" xfId="18530"/>
    <cellStyle name="Normal 52 3 3 3 5" xfId="18531"/>
    <cellStyle name="Normal 53 3 3 3 5" xfId="18532"/>
    <cellStyle name="Normal 55 3 3 3 5" xfId="18533"/>
    <cellStyle name="Normal 56 3 3 3 5" xfId="18534"/>
    <cellStyle name="Normal 57 3 3 3 5" xfId="18535"/>
    <cellStyle name="Normal 6 2 3 3 3 3 5" xfId="18536"/>
    <cellStyle name="Normal 6 3 3 3 3 5" xfId="18537"/>
    <cellStyle name="Normal 60 3 3 3 5" xfId="18538"/>
    <cellStyle name="Normal 64 3 3 3 5" xfId="18539"/>
    <cellStyle name="Normal 65 3 3 3 5" xfId="18540"/>
    <cellStyle name="Normal 66 3 3 3 5" xfId="18541"/>
    <cellStyle name="Normal 67 3 3 3 5" xfId="18542"/>
    <cellStyle name="Normal 7 6 3 3 3 5" xfId="18543"/>
    <cellStyle name="Normal 71 3 3 3 5" xfId="18544"/>
    <cellStyle name="Normal 72 3 3 3 5" xfId="18545"/>
    <cellStyle name="Normal 73 3 3 3 5" xfId="18546"/>
    <cellStyle name="Normal 74 3 3 3 5" xfId="18547"/>
    <cellStyle name="Normal 76 3 3 3 5" xfId="18548"/>
    <cellStyle name="Normal 8 3 3 3 3 5" xfId="18549"/>
    <cellStyle name="Normal 81 3 3 3 5" xfId="18550"/>
    <cellStyle name="Normal 78 2 2 3 3 5" xfId="18551"/>
    <cellStyle name="Normal 5 3 2 2 3 3 5" xfId="18552"/>
    <cellStyle name="Normal 80 2 2 3 3 5" xfId="18553"/>
    <cellStyle name="Normal 79 2 2 3 3 5" xfId="18554"/>
    <cellStyle name="Normal 6 8 2 2 3 3 5" xfId="18555"/>
    <cellStyle name="Normal 5 2 2 2 3 3 5" xfId="18556"/>
    <cellStyle name="Normal 6 2 7 2 3 3 5" xfId="18557"/>
    <cellStyle name="Comma 2 2 3 2 2 3 3 5" xfId="18558"/>
    <cellStyle name="Comma 2 3 6 2 2 3 3 5" xfId="18559"/>
    <cellStyle name="Normal 18 2 2 2 3 3 5" xfId="18560"/>
    <cellStyle name="Normal 19 2 2 2 3 3 5" xfId="18561"/>
    <cellStyle name="Normal 2 2 3 2 2 3 3 5" xfId="18562"/>
    <cellStyle name="Normal 2 3 6 2 2 3 3 5" xfId="18563"/>
    <cellStyle name="Normal 2 3 2 2 2 3 3 5" xfId="18564"/>
    <cellStyle name="Normal 2 3 4 2 2 3 3 5" xfId="18565"/>
    <cellStyle name="Normal 2 3 5 2 2 3 3 5" xfId="18566"/>
    <cellStyle name="Normal 2 4 2 2 2 3 3 5" xfId="18567"/>
    <cellStyle name="Normal 2 5 2 2 3 3 5" xfId="18568"/>
    <cellStyle name="Normal 28 3 2 2 3 3 5" xfId="18569"/>
    <cellStyle name="Normal 3 2 2 2 2 3 3 5" xfId="18570"/>
    <cellStyle name="Normal 3 3 2 2 3 3 5" xfId="18571"/>
    <cellStyle name="Normal 30 3 2 2 3 3 5" xfId="18572"/>
    <cellStyle name="Normal 4 2 2 2 3 3 5" xfId="18573"/>
    <cellStyle name="Normal 40 2 2 2 3 3 5" xfId="18574"/>
    <cellStyle name="Normal 41 2 2 2 3 3 5" xfId="18575"/>
    <cellStyle name="Normal 42 2 2 2 3 3 5" xfId="18576"/>
    <cellStyle name="Normal 43 2 2 2 3 3 5" xfId="18577"/>
    <cellStyle name="Normal 44 2 2 2 3 3 5" xfId="18578"/>
    <cellStyle name="Normal 45 2 2 2 3 3 5" xfId="18579"/>
    <cellStyle name="Normal 46 2 2 2 3 3 5" xfId="18580"/>
    <cellStyle name="Normal 47 2 2 2 3 3 5" xfId="18581"/>
    <cellStyle name="Normal 51 2 2 3 3 5" xfId="18582"/>
    <cellStyle name="Normal 52 2 2 3 3 5" xfId="18583"/>
    <cellStyle name="Normal 53 2 2 3 3 5" xfId="18584"/>
    <cellStyle name="Normal 55 2 2 3 3 5" xfId="18585"/>
    <cellStyle name="Normal 56 2 2 3 3 5" xfId="18586"/>
    <cellStyle name="Normal 57 2 2 3 3 5" xfId="18587"/>
    <cellStyle name="Normal 6 2 3 2 2 3 3 5" xfId="18588"/>
    <cellStyle name="Normal 6 3 2 2 3 3 5" xfId="18589"/>
    <cellStyle name="Normal 60 2 2 3 3 5" xfId="18590"/>
    <cellStyle name="Normal 64 2 2 3 3 5" xfId="18591"/>
    <cellStyle name="Normal 65 2 2 3 3 5" xfId="18592"/>
    <cellStyle name="Normal 66 2 2 3 3 5" xfId="18593"/>
    <cellStyle name="Normal 67 2 2 3 3 5" xfId="18594"/>
    <cellStyle name="Normal 7 6 2 2 3 3 5" xfId="18595"/>
    <cellStyle name="Normal 71 2 2 3 3 5" xfId="18596"/>
    <cellStyle name="Normal 72 2 2 3 3 5" xfId="18597"/>
    <cellStyle name="Normal 73 2 2 3 3 5" xfId="18598"/>
    <cellStyle name="Normal 74 2 2 3 3 5" xfId="18599"/>
    <cellStyle name="Normal 76 2 2 3 3 5" xfId="18600"/>
    <cellStyle name="Normal 8 3 2 2 3 3 5" xfId="18601"/>
    <cellStyle name="Normal 81 2 2 3 3 5" xfId="18602"/>
    <cellStyle name="Normal 78 4 2 3 5" xfId="18603"/>
    <cellStyle name="Normal 5 3 4 2 3 5" xfId="18604"/>
    <cellStyle name="Normal 80 4 2 3 5" xfId="18605"/>
    <cellStyle name="Normal 79 4 2 3 5" xfId="18606"/>
    <cellStyle name="Normal 6 8 4 2 3 5" xfId="18607"/>
    <cellStyle name="Normal 5 2 4 2 3 5" xfId="18608"/>
    <cellStyle name="Normal 6 2 9 2 3 5" xfId="18609"/>
    <cellStyle name="Comma 2 2 3 4 2 3 5" xfId="18610"/>
    <cellStyle name="Comma 2 3 6 4 2 3 5" xfId="18611"/>
    <cellStyle name="Normal 18 2 4 2 3 5" xfId="18612"/>
    <cellStyle name="Normal 19 2 4 2 3 5" xfId="18613"/>
    <cellStyle name="Normal 2 2 3 4 2 3 5" xfId="18614"/>
    <cellStyle name="Normal 2 3 6 4 2 3 5" xfId="18615"/>
    <cellStyle name="Normal 2 3 2 4 2 3 5" xfId="18616"/>
    <cellStyle name="Normal 2 3 4 4 2 3 5" xfId="18617"/>
    <cellStyle name="Normal 2 3 5 4 2 3 5" xfId="18618"/>
    <cellStyle name="Normal 2 4 2 4 2 3 5" xfId="18619"/>
    <cellStyle name="Normal 2 5 4 2 3 5" xfId="18620"/>
    <cellStyle name="Normal 28 3 4 2 3 5" xfId="18621"/>
    <cellStyle name="Normal 3 2 2 4 2 3 5" xfId="18622"/>
    <cellStyle name="Normal 3 3 4 2 3 5" xfId="18623"/>
    <cellStyle name="Normal 30 3 4 2 3 5" xfId="18624"/>
    <cellStyle name="Normal 4 2 4 2 3 5" xfId="18625"/>
    <cellStyle name="Normal 40 2 4 2 3 5" xfId="18626"/>
    <cellStyle name="Normal 41 2 4 2 3 5" xfId="18627"/>
    <cellStyle name="Normal 42 2 4 2 3 5" xfId="18628"/>
    <cellStyle name="Normal 43 2 4 2 3 5" xfId="18629"/>
    <cellStyle name="Normal 44 2 4 2 3 5" xfId="18630"/>
    <cellStyle name="Normal 45 2 4 2 3 5" xfId="18631"/>
    <cellStyle name="Normal 46 2 4 2 3 5" xfId="18632"/>
    <cellStyle name="Normal 47 2 4 2 3 5" xfId="18633"/>
    <cellStyle name="Normal 51 4 2 3 5" xfId="18634"/>
    <cellStyle name="Normal 52 4 2 3 5" xfId="18635"/>
    <cellStyle name="Normal 53 4 2 3 5" xfId="18636"/>
    <cellStyle name="Normal 55 4 2 3 5" xfId="18637"/>
    <cellStyle name="Normal 56 4 2 3 5" xfId="18638"/>
    <cellStyle name="Normal 57 4 2 3 5" xfId="18639"/>
    <cellStyle name="Normal 6 2 3 4 2 3 5" xfId="18640"/>
    <cellStyle name="Normal 6 3 4 2 3 5" xfId="18641"/>
    <cellStyle name="Normal 60 4 2 3 5" xfId="18642"/>
    <cellStyle name="Normal 64 4 2 3 5" xfId="18643"/>
    <cellStyle name="Normal 65 4 2 3 5" xfId="18644"/>
    <cellStyle name="Normal 66 4 2 3 5" xfId="18645"/>
    <cellStyle name="Normal 67 4 2 3 5" xfId="18646"/>
    <cellStyle name="Normal 7 6 4 2 3 5" xfId="18647"/>
    <cellStyle name="Normal 71 4 2 3 5" xfId="18648"/>
    <cellStyle name="Normal 72 4 2 3 5" xfId="18649"/>
    <cellStyle name="Normal 73 4 2 3 5" xfId="18650"/>
    <cellStyle name="Normal 74 4 2 3 5" xfId="18651"/>
    <cellStyle name="Normal 76 4 2 3 5" xfId="18652"/>
    <cellStyle name="Normal 8 3 4 2 3 5" xfId="18653"/>
    <cellStyle name="Normal 81 4 2 3 5" xfId="18654"/>
    <cellStyle name="Normal 78 2 3 2 3 5" xfId="18655"/>
    <cellStyle name="Normal 5 3 2 3 2 3 5" xfId="18656"/>
    <cellStyle name="Normal 80 2 3 2 3 5" xfId="18657"/>
    <cellStyle name="Normal 79 2 3 2 3 5" xfId="18658"/>
    <cellStyle name="Normal 6 8 2 3 2 3 5" xfId="18659"/>
    <cellStyle name="Normal 5 2 2 3 2 3 5" xfId="18660"/>
    <cellStyle name="Normal 6 2 7 3 2 3 5" xfId="18661"/>
    <cellStyle name="Comma 2 2 3 2 3 2 3 5" xfId="18662"/>
    <cellStyle name="Comma 2 3 6 2 3 2 3 5" xfId="18663"/>
    <cellStyle name="Normal 18 2 2 3 2 3 5" xfId="18664"/>
    <cellStyle name="Normal 19 2 2 3 2 3 5" xfId="18665"/>
    <cellStyle name="Normal 2 2 3 2 3 2 3 5" xfId="18666"/>
    <cellStyle name="Normal 2 3 6 2 3 2 3 5" xfId="18667"/>
    <cellStyle name="Normal 2 3 2 2 3 2 3 5" xfId="18668"/>
    <cellStyle name="Normal 2 3 4 2 3 2 3 5" xfId="18669"/>
    <cellStyle name="Normal 2 3 5 2 3 2 3 5" xfId="18670"/>
    <cellStyle name="Normal 2 4 2 2 3 2 3 5" xfId="18671"/>
    <cellStyle name="Normal 2 5 2 3 2 3 5" xfId="18672"/>
    <cellStyle name="Normal 28 3 2 3 2 3 5" xfId="18673"/>
    <cellStyle name="Normal 3 2 2 2 3 2 3 5" xfId="18674"/>
    <cellStyle name="Normal 3 3 2 3 2 3 5" xfId="18675"/>
    <cellStyle name="Normal 30 3 2 3 2 3 5" xfId="18676"/>
    <cellStyle name="Normal 4 2 2 3 2 3 5" xfId="18677"/>
    <cellStyle name="Normal 40 2 2 3 2 3 5" xfId="18678"/>
    <cellStyle name="Normal 41 2 2 3 2 3 5" xfId="18679"/>
    <cellStyle name="Normal 42 2 2 3 2 3 5" xfId="18680"/>
    <cellStyle name="Normal 43 2 2 3 2 3 5" xfId="18681"/>
    <cellStyle name="Normal 44 2 2 3 2 3 5" xfId="18682"/>
    <cellStyle name="Normal 45 2 2 3 2 3 5" xfId="18683"/>
    <cellStyle name="Normal 46 2 2 3 2 3 5" xfId="18684"/>
    <cellStyle name="Normal 47 2 2 3 2 3 5" xfId="18685"/>
    <cellStyle name="Normal 51 2 3 2 3 5" xfId="18686"/>
    <cellStyle name="Normal 52 2 3 2 3 5" xfId="18687"/>
    <cellStyle name="Normal 53 2 3 2 3 5" xfId="18688"/>
    <cellStyle name="Normal 55 2 3 2 3 5" xfId="18689"/>
    <cellStyle name="Normal 56 2 3 2 3 5" xfId="18690"/>
    <cellStyle name="Normal 57 2 3 2 3 5" xfId="18691"/>
    <cellStyle name="Normal 6 2 3 2 3 2 3 5" xfId="18692"/>
    <cellStyle name="Normal 6 3 2 3 2 3 5" xfId="18693"/>
    <cellStyle name="Normal 60 2 3 2 3 5" xfId="18694"/>
    <cellStyle name="Normal 64 2 3 2 3 5" xfId="18695"/>
    <cellStyle name="Normal 65 2 3 2 3 5" xfId="18696"/>
    <cellStyle name="Normal 66 2 3 2 3 5" xfId="18697"/>
    <cellStyle name="Normal 67 2 3 2 3 5" xfId="18698"/>
    <cellStyle name="Normal 7 6 2 3 2 3 5" xfId="18699"/>
    <cellStyle name="Normal 71 2 3 2 3 5" xfId="18700"/>
    <cellStyle name="Normal 72 2 3 2 3 5" xfId="18701"/>
    <cellStyle name="Normal 73 2 3 2 3 5" xfId="18702"/>
    <cellStyle name="Normal 74 2 3 2 3 5" xfId="18703"/>
    <cellStyle name="Normal 76 2 3 2 3 5" xfId="18704"/>
    <cellStyle name="Normal 8 3 2 3 2 3 5" xfId="18705"/>
    <cellStyle name="Normal 81 2 3 2 3 5" xfId="18706"/>
    <cellStyle name="Normal 78 3 2 2 3 5" xfId="18707"/>
    <cellStyle name="Normal 5 3 3 2 2 3 5" xfId="18708"/>
    <cellStyle name="Normal 80 3 2 2 3 5" xfId="18709"/>
    <cellStyle name="Normal 79 3 2 2 3 5" xfId="18710"/>
    <cellStyle name="Normal 6 8 3 2 2 3 5" xfId="18711"/>
    <cellStyle name="Normal 5 2 3 2 2 3 5" xfId="18712"/>
    <cellStyle name="Normal 6 2 8 2 2 3 5" xfId="18713"/>
    <cellStyle name="Comma 2 2 3 3 2 2 3 5" xfId="18714"/>
    <cellStyle name="Comma 2 3 6 3 2 2 3 5" xfId="18715"/>
    <cellStyle name="Normal 18 2 3 2 2 3 5" xfId="18716"/>
    <cellStyle name="Normal 19 2 3 2 2 3 5" xfId="18717"/>
    <cellStyle name="Normal 2 2 3 3 2 2 3 5" xfId="18718"/>
    <cellStyle name="Normal 2 3 6 3 2 2 3 5" xfId="18719"/>
    <cellStyle name="Normal 2 3 2 3 2 2 3 5" xfId="18720"/>
    <cellStyle name="Normal 2 3 4 3 2 2 3 5" xfId="18721"/>
    <cellStyle name="Normal 2 3 5 3 2 2 3 5" xfId="18722"/>
    <cellStyle name="Normal 2 4 2 3 2 2 3 5" xfId="18723"/>
    <cellStyle name="Normal 2 5 3 2 2 3 5" xfId="18724"/>
    <cellStyle name="Normal 28 3 3 2 2 3 5" xfId="18725"/>
    <cellStyle name="Normal 3 2 2 3 2 2 3 5" xfId="18726"/>
    <cellStyle name="Normal 3 3 3 2 2 3 5" xfId="18727"/>
    <cellStyle name="Normal 30 3 3 2 2 3 5" xfId="18728"/>
    <cellStyle name="Normal 4 2 3 2 2 3 5" xfId="18729"/>
    <cellStyle name="Normal 40 2 3 2 2 3 5" xfId="18730"/>
    <cellStyle name="Normal 41 2 3 2 2 3 5" xfId="18731"/>
    <cellStyle name="Normal 42 2 3 2 2 3 5" xfId="18732"/>
    <cellStyle name="Normal 43 2 3 2 2 3 5" xfId="18733"/>
    <cellStyle name="Normal 44 2 3 2 2 3 5" xfId="18734"/>
    <cellStyle name="Normal 45 2 3 2 2 3 5" xfId="18735"/>
    <cellStyle name="Normal 46 2 3 2 2 3 5" xfId="18736"/>
    <cellStyle name="Normal 47 2 3 2 2 3 5" xfId="18737"/>
    <cellStyle name="Normal 51 3 2 2 3 5" xfId="18738"/>
    <cellStyle name="Normal 52 3 2 2 3 5" xfId="18739"/>
    <cellStyle name="Normal 53 3 2 2 3 5" xfId="18740"/>
    <cellStyle name="Normal 55 3 2 2 3 5" xfId="18741"/>
    <cellStyle name="Normal 56 3 2 2 3 5" xfId="18742"/>
    <cellStyle name="Normal 57 3 2 2 3 5" xfId="18743"/>
    <cellStyle name="Normal 6 2 3 3 2 2 3 5" xfId="18744"/>
    <cellStyle name="Normal 6 3 3 2 2 3 5" xfId="18745"/>
    <cellStyle name="Normal 60 3 2 2 3 5" xfId="18746"/>
    <cellStyle name="Normal 64 3 2 2 3 5" xfId="18747"/>
    <cellStyle name="Normal 65 3 2 2 3 5" xfId="18748"/>
    <cellStyle name="Normal 66 3 2 2 3 5" xfId="18749"/>
    <cellStyle name="Normal 67 3 2 2 3 5" xfId="18750"/>
    <cellStyle name="Normal 7 6 3 2 2 3 5" xfId="18751"/>
    <cellStyle name="Normal 71 3 2 2 3 5" xfId="18752"/>
    <cellStyle name="Normal 72 3 2 2 3 5" xfId="18753"/>
    <cellStyle name="Normal 73 3 2 2 3 5" xfId="18754"/>
    <cellStyle name="Normal 74 3 2 2 3 5" xfId="18755"/>
    <cellStyle name="Normal 76 3 2 2 3 5" xfId="18756"/>
    <cellStyle name="Normal 8 3 3 2 2 3 5" xfId="18757"/>
    <cellStyle name="Normal 81 3 2 2 3 5" xfId="18758"/>
    <cellStyle name="Normal 78 2 2 2 2 3 5" xfId="18759"/>
    <cellStyle name="Normal 5 3 2 2 2 2 3 5" xfId="18760"/>
    <cellStyle name="Normal 80 2 2 2 2 3 5" xfId="18761"/>
    <cellStyle name="Normal 79 2 2 2 2 3 5" xfId="18762"/>
    <cellStyle name="Normal 6 8 2 2 2 2 3 5" xfId="18763"/>
    <cellStyle name="Normal 5 2 2 2 2 2 3 5" xfId="18764"/>
    <cellStyle name="Normal 6 2 7 2 2 2 3 5" xfId="18765"/>
    <cellStyle name="Comma 2 2 3 2 2 2 2 3 5" xfId="18766"/>
    <cellStyle name="Comma 2 3 6 2 2 2 2 3 5" xfId="18767"/>
    <cellStyle name="Normal 18 2 2 2 2 2 3 5" xfId="18768"/>
    <cellStyle name="Normal 19 2 2 2 2 2 3 5" xfId="18769"/>
    <cellStyle name="Normal 2 2 3 2 2 2 2 3 5" xfId="18770"/>
    <cellStyle name="Normal 2 3 6 2 2 2 2 3 5" xfId="18771"/>
    <cellStyle name="Normal 2 3 2 2 2 2 2 3 5" xfId="18772"/>
    <cellStyle name="Normal 2 3 4 2 2 2 2 3 5" xfId="18773"/>
    <cellStyle name="Normal 2 3 5 2 2 2 2 3 5" xfId="18774"/>
    <cellStyle name="Normal 2 4 2 2 2 2 2 3 5" xfId="18775"/>
    <cellStyle name="Normal 2 5 2 2 2 2 3 5" xfId="18776"/>
    <cellStyle name="Normal 28 3 2 2 2 2 3 5" xfId="18777"/>
    <cellStyle name="Normal 3 2 2 2 2 2 2 3 5" xfId="18778"/>
    <cellStyle name="Normal 3 3 2 2 2 2 3 5" xfId="18779"/>
    <cellStyle name="Normal 30 3 2 2 2 2 3 5" xfId="18780"/>
    <cellStyle name="Normal 4 2 2 2 2 2 3 5" xfId="18781"/>
    <cellStyle name="Normal 40 2 2 2 2 2 3 5" xfId="18782"/>
    <cellStyle name="Normal 41 2 2 2 2 2 3 5" xfId="18783"/>
    <cellStyle name="Normal 42 2 2 2 2 2 3 5" xfId="18784"/>
    <cellStyle name="Normal 43 2 2 2 2 2 3 5" xfId="18785"/>
    <cellStyle name="Normal 44 2 2 2 2 2 3 5" xfId="18786"/>
    <cellStyle name="Normal 45 2 2 2 2 2 3 5" xfId="18787"/>
    <cellStyle name="Normal 46 2 2 2 2 2 3 5" xfId="18788"/>
    <cellStyle name="Normal 47 2 2 2 2 2 3 5" xfId="18789"/>
    <cellStyle name="Normal 51 2 2 2 2 3 5" xfId="18790"/>
    <cellStyle name="Normal 52 2 2 2 2 3 5" xfId="18791"/>
    <cellStyle name="Normal 53 2 2 2 2 3 5" xfId="18792"/>
    <cellStyle name="Normal 55 2 2 2 2 3 5" xfId="18793"/>
    <cellStyle name="Normal 56 2 2 2 2 3 5" xfId="18794"/>
    <cellStyle name="Normal 57 2 2 2 2 3 5" xfId="18795"/>
    <cellStyle name="Normal 6 2 3 2 2 2 2 3 5" xfId="18796"/>
    <cellStyle name="Normal 6 3 2 2 2 2 3 5" xfId="18797"/>
    <cellStyle name="Normal 60 2 2 2 2 3 5" xfId="18798"/>
    <cellStyle name="Normal 64 2 2 2 2 3 5" xfId="18799"/>
    <cellStyle name="Normal 65 2 2 2 2 3 5" xfId="18800"/>
    <cellStyle name="Normal 66 2 2 2 2 3 5" xfId="18801"/>
    <cellStyle name="Normal 67 2 2 2 2 3 5" xfId="18802"/>
    <cellStyle name="Normal 7 6 2 2 2 2 3 5" xfId="18803"/>
    <cellStyle name="Normal 71 2 2 2 2 3 5" xfId="18804"/>
    <cellStyle name="Normal 72 2 2 2 2 3 5" xfId="18805"/>
    <cellStyle name="Normal 73 2 2 2 2 3 5" xfId="18806"/>
    <cellStyle name="Normal 74 2 2 2 2 3 5" xfId="18807"/>
    <cellStyle name="Normal 76 2 2 2 2 3 5" xfId="18808"/>
    <cellStyle name="Normal 8 3 2 2 2 2 3 5" xfId="18809"/>
    <cellStyle name="Normal 81 2 2 2 2 3 5" xfId="18810"/>
    <cellStyle name="Normal 95 2 5" xfId="18811"/>
    <cellStyle name="Normal 78 6 2 5" xfId="18812"/>
    <cellStyle name="Normal 96 2 5" xfId="18813"/>
    <cellStyle name="Normal 5 3 6 2 5" xfId="18814"/>
    <cellStyle name="Normal 80 6 2 5" xfId="18815"/>
    <cellStyle name="Normal 79 6 2 5" xfId="18816"/>
    <cellStyle name="Normal 6 8 6 2 5" xfId="18817"/>
    <cellStyle name="Normal 5 2 6 2 5" xfId="18818"/>
    <cellStyle name="Normal 6 2 11 2 5" xfId="18819"/>
    <cellStyle name="Comma 2 2 3 6 2 5" xfId="18820"/>
    <cellStyle name="Comma 2 3 6 6 2 5" xfId="18821"/>
    <cellStyle name="Normal 18 2 6 2 5" xfId="18822"/>
    <cellStyle name="Normal 19 2 6 2 5" xfId="18823"/>
    <cellStyle name="Normal 2 2 3 6 2 5" xfId="18824"/>
    <cellStyle name="Normal 2 3 6 6 2 5" xfId="18825"/>
    <cellStyle name="Normal 2 3 2 6 2 5" xfId="18826"/>
    <cellStyle name="Normal 2 3 4 6 2 5" xfId="18827"/>
    <cellStyle name="Normal 2 3 5 6 2 5" xfId="18828"/>
    <cellStyle name="Normal 2 4 2 6 2 5" xfId="18829"/>
    <cellStyle name="Normal 2 5 6 2 5" xfId="18830"/>
    <cellStyle name="Normal 28 3 6 2 5" xfId="18831"/>
    <cellStyle name="Normal 3 2 2 6 2 5" xfId="18832"/>
    <cellStyle name="Normal 3 3 6 2 5" xfId="18833"/>
    <cellStyle name="Normal 30 3 6 2 5" xfId="18834"/>
    <cellStyle name="Normal 4 2 6 2 5" xfId="18835"/>
    <cellStyle name="Normal 40 2 6 2 5" xfId="18836"/>
    <cellStyle name="Normal 41 2 6 2 5" xfId="18837"/>
    <cellStyle name="Normal 42 2 6 2 5" xfId="18838"/>
    <cellStyle name="Normal 43 2 6 2 5" xfId="18839"/>
    <cellStyle name="Normal 44 2 6 2 5" xfId="18840"/>
    <cellStyle name="Normal 45 2 6 2 5" xfId="18841"/>
    <cellStyle name="Normal 46 2 6 2 5" xfId="18842"/>
    <cellStyle name="Normal 47 2 6 2 5" xfId="18843"/>
    <cellStyle name="Normal 51 6 2 5" xfId="18844"/>
    <cellStyle name="Normal 52 6 2 5" xfId="18845"/>
    <cellStyle name="Normal 53 6 2 5" xfId="18846"/>
    <cellStyle name="Normal 55 6 2 5" xfId="18847"/>
    <cellStyle name="Normal 56 6 2 5" xfId="18848"/>
    <cellStyle name="Normal 57 6 2 5" xfId="18849"/>
    <cellStyle name="Normal 6 2 3 6 2 5" xfId="18850"/>
    <cellStyle name="Normal 6 3 6 2 5" xfId="18851"/>
    <cellStyle name="Normal 60 6 2 5" xfId="18852"/>
    <cellStyle name="Normal 64 6 2 5" xfId="18853"/>
    <cellStyle name="Normal 65 6 2 5" xfId="18854"/>
    <cellStyle name="Normal 66 6 2 5" xfId="18855"/>
    <cellStyle name="Normal 67 6 2 5" xfId="18856"/>
    <cellStyle name="Normal 7 6 6 2 5" xfId="18857"/>
    <cellStyle name="Normal 71 6 2 5" xfId="18858"/>
    <cellStyle name="Normal 72 6 2 5" xfId="18859"/>
    <cellStyle name="Normal 73 6 2 5" xfId="18860"/>
    <cellStyle name="Normal 74 6 2 5" xfId="18861"/>
    <cellStyle name="Normal 76 6 2 5" xfId="18862"/>
    <cellStyle name="Normal 8 3 6 2 5" xfId="18863"/>
    <cellStyle name="Normal 81 6 2 5" xfId="18864"/>
    <cellStyle name="Normal 78 2 5 2 5" xfId="18865"/>
    <cellStyle name="Normal 5 3 2 5 2 5" xfId="18866"/>
    <cellStyle name="Normal 80 2 5 2 5" xfId="18867"/>
    <cellStyle name="Normal 79 2 5 2 5" xfId="18868"/>
    <cellStyle name="Normal 6 8 2 5 2 5" xfId="18869"/>
    <cellStyle name="Normal 5 2 2 5 2 5" xfId="18870"/>
    <cellStyle name="Normal 6 2 7 5 2 5" xfId="18871"/>
    <cellStyle name="Comma 2 2 3 2 5 2 5" xfId="18872"/>
    <cellStyle name="Comma 2 3 6 2 5 2 5" xfId="18873"/>
    <cellStyle name="Normal 18 2 2 5 2 5" xfId="18874"/>
    <cellStyle name="Normal 19 2 2 5 2 5" xfId="18875"/>
    <cellStyle name="Normal 2 2 3 2 5 2 5" xfId="18876"/>
    <cellStyle name="Normal 2 3 6 2 5 2 5" xfId="18877"/>
    <cellStyle name="Normal 2 3 2 2 5 2 5" xfId="18878"/>
    <cellStyle name="Normal 2 3 4 2 5 2 5" xfId="18879"/>
    <cellStyle name="Normal 2 3 5 2 5 2 5" xfId="18880"/>
    <cellStyle name="Normal 2 4 2 2 5 2 5" xfId="18881"/>
    <cellStyle name="Normal 2 5 2 5 2 5" xfId="18882"/>
    <cellStyle name="Normal 28 3 2 5 2 5" xfId="18883"/>
    <cellStyle name="Normal 3 2 2 2 5 2 5" xfId="18884"/>
    <cellStyle name="Normal 3 3 2 5 2 5" xfId="18885"/>
    <cellStyle name="Normal 30 3 2 5 2 5" xfId="18886"/>
    <cellStyle name="Normal 4 2 2 5 2 5" xfId="18887"/>
    <cellStyle name="Normal 40 2 2 5 2 5" xfId="18888"/>
    <cellStyle name="Normal 41 2 2 5 2 5" xfId="18889"/>
    <cellStyle name="Normal 42 2 2 5 2 5" xfId="18890"/>
    <cellStyle name="Normal 43 2 2 5 2 5" xfId="18891"/>
    <cellStyle name="Normal 44 2 2 5 2 5" xfId="18892"/>
    <cellStyle name="Normal 45 2 2 5 2 5" xfId="18893"/>
    <cellStyle name="Normal 46 2 2 5 2 5" xfId="18894"/>
    <cellStyle name="Normal 47 2 2 5 2 5" xfId="18895"/>
    <cellStyle name="Normal 51 2 5 2 5" xfId="18896"/>
    <cellStyle name="Normal 52 2 5 2 5" xfId="18897"/>
    <cellStyle name="Normal 53 2 5 2 5" xfId="18898"/>
    <cellStyle name="Normal 55 2 5 2 5" xfId="18899"/>
    <cellStyle name="Normal 56 2 5 2 5" xfId="18900"/>
    <cellStyle name="Normal 57 2 5 2 5" xfId="18901"/>
    <cellStyle name="Normal 6 2 3 2 5 2 5" xfId="18902"/>
    <cellStyle name="Normal 6 3 2 5 2 5" xfId="18903"/>
    <cellStyle name="Normal 60 2 5 2 5" xfId="18904"/>
    <cellStyle name="Normal 64 2 5 2 5" xfId="18905"/>
    <cellStyle name="Normal 65 2 5 2 5" xfId="18906"/>
    <cellStyle name="Normal 66 2 5 2 5" xfId="18907"/>
    <cellStyle name="Normal 67 2 5 2 5" xfId="18908"/>
    <cellStyle name="Normal 7 6 2 5 2 5" xfId="18909"/>
    <cellStyle name="Normal 71 2 5 2 5" xfId="18910"/>
    <cellStyle name="Normal 72 2 5 2 5" xfId="18911"/>
    <cellStyle name="Normal 73 2 5 2 5" xfId="18912"/>
    <cellStyle name="Normal 74 2 5 2 5" xfId="18913"/>
    <cellStyle name="Normal 76 2 5 2 5" xfId="18914"/>
    <cellStyle name="Normal 8 3 2 5 2 5" xfId="18915"/>
    <cellStyle name="Normal 81 2 5 2 5" xfId="18916"/>
    <cellStyle name="Normal 78 3 4 2 5" xfId="18917"/>
    <cellStyle name="Normal 5 3 3 4 2 5" xfId="18918"/>
    <cellStyle name="Normal 80 3 4 2 5" xfId="18919"/>
    <cellStyle name="Normal 79 3 4 2 5" xfId="18920"/>
    <cellStyle name="Normal 6 8 3 4 2 5" xfId="18921"/>
    <cellStyle name="Normal 5 2 3 4 2 5" xfId="18922"/>
    <cellStyle name="Normal 6 2 8 4 2 5" xfId="18923"/>
    <cellStyle name="Comma 2 2 3 3 4 2 5" xfId="18924"/>
    <cellStyle name="Comma 2 3 6 3 4 2 5" xfId="18925"/>
    <cellStyle name="Normal 18 2 3 4 2 5" xfId="18926"/>
    <cellStyle name="Normal 19 2 3 4 2 5" xfId="18927"/>
    <cellStyle name="Normal 2 2 3 3 4 2 5" xfId="18928"/>
    <cellStyle name="Normal 2 3 6 3 4 2 5" xfId="18929"/>
    <cellStyle name="Normal 2 3 2 3 4 2 5" xfId="18930"/>
    <cellStyle name="Normal 2 3 4 3 4 2 5" xfId="18931"/>
    <cellStyle name="Normal 2 3 5 3 4 2 5" xfId="18932"/>
    <cellStyle name="Normal 2 4 2 3 4 2 5" xfId="18933"/>
    <cellStyle name="Normal 2 5 3 4 2 5" xfId="18934"/>
    <cellStyle name="Normal 28 3 3 4 2 5" xfId="18935"/>
    <cellStyle name="Normal 3 2 2 3 4 2 5" xfId="18936"/>
    <cellStyle name="Normal 3 3 3 4 2 5" xfId="18937"/>
    <cellStyle name="Normal 30 3 3 4 2 5" xfId="18938"/>
    <cellStyle name="Normal 4 2 3 4 2 5" xfId="18939"/>
    <cellStyle name="Normal 40 2 3 4 2 5" xfId="18940"/>
    <cellStyle name="Normal 41 2 3 4 2 5" xfId="18941"/>
    <cellStyle name="Normal 42 2 3 4 2 5" xfId="18942"/>
    <cellStyle name="Normal 43 2 3 4 2 5" xfId="18943"/>
    <cellStyle name="Normal 44 2 3 4 2 5" xfId="18944"/>
    <cellStyle name="Normal 45 2 3 4 2 5" xfId="18945"/>
    <cellStyle name="Normal 46 2 3 4 2 5" xfId="18946"/>
    <cellStyle name="Normal 47 2 3 4 2 5" xfId="18947"/>
    <cellStyle name="Normal 51 3 4 2 5" xfId="18948"/>
    <cellStyle name="Normal 52 3 4 2 5" xfId="18949"/>
    <cellStyle name="Normal 53 3 4 2 5" xfId="18950"/>
    <cellStyle name="Normal 55 3 4 2 5" xfId="18951"/>
    <cellStyle name="Normal 56 3 4 2 5" xfId="18952"/>
    <cellStyle name="Normal 57 3 4 2 5" xfId="18953"/>
    <cellStyle name="Normal 6 2 3 3 4 2 5" xfId="18954"/>
    <cellStyle name="Normal 6 3 3 4 2 5" xfId="18955"/>
    <cellStyle name="Normal 60 3 4 2 5" xfId="18956"/>
    <cellStyle name="Normal 64 3 4 2 5" xfId="18957"/>
    <cellStyle name="Normal 65 3 4 2 5" xfId="18958"/>
    <cellStyle name="Normal 66 3 4 2 5" xfId="18959"/>
    <cellStyle name="Normal 67 3 4 2 5" xfId="18960"/>
    <cellStyle name="Normal 7 6 3 4 2 5" xfId="18961"/>
    <cellStyle name="Normal 71 3 4 2 5" xfId="18962"/>
    <cellStyle name="Normal 72 3 4 2 5" xfId="18963"/>
    <cellStyle name="Normal 73 3 4 2 5" xfId="18964"/>
    <cellStyle name="Normal 74 3 4 2 5" xfId="18965"/>
    <cellStyle name="Normal 76 3 4 2 5" xfId="18966"/>
    <cellStyle name="Normal 8 3 3 4 2 5" xfId="18967"/>
    <cellStyle name="Normal 81 3 4 2 5" xfId="18968"/>
    <cellStyle name="Normal 78 2 2 4 2 5" xfId="18969"/>
    <cellStyle name="Normal 5 3 2 2 4 2 5" xfId="18970"/>
    <cellStyle name="Normal 80 2 2 4 2 5" xfId="18971"/>
    <cellStyle name="Normal 79 2 2 4 2 5" xfId="18972"/>
    <cellStyle name="Normal 6 8 2 2 4 2 5" xfId="18973"/>
    <cellStyle name="Normal 5 2 2 2 4 2 5" xfId="18974"/>
    <cellStyle name="Normal 6 2 7 2 4 2 5" xfId="18975"/>
    <cellStyle name="Comma 2 2 3 2 2 4 2 5" xfId="18976"/>
    <cellStyle name="Comma 2 3 6 2 2 4 2 5" xfId="18977"/>
    <cellStyle name="Normal 18 2 2 2 4 2 5" xfId="18978"/>
    <cellStyle name="Normal 19 2 2 2 4 2 5" xfId="18979"/>
    <cellStyle name="Normal 2 2 3 2 2 4 2 5" xfId="18980"/>
    <cellStyle name="Normal 2 3 6 2 2 4 2 5" xfId="18981"/>
    <cellStyle name="Normal 2 3 2 2 2 4 2 5" xfId="18982"/>
    <cellStyle name="Normal 2 3 4 2 2 4 2 5" xfId="18983"/>
    <cellStyle name="Normal 2 3 5 2 2 4 2 5" xfId="18984"/>
    <cellStyle name="Normal 2 4 2 2 2 4 2 5" xfId="18985"/>
    <cellStyle name="Normal 2 5 2 2 4 2 5" xfId="18986"/>
    <cellStyle name="Normal 28 3 2 2 4 2 5" xfId="18987"/>
    <cellStyle name="Normal 3 2 2 2 2 4 2 5" xfId="18988"/>
    <cellStyle name="Normal 3 3 2 2 4 2 5" xfId="18989"/>
    <cellStyle name="Normal 30 3 2 2 4 2 5" xfId="18990"/>
    <cellStyle name="Normal 4 2 2 2 4 2 5" xfId="18991"/>
    <cellStyle name="Normal 40 2 2 2 4 2 5" xfId="18992"/>
    <cellStyle name="Normal 41 2 2 2 4 2 5" xfId="18993"/>
    <cellStyle name="Normal 42 2 2 2 4 2 5" xfId="18994"/>
    <cellStyle name="Normal 43 2 2 2 4 2 5" xfId="18995"/>
    <cellStyle name="Normal 44 2 2 2 4 2 5" xfId="18996"/>
    <cellStyle name="Normal 45 2 2 2 4 2 5" xfId="18997"/>
    <cellStyle name="Normal 46 2 2 2 4 2 5" xfId="18998"/>
    <cellStyle name="Normal 47 2 2 2 4 2 5" xfId="18999"/>
    <cellStyle name="Normal 51 2 2 4 2 5" xfId="19000"/>
    <cellStyle name="Normal 52 2 2 4 2 5" xfId="19001"/>
    <cellStyle name="Normal 53 2 2 4 2 5" xfId="19002"/>
    <cellStyle name="Normal 55 2 2 4 2 5" xfId="19003"/>
    <cellStyle name="Normal 56 2 2 4 2 5" xfId="19004"/>
    <cellStyle name="Normal 57 2 2 4 2 5" xfId="19005"/>
    <cellStyle name="Normal 6 2 3 2 2 4 2 5" xfId="19006"/>
    <cellStyle name="Normal 6 3 2 2 4 2 5" xfId="19007"/>
    <cellStyle name="Normal 60 2 2 4 2 5" xfId="19008"/>
    <cellStyle name="Normal 64 2 2 4 2 5" xfId="19009"/>
    <cellStyle name="Normal 65 2 2 4 2 5" xfId="19010"/>
    <cellStyle name="Normal 66 2 2 4 2 5" xfId="19011"/>
    <cellStyle name="Normal 67 2 2 4 2 5" xfId="19012"/>
    <cellStyle name="Normal 7 6 2 2 4 2 5" xfId="19013"/>
    <cellStyle name="Normal 71 2 2 4 2 5" xfId="19014"/>
    <cellStyle name="Normal 72 2 2 4 2 5" xfId="19015"/>
    <cellStyle name="Normal 73 2 2 4 2 5" xfId="19016"/>
    <cellStyle name="Normal 74 2 2 4 2 5" xfId="19017"/>
    <cellStyle name="Normal 76 2 2 4 2 5" xfId="19018"/>
    <cellStyle name="Normal 8 3 2 2 4 2 5" xfId="19019"/>
    <cellStyle name="Normal 81 2 2 4 2 5" xfId="19020"/>
    <cellStyle name="Normal 78 4 3 2 5" xfId="19021"/>
    <cellStyle name="Normal 5 3 4 3 2 5" xfId="19022"/>
    <cellStyle name="Normal 80 4 3 2 5" xfId="19023"/>
    <cellStyle name="Normal 79 4 3 2 5" xfId="19024"/>
    <cellStyle name="Normal 6 8 4 3 2 5" xfId="19025"/>
    <cellStyle name="Normal 5 2 4 3 2 5" xfId="19026"/>
    <cellStyle name="Normal 6 2 9 3 2 5" xfId="19027"/>
    <cellStyle name="Comma 2 2 3 4 3 2 5" xfId="19028"/>
    <cellStyle name="Comma 2 3 6 4 3 2 5" xfId="19029"/>
    <cellStyle name="Normal 18 2 4 3 2 5" xfId="19030"/>
    <cellStyle name="Normal 19 2 4 3 2 5" xfId="19031"/>
    <cellStyle name="Normal 2 2 3 4 3 2 5" xfId="19032"/>
    <cellStyle name="Normal 2 3 6 4 3 2 5" xfId="19033"/>
    <cellStyle name="Normal 2 3 2 4 3 2 5" xfId="19034"/>
    <cellStyle name="Normal 2 3 4 4 3 2 5" xfId="19035"/>
    <cellStyle name="Normal 2 3 5 4 3 2 5" xfId="19036"/>
    <cellStyle name="Normal 2 4 2 4 3 2 5" xfId="19037"/>
    <cellStyle name="Normal 2 5 4 3 2 5" xfId="19038"/>
    <cellStyle name="Normal 28 3 4 3 2 5" xfId="19039"/>
    <cellStyle name="Normal 3 2 2 4 3 2 5" xfId="19040"/>
    <cellStyle name="Normal 3 3 4 3 2 5" xfId="19041"/>
    <cellStyle name="Normal 30 3 4 3 2 5" xfId="19042"/>
    <cellStyle name="Normal 4 2 4 3 2 5" xfId="19043"/>
    <cellStyle name="Normal 40 2 4 3 2 5" xfId="19044"/>
    <cellStyle name="Normal 41 2 4 3 2 5" xfId="19045"/>
    <cellStyle name="Normal 42 2 4 3 2 5" xfId="19046"/>
    <cellStyle name="Normal 43 2 4 3 2 5" xfId="19047"/>
    <cellStyle name="Normal 44 2 4 3 2 5" xfId="19048"/>
    <cellStyle name="Normal 45 2 4 3 2 5" xfId="19049"/>
    <cellStyle name="Normal 46 2 4 3 2 5" xfId="19050"/>
    <cellStyle name="Normal 47 2 4 3 2 5" xfId="19051"/>
    <cellStyle name="Normal 51 4 3 2 5" xfId="19052"/>
    <cellStyle name="Normal 52 4 3 2 5" xfId="19053"/>
    <cellStyle name="Normal 53 4 3 2 5" xfId="19054"/>
    <cellStyle name="Normal 55 4 3 2 5" xfId="19055"/>
    <cellStyle name="Normal 56 4 3 2 5" xfId="19056"/>
    <cellStyle name="Normal 57 4 3 2 5" xfId="19057"/>
    <cellStyle name="Normal 6 2 3 4 3 2 5" xfId="19058"/>
    <cellStyle name="Normal 6 3 4 3 2 5" xfId="19059"/>
    <cellStyle name="Normal 60 4 3 2 5" xfId="19060"/>
    <cellStyle name="Normal 64 4 3 2 5" xfId="19061"/>
    <cellStyle name="Normal 65 4 3 2 5" xfId="19062"/>
    <cellStyle name="Normal 66 4 3 2 5" xfId="19063"/>
    <cellStyle name="Normal 67 4 3 2 5" xfId="19064"/>
    <cellStyle name="Normal 7 6 4 3 2 5" xfId="19065"/>
    <cellStyle name="Normal 71 4 3 2 5" xfId="19066"/>
    <cellStyle name="Normal 72 4 3 2 5" xfId="19067"/>
    <cellStyle name="Normal 73 4 3 2 5" xfId="19068"/>
    <cellStyle name="Normal 74 4 3 2 5" xfId="19069"/>
    <cellStyle name="Normal 76 4 3 2 5" xfId="19070"/>
    <cellStyle name="Normal 8 3 4 3 2 5" xfId="19071"/>
    <cellStyle name="Normal 81 4 3 2 5" xfId="19072"/>
    <cellStyle name="Normal 78 2 3 3 2 5" xfId="19073"/>
    <cellStyle name="Normal 5 3 2 3 3 2 5" xfId="19074"/>
    <cellStyle name="Normal 80 2 3 3 2 5" xfId="19075"/>
    <cellStyle name="Normal 79 2 3 3 2 5" xfId="19076"/>
    <cellStyle name="Normal 6 8 2 3 3 2 5" xfId="19077"/>
    <cellStyle name="Normal 5 2 2 3 3 2 5" xfId="19078"/>
    <cellStyle name="Normal 6 2 7 3 3 2 5" xfId="19079"/>
    <cellStyle name="Comma 2 2 3 2 3 3 2 5" xfId="19080"/>
    <cellStyle name="Comma 2 3 6 2 3 3 2 5" xfId="19081"/>
    <cellStyle name="Normal 18 2 2 3 3 2 5" xfId="19082"/>
    <cellStyle name="Normal 19 2 2 3 3 2 5" xfId="19083"/>
    <cellStyle name="Normal 2 2 3 2 3 3 2 5" xfId="19084"/>
    <cellStyle name="Normal 2 3 6 2 3 3 2 5" xfId="19085"/>
    <cellStyle name="Normal 2 3 2 2 3 3 2 5" xfId="19086"/>
    <cellStyle name="Normal 2 3 4 2 3 3 2 5" xfId="19087"/>
    <cellStyle name="Normal 2 3 5 2 3 3 2 5" xfId="19088"/>
    <cellStyle name="Normal 2 4 2 2 3 3 2 5" xfId="19089"/>
    <cellStyle name="Normal 2 5 2 3 3 2 5" xfId="19090"/>
    <cellStyle name="Normal 28 3 2 3 3 2 5" xfId="19091"/>
    <cellStyle name="Normal 3 2 2 2 3 3 2 5" xfId="19092"/>
    <cellStyle name="Normal 3 3 2 3 3 2 5" xfId="19093"/>
    <cellStyle name="Normal 30 3 2 3 3 2 5" xfId="19094"/>
    <cellStyle name="Normal 4 2 2 3 3 2 5" xfId="19095"/>
    <cellStyle name="Normal 40 2 2 3 3 2 5" xfId="19096"/>
    <cellStyle name="Normal 41 2 2 3 3 2 5" xfId="19097"/>
    <cellStyle name="Normal 42 2 2 3 3 2 5" xfId="19098"/>
    <cellStyle name="Normal 43 2 2 3 3 2 5" xfId="19099"/>
    <cellStyle name="Normal 44 2 2 3 3 2 5" xfId="19100"/>
    <cellStyle name="Normal 45 2 2 3 3 2 5" xfId="19101"/>
    <cellStyle name="Normal 46 2 2 3 3 2 5" xfId="19102"/>
    <cellStyle name="Normal 47 2 2 3 3 2 5" xfId="19103"/>
    <cellStyle name="Normal 51 2 3 3 2 5" xfId="19104"/>
    <cellStyle name="Normal 52 2 3 3 2 5" xfId="19105"/>
    <cellStyle name="Normal 53 2 3 3 2 5" xfId="19106"/>
    <cellStyle name="Normal 55 2 3 3 2 5" xfId="19107"/>
    <cellStyle name="Normal 56 2 3 3 2 5" xfId="19108"/>
    <cellStyle name="Normal 57 2 3 3 2 5" xfId="19109"/>
    <cellStyle name="Normal 6 2 3 2 3 3 2 5" xfId="19110"/>
    <cellStyle name="Normal 6 3 2 3 3 2 5" xfId="19111"/>
    <cellStyle name="Normal 60 2 3 3 2 5" xfId="19112"/>
    <cellStyle name="Normal 64 2 3 3 2 5" xfId="19113"/>
    <cellStyle name="Normal 65 2 3 3 2 5" xfId="19114"/>
    <cellStyle name="Normal 66 2 3 3 2 5" xfId="19115"/>
    <cellStyle name="Normal 67 2 3 3 2 5" xfId="19116"/>
    <cellStyle name="Normal 7 6 2 3 3 2 5" xfId="19117"/>
    <cellStyle name="Normal 71 2 3 3 2 5" xfId="19118"/>
    <cellStyle name="Normal 72 2 3 3 2 5" xfId="19119"/>
    <cellStyle name="Normal 73 2 3 3 2 5" xfId="19120"/>
    <cellStyle name="Normal 74 2 3 3 2 5" xfId="19121"/>
    <cellStyle name="Normal 76 2 3 3 2 5" xfId="19122"/>
    <cellStyle name="Normal 8 3 2 3 3 2 5" xfId="19123"/>
    <cellStyle name="Normal 81 2 3 3 2 5" xfId="19124"/>
    <cellStyle name="Normal 78 3 2 3 2 5" xfId="19125"/>
    <cellStyle name="Normal 5 3 3 2 3 2 5" xfId="19126"/>
    <cellStyle name="Normal 80 3 2 3 2 5" xfId="19127"/>
    <cellStyle name="Normal 79 3 2 3 2 5" xfId="19128"/>
    <cellStyle name="Normal 6 8 3 2 3 2 5" xfId="19129"/>
    <cellStyle name="Normal 5 2 3 2 3 2 5" xfId="19130"/>
    <cellStyle name="Normal 6 2 8 2 3 2 5" xfId="19131"/>
    <cellStyle name="Comma 2 2 3 3 2 3 2 5" xfId="19132"/>
    <cellStyle name="Comma 2 3 6 3 2 3 2 5" xfId="19133"/>
    <cellStyle name="Normal 18 2 3 2 3 2 5" xfId="19134"/>
    <cellStyle name="Normal 19 2 3 2 3 2 5" xfId="19135"/>
    <cellStyle name="Normal 2 2 3 3 2 3 2 5" xfId="19136"/>
    <cellStyle name="Normal 2 3 6 3 2 3 2 5" xfId="19137"/>
    <cellStyle name="Normal 2 3 2 3 2 3 2 5" xfId="19138"/>
    <cellStyle name="Normal 2 3 4 3 2 3 2 5" xfId="19139"/>
    <cellStyle name="Normal 2 3 5 3 2 3 2 5" xfId="19140"/>
    <cellStyle name="Normal 2 4 2 3 2 3 2 5" xfId="19141"/>
    <cellStyle name="Normal 2 5 3 2 3 2 5" xfId="19142"/>
    <cellStyle name="Normal 28 3 3 2 3 2 5" xfId="19143"/>
    <cellStyle name="Normal 3 2 2 3 2 3 2 5" xfId="19144"/>
    <cellStyle name="Normal 3 3 3 2 3 2 5" xfId="19145"/>
    <cellStyle name="Normal 30 3 3 2 3 2 5" xfId="19146"/>
    <cellStyle name="Normal 4 2 3 2 3 2 5" xfId="19147"/>
    <cellStyle name="Normal 40 2 3 2 3 2 5" xfId="19148"/>
    <cellStyle name="Normal 41 2 3 2 3 2 5" xfId="19149"/>
    <cellStyle name="Normal 42 2 3 2 3 2 5" xfId="19150"/>
    <cellStyle name="Normal 43 2 3 2 3 2 5" xfId="19151"/>
    <cellStyle name="Normal 44 2 3 2 3 2 5" xfId="19152"/>
    <cellStyle name="Normal 45 2 3 2 3 2 5" xfId="19153"/>
    <cellStyle name="Normal 46 2 3 2 3 2 5" xfId="19154"/>
    <cellStyle name="Normal 47 2 3 2 3 2 5" xfId="19155"/>
    <cellStyle name="Normal 51 3 2 3 2 5" xfId="19156"/>
    <cellStyle name="Normal 52 3 2 3 2 5" xfId="19157"/>
    <cellStyle name="Normal 53 3 2 3 2 5" xfId="19158"/>
    <cellStyle name="Normal 55 3 2 3 2 5" xfId="19159"/>
    <cellStyle name="Normal 56 3 2 3 2 5" xfId="19160"/>
    <cellStyle name="Normal 57 3 2 3 2 5" xfId="19161"/>
    <cellStyle name="Normal 6 2 3 3 2 3 2 5" xfId="19162"/>
    <cellStyle name="Normal 6 3 3 2 3 2 5" xfId="19163"/>
    <cellStyle name="Normal 60 3 2 3 2 5" xfId="19164"/>
    <cellStyle name="Normal 64 3 2 3 2 5" xfId="19165"/>
    <cellStyle name="Normal 65 3 2 3 2 5" xfId="19166"/>
    <cellStyle name="Normal 66 3 2 3 2 5" xfId="19167"/>
    <cellStyle name="Normal 67 3 2 3 2 5" xfId="19168"/>
    <cellStyle name="Normal 7 6 3 2 3 2 5" xfId="19169"/>
    <cellStyle name="Normal 71 3 2 3 2 5" xfId="19170"/>
    <cellStyle name="Normal 72 3 2 3 2 5" xfId="19171"/>
    <cellStyle name="Normal 73 3 2 3 2 5" xfId="19172"/>
    <cellStyle name="Normal 74 3 2 3 2 5" xfId="19173"/>
    <cellStyle name="Normal 76 3 2 3 2 5" xfId="19174"/>
    <cellStyle name="Normal 8 3 3 2 3 2 5" xfId="19175"/>
    <cellStyle name="Normal 81 3 2 3 2 5" xfId="19176"/>
    <cellStyle name="Normal 78 2 2 2 3 2 5" xfId="19177"/>
    <cellStyle name="Normal 5 3 2 2 2 3 2 5" xfId="19178"/>
    <cellStyle name="Normal 80 2 2 2 3 2 5" xfId="19179"/>
    <cellStyle name="Normal 79 2 2 2 3 2 5" xfId="19180"/>
    <cellStyle name="Normal 6 8 2 2 2 3 2 5" xfId="19181"/>
    <cellStyle name="Normal 5 2 2 2 2 3 2 5" xfId="19182"/>
    <cellStyle name="Normal 6 2 7 2 2 3 2 5" xfId="19183"/>
    <cellStyle name="Comma 2 2 3 2 2 2 3 2 5" xfId="19184"/>
    <cellStyle name="Comma 2 3 6 2 2 2 3 2 5" xfId="19185"/>
    <cellStyle name="Normal 18 2 2 2 2 3 2 5" xfId="19186"/>
    <cellStyle name="Normal 19 2 2 2 2 3 2 5" xfId="19187"/>
    <cellStyle name="Normal 2 2 3 2 2 2 3 2 5" xfId="19188"/>
    <cellStyle name="Normal 2 3 6 2 2 2 3 2 5" xfId="19189"/>
    <cellStyle name="Normal 2 3 2 2 2 2 3 2 5" xfId="19190"/>
    <cellStyle name="Normal 2 3 4 2 2 2 3 2 5" xfId="19191"/>
    <cellStyle name="Normal 2 3 5 2 2 2 3 2 5" xfId="19192"/>
    <cellStyle name="Normal 2 4 2 2 2 2 3 2 5" xfId="19193"/>
    <cellStyle name="Normal 2 5 2 2 2 3 2 5" xfId="19194"/>
    <cellStyle name="Normal 28 3 2 2 2 3 2 5" xfId="19195"/>
    <cellStyle name="Normal 3 2 2 2 2 2 3 2 5" xfId="19196"/>
    <cellStyle name="Normal 3 3 2 2 2 3 2 5" xfId="19197"/>
    <cellStyle name="Normal 30 3 2 2 2 3 2 5" xfId="19198"/>
    <cellStyle name="Normal 4 2 2 2 2 3 2 5" xfId="19199"/>
    <cellStyle name="Normal 40 2 2 2 2 3 2 5" xfId="19200"/>
    <cellStyle name="Normal 41 2 2 2 2 3 2 5" xfId="19201"/>
    <cellStyle name="Normal 42 2 2 2 2 3 2 5" xfId="19202"/>
    <cellStyle name="Normal 43 2 2 2 2 3 2 5" xfId="19203"/>
    <cellStyle name="Normal 44 2 2 2 2 3 2 5" xfId="19204"/>
    <cellStyle name="Normal 45 2 2 2 2 3 2 5" xfId="19205"/>
    <cellStyle name="Normal 46 2 2 2 2 3 2 5" xfId="19206"/>
    <cellStyle name="Normal 47 2 2 2 2 3 2 5" xfId="19207"/>
    <cellStyle name="Normal 51 2 2 2 3 2 5" xfId="19208"/>
    <cellStyle name="Normal 52 2 2 2 3 2 5" xfId="19209"/>
    <cellStyle name="Normal 53 2 2 2 3 2 5" xfId="19210"/>
    <cellStyle name="Normal 55 2 2 2 3 2 5" xfId="19211"/>
    <cellStyle name="Normal 56 2 2 2 3 2 5" xfId="19212"/>
    <cellStyle name="Normal 57 2 2 2 3 2 5" xfId="19213"/>
    <cellStyle name="Normal 6 2 3 2 2 2 3 2 5" xfId="19214"/>
    <cellStyle name="Normal 6 3 2 2 2 3 2 5" xfId="19215"/>
    <cellStyle name="Normal 60 2 2 2 3 2 5" xfId="19216"/>
    <cellStyle name="Normal 64 2 2 2 3 2 5" xfId="19217"/>
    <cellStyle name="Normal 65 2 2 2 3 2 5" xfId="19218"/>
    <cellStyle name="Normal 66 2 2 2 3 2 5" xfId="19219"/>
    <cellStyle name="Normal 67 2 2 2 3 2 5" xfId="19220"/>
    <cellStyle name="Normal 7 6 2 2 2 3 2 5" xfId="19221"/>
    <cellStyle name="Normal 71 2 2 2 3 2 5" xfId="19222"/>
    <cellStyle name="Normal 72 2 2 2 3 2 5" xfId="19223"/>
    <cellStyle name="Normal 73 2 2 2 3 2 5" xfId="19224"/>
    <cellStyle name="Normal 74 2 2 2 3 2 5" xfId="19225"/>
    <cellStyle name="Normal 76 2 2 2 3 2 5" xfId="19226"/>
    <cellStyle name="Normal 8 3 2 2 2 3 2 5" xfId="19227"/>
    <cellStyle name="Normal 81 2 2 2 3 2 5" xfId="19228"/>
    <cellStyle name="Normal 90 2 2 5" xfId="19229"/>
    <cellStyle name="Normal 78 5 2 2 5" xfId="19230"/>
    <cellStyle name="Normal 91 2 2 5" xfId="19231"/>
    <cellStyle name="Normal 5 3 5 2 2 5" xfId="19232"/>
    <cellStyle name="Normal 80 5 2 2 5" xfId="19233"/>
    <cellStyle name="Normal 79 5 2 2 5" xfId="19234"/>
    <cellStyle name="Normal 6 8 5 2 2 5" xfId="19235"/>
    <cellStyle name="Normal 5 2 5 2 2 5" xfId="19236"/>
    <cellStyle name="Normal 6 2 10 2 2 5" xfId="19237"/>
    <cellStyle name="Comma 2 2 3 5 2 2 5" xfId="19238"/>
    <cellStyle name="Comma 2 3 6 5 2 2 5" xfId="19239"/>
    <cellStyle name="Normal 18 2 5 2 2 5" xfId="19240"/>
    <cellStyle name="Normal 19 2 5 2 2 5" xfId="19241"/>
    <cellStyle name="Normal 2 2 3 5 2 2 5" xfId="19242"/>
    <cellStyle name="Normal 2 3 6 5 2 2 5" xfId="19243"/>
    <cellStyle name="Normal 2 3 2 5 2 2 5" xfId="19244"/>
    <cellStyle name="Normal 2 3 4 5 2 2 5" xfId="19245"/>
    <cellStyle name="Normal 2 3 5 5 2 2 5" xfId="19246"/>
    <cellStyle name="Normal 2 4 2 5 2 2 5" xfId="19247"/>
    <cellStyle name="Normal 2 5 5 2 2 5" xfId="19248"/>
    <cellStyle name="Normal 28 3 5 2 2 5" xfId="19249"/>
    <cellStyle name="Normal 3 2 2 5 2 2 5" xfId="19250"/>
    <cellStyle name="Normal 3 3 5 2 2 5" xfId="19251"/>
    <cellStyle name="Normal 30 3 5 2 2 5" xfId="19252"/>
    <cellStyle name="Normal 4 2 5 2 2 5" xfId="19253"/>
    <cellStyle name="Normal 40 2 5 2 2 5" xfId="19254"/>
    <cellStyle name="Normal 41 2 5 2 2 5" xfId="19255"/>
    <cellStyle name="Normal 42 2 5 2 2 5" xfId="19256"/>
    <cellStyle name="Normal 43 2 5 2 2 5" xfId="19257"/>
    <cellStyle name="Normal 44 2 5 2 2 5" xfId="19258"/>
    <cellStyle name="Normal 45 2 5 2 2 5" xfId="19259"/>
    <cellStyle name="Normal 46 2 5 2 2 5" xfId="19260"/>
    <cellStyle name="Normal 47 2 5 2 2 5" xfId="19261"/>
    <cellStyle name="Normal 51 5 2 2 5" xfId="19262"/>
    <cellStyle name="Normal 52 5 2 2 5" xfId="19263"/>
    <cellStyle name="Normal 53 5 2 2 5" xfId="19264"/>
    <cellStyle name="Normal 55 5 2 2 5" xfId="19265"/>
    <cellStyle name="Normal 56 5 2 2 5" xfId="19266"/>
    <cellStyle name="Normal 57 5 2 2 5" xfId="19267"/>
    <cellStyle name="Normal 6 2 3 5 2 2 5" xfId="19268"/>
    <cellStyle name="Normal 6 3 5 2 2 5" xfId="19269"/>
    <cellStyle name="Normal 60 5 2 2 5" xfId="19270"/>
    <cellStyle name="Normal 64 5 2 2 5" xfId="19271"/>
    <cellStyle name="Normal 65 5 2 2 5" xfId="19272"/>
    <cellStyle name="Normal 66 5 2 2 5" xfId="19273"/>
    <cellStyle name="Normal 67 5 2 2 5" xfId="19274"/>
    <cellStyle name="Normal 7 6 5 2 2 5" xfId="19275"/>
    <cellStyle name="Normal 71 5 2 2 5" xfId="19276"/>
    <cellStyle name="Normal 72 5 2 2 5" xfId="19277"/>
    <cellStyle name="Normal 73 5 2 2 5" xfId="19278"/>
    <cellStyle name="Normal 74 5 2 2 5" xfId="19279"/>
    <cellStyle name="Normal 76 5 2 2 5" xfId="19280"/>
    <cellStyle name="Normal 8 3 5 2 2 5" xfId="19281"/>
    <cellStyle name="Normal 81 5 2 2 5" xfId="19282"/>
    <cellStyle name="Normal 78 2 4 2 2 5" xfId="19283"/>
    <cellStyle name="Normal 5 3 2 4 2 2 5" xfId="19284"/>
    <cellStyle name="Normal 80 2 4 2 2 5" xfId="19285"/>
    <cellStyle name="Normal 79 2 4 2 2 5" xfId="19286"/>
    <cellStyle name="Normal 6 8 2 4 2 2 5" xfId="19287"/>
    <cellStyle name="Normal 5 2 2 4 2 2 5" xfId="19288"/>
    <cellStyle name="Normal 6 2 7 4 2 2 5" xfId="19289"/>
    <cellStyle name="Comma 2 2 3 2 4 2 2 5" xfId="19290"/>
    <cellStyle name="Comma 2 3 6 2 4 2 2 5" xfId="19291"/>
    <cellStyle name="Normal 18 2 2 4 2 2 5" xfId="19292"/>
    <cellStyle name="Normal 19 2 2 4 2 2 5" xfId="19293"/>
    <cellStyle name="Normal 2 2 3 2 4 2 2 5" xfId="19294"/>
    <cellStyle name="Normal 2 3 6 2 4 2 2 5" xfId="19295"/>
    <cellStyle name="Normal 2 3 2 2 4 2 2 5" xfId="19296"/>
    <cellStyle name="Normal 2 3 4 2 4 2 2 5" xfId="19297"/>
    <cellStyle name="Normal 2 3 5 2 4 2 2 5" xfId="19298"/>
    <cellStyle name="Normal 2 4 2 2 4 2 2 5" xfId="19299"/>
    <cellStyle name="Normal 2 5 2 4 2 2 5" xfId="19300"/>
    <cellStyle name="Normal 28 3 2 4 2 2 5" xfId="19301"/>
    <cellStyle name="Normal 3 2 2 2 4 2 2 5" xfId="19302"/>
    <cellStyle name="Normal 3 3 2 4 2 2 5" xfId="19303"/>
    <cellStyle name="Normal 30 3 2 4 2 2 5" xfId="19304"/>
    <cellStyle name="Normal 4 2 2 4 2 2 5" xfId="19305"/>
    <cellStyle name="Normal 40 2 2 4 2 2 5" xfId="19306"/>
    <cellStyle name="Normal 41 2 2 4 2 2 5" xfId="19307"/>
    <cellStyle name="Normal 42 2 2 4 2 2 5" xfId="19308"/>
    <cellStyle name="Normal 43 2 2 4 2 2 5" xfId="19309"/>
    <cellStyle name="Normal 44 2 2 4 2 2 5" xfId="19310"/>
    <cellStyle name="Normal 45 2 2 4 2 2 5" xfId="19311"/>
    <cellStyle name="Normal 46 2 2 4 2 2 5" xfId="19312"/>
    <cellStyle name="Normal 47 2 2 4 2 2 5" xfId="19313"/>
    <cellStyle name="Normal 51 2 4 2 2 5" xfId="19314"/>
    <cellStyle name="Normal 52 2 4 2 2 5" xfId="19315"/>
    <cellStyle name="Normal 53 2 4 2 2 5" xfId="19316"/>
    <cellStyle name="Normal 55 2 4 2 2 5" xfId="19317"/>
    <cellStyle name="Normal 56 2 4 2 2 5" xfId="19318"/>
    <cellStyle name="Normal 57 2 4 2 2 5" xfId="19319"/>
    <cellStyle name="Normal 6 2 3 2 4 2 2 5" xfId="19320"/>
    <cellStyle name="Normal 6 3 2 4 2 2 5" xfId="19321"/>
    <cellStyle name="Normal 60 2 4 2 2 5" xfId="19322"/>
    <cellStyle name="Normal 64 2 4 2 2 5" xfId="19323"/>
    <cellStyle name="Normal 65 2 4 2 2 5" xfId="19324"/>
    <cellStyle name="Normal 66 2 4 2 2 5" xfId="19325"/>
    <cellStyle name="Normal 67 2 4 2 2 5" xfId="19326"/>
    <cellStyle name="Normal 7 6 2 4 2 2 5" xfId="19327"/>
    <cellStyle name="Normal 71 2 4 2 2 5" xfId="19328"/>
    <cellStyle name="Normal 72 2 4 2 2 5" xfId="19329"/>
    <cellStyle name="Normal 73 2 4 2 2 5" xfId="19330"/>
    <cellStyle name="Normal 74 2 4 2 2 5" xfId="19331"/>
    <cellStyle name="Normal 76 2 4 2 2 5" xfId="19332"/>
    <cellStyle name="Normal 8 3 2 4 2 2 5" xfId="19333"/>
    <cellStyle name="Normal 81 2 4 2 2 5" xfId="19334"/>
    <cellStyle name="Normal 78 3 3 2 2 5" xfId="19335"/>
    <cellStyle name="Normal 5 3 3 3 2 2 5" xfId="19336"/>
    <cellStyle name="Normal 80 3 3 2 2 5" xfId="19337"/>
    <cellStyle name="Normal 79 3 3 2 2 5" xfId="19338"/>
    <cellStyle name="Normal 6 8 3 3 2 2 5" xfId="19339"/>
    <cellStyle name="Normal 5 2 3 3 2 2 5" xfId="19340"/>
    <cellStyle name="Normal 6 2 8 3 2 2 5" xfId="19341"/>
    <cellStyle name="Comma 2 2 3 3 3 2 2 5" xfId="19342"/>
    <cellStyle name="Comma 2 3 6 3 3 2 2 5" xfId="19343"/>
    <cellStyle name="Normal 18 2 3 3 2 2 5" xfId="19344"/>
    <cellStyle name="Normal 19 2 3 3 2 2 5" xfId="19345"/>
    <cellStyle name="Normal 2 2 3 3 3 2 2 5" xfId="19346"/>
    <cellStyle name="Normal 2 3 6 3 3 2 2 5" xfId="19347"/>
    <cellStyle name="Normal 2 3 2 3 3 2 2 5" xfId="19348"/>
    <cellStyle name="Normal 2 3 4 3 3 2 2 5" xfId="19349"/>
    <cellStyle name="Normal 2 3 5 3 3 2 2 5" xfId="19350"/>
    <cellStyle name="Normal 2 4 2 3 3 2 2 5" xfId="19351"/>
    <cellStyle name="Normal 2 5 3 3 2 2 5" xfId="19352"/>
    <cellStyle name="Normal 28 3 3 3 2 2 5" xfId="19353"/>
    <cellStyle name="Normal 3 2 2 3 3 2 2 5" xfId="19354"/>
    <cellStyle name="Normal 3 3 3 3 2 2 5" xfId="19355"/>
    <cellStyle name="Normal 30 3 3 3 2 2 5" xfId="19356"/>
    <cellStyle name="Normal 4 2 3 3 2 2 5" xfId="19357"/>
    <cellStyle name="Normal 40 2 3 3 2 2 5" xfId="19358"/>
    <cellStyle name="Normal 41 2 3 3 2 2 5" xfId="19359"/>
    <cellStyle name="Normal 42 2 3 3 2 2 5" xfId="19360"/>
    <cellStyle name="Normal 43 2 3 3 2 2 5" xfId="19361"/>
    <cellStyle name="Normal 44 2 3 3 2 2 5" xfId="19362"/>
    <cellStyle name="Normal 45 2 3 3 2 2 5" xfId="19363"/>
    <cellStyle name="Normal 46 2 3 3 2 2 5" xfId="19364"/>
    <cellStyle name="Normal 47 2 3 3 2 2 5" xfId="19365"/>
    <cellStyle name="Normal 51 3 3 2 2 5" xfId="19366"/>
    <cellStyle name="Normal 52 3 3 2 2 5" xfId="19367"/>
    <cellStyle name="Normal 53 3 3 2 2 5" xfId="19368"/>
    <cellStyle name="Normal 55 3 3 2 2 5" xfId="19369"/>
    <cellStyle name="Normal 56 3 3 2 2 5" xfId="19370"/>
    <cellStyle name="Normal 57 3 3 2 2 5" xfId="19371"/>
    <cellStyle name="Normal 6 2 3 3 3 2 2 5" xfId="19372"/>
    <cellStyle name="Normal 6 3 3 3 2 2 5" xfId="19373"/>
    <cellStyle name="Normal 60 3 3 2 2 5" xfId="19374"/>
    <cellStyle name="Normal 64 3 3 2 2 5" xfId="19375"/>
    <cellStyle name="Normal 65 3 3 2 2 5" xfId="19376"/>
    <cellStyle name="Normal 66 3 3 2 2 5" xfId="19377"/>
    <cellStyle name="Normal 67 3 3 2 2 5" xfId="19378"/>
    <cellStyle name="Normal 7 6 3 3 2 2 5" xfId="19379"/>
    <cellStyle name="Normal 71 3 3 2 2 5" xfId="19380"/>
    <cellStyle name="Normal 72 3 3 2 2 5" xfId="19381"/>
    <cellStyle name="Normal 73 3 3 2 2 5" xfId="19382"/>
    <cellStyle name="Normal 74 3 3 2 2 5" xfId="19383"/>
    <cellStyle name="Normal 76 3 3 2 2 5" xfId="19384"/>
    <cellStyle name="Normal 8 3 3 3 2 2 5" xfId="19385"/>
    <cellStyle name="Normal 81 3 3 2 2 5" xfId="19386"/>
    <cellStyle name="Normal 78 2 2 3 2 2 5" xfId="19387"/>
    <cellStyle name="Normal 5 3 2 2 3 2 2 5" xfId="19388"/>
    <cellStyle name="Normal 80 2 2 3 2 2 5" xfId="19389"/>
    <cellStyle name="Normal 79 2 2 3 2 2 5" xfId="19390"/>
    <cellStyle name="Normal 6 8 2 2 3 2 2 5" xfId="19391"/>
    <cellStyle name="Normal 5 2 2 2 3 2 2 5" xfId="19392"/>
    <cellStyle name="Normal 6 2 7 2 3 2 2 5" xfId="19393"/>
    <cellStyle name="Comma 2 2 3 2 2 3 2 2 5" xfId="19394"/>
    <cellStyle name="Comma 2 3 6 2 2 3 2 2 5" xfId="19395"/>
    <cellStyle name="Normal 18 2 2 2 3 2 2 5" xfId="19396"/>
    <cellStyle name="Normal 19 2 2 2 3 2 2 5" xfId="19397"/>
    <cellStyle name="Normal 2 2 3 2 2 3 2 2 5" xfId="19398"/>
    <cellStyle name="Normal 2 3 6 2 2 3 2 2 5" xfId="19399"/>
    <cellStyle name="Normal 2 3 2 2 2 3 2 2 5" xfId="19400"/>
    <cellStyle name="Normal 2 3 4 2 2 3 2 2 5" xfId="19401"/>
    <cellStyle name="Normal 2 3 5 2 2 3 2 2 5" xfId="19402"/>
    <cellStyle name="Normal 2 4 2 2 2 3 2 2 5" xfId="19403"/>
    <cellStyle name="Normal 2 5 2 2 3 2 2 5" xfId="19404"/>
    <cellStyle name="Normal 28 3 2 2 3 2 2 5" xfId="19405"/>
    <cellStyle name="Normal 3 2 2 2 2 3 2 2 5" xfId="19406"/>
    <cellStyle name="Normal 3 3 2 2 3 2 2 5" xfId="19407"/>
    <cellStyle name="Normal 30 3 2 2 3 2 2 5" xfId="19408"/>
    <cellStyle name="Normal 4 2 2 2 3 2 2 5" xfId="19409"/>
    <cellStyle name="Normal 40 2 2 2 3 2 2 5" xfId="19410"/>
    <cellStyle name="Normal 41 2 2 2 3 2 2 5" xfId="19411"/>
    <cellStyle name="Normal 42 2 2 2 3 2 2 5" xfId="19412"/>
    <cellStyle name="Normal 43 2 2 2 3 2 2 5" xfId="19413"/>
    <cellStyle name="Normal 44 2 2 2 3 2 2 5" xfId="19414"/>
    <cellStyle name="Normal 45 2 2 2 3 2 2 5" xfId="19415"/>
    <cellStyle name="Normal 46 2 2 2 3 2 2 5" xfId="19416"/>
    <cellStyle name="Normal 47 2 2 2 3 2 2 5" xfId="19417"/>
    <cellStyle name="Normal 51 2 2 3 2 2 5" xfId="19418"/>
    <cellStyle name="Normal 52 2 2 3 2 2 5" xfId="19419"/>
    <cellStyle name="Normal 53 2 2 3 2 2 5" xfId="19420"/>
    <cellStyle name="Normal 55 2 2 3 2 2 5" xfId="19421"/>
    <cellStyle name="Normal 56 2 2 3 2 2 5" xfId="19422"/>
    <cellStyle name="Normal 57 2 2 3 2 2 5" xfId="19423"/>
    <cellStyle name="Normal 6 2 3 2 2 3 2 2 5" xfId="19424"/>
    <cellStyle name="Normal 6 3 2 2 3 2 2 5" xfId="19425"/>
    <cellStyle name="Normal 60 2 2 3 2 2 5" xfId="19426"/>
    <cellStyle name="Normal 64 2 2 3 2 2 5" xfId="19427"/>
    <cellStyle name="Normal 65 2 2 3 2 2 5" xfId="19428"/>
    <cellStyle name="Normal 66 2 2 3 2 2 5" xfId="19429"/>
    <cellStyle name="Normal 67 2 2 3 2 2 5" xfId="19430"/>
    <cellStyle name="Normal 7 6 2 2 3 2 2 5" xfId="19431"/>
    <cellStyle name="Normal 71 2 2 3 2 2 5" xfId="19432"/>
    <cellStyle name="Normal 72 2 2 3 2 2 5" xfId="19433"/>
    <cellStyle name="Normal 73 2 2 3 2 2 5" xfId="19434"/>
    <cellStyle name="Normal 74 2 2 3 2 2 5" xfId="19435"/>
    <cellStyle name="Normal 76 2 2 3 2 2 5" xfId="19436"/>
    <cellStyle name="Normal 8 3 2 2 3 2 2 5" xfId="19437"/>
    <cellStyle name="Normal 81 2 2 3 2 2 5" xfId="19438"/>
    <cellStyle name="Normal 78 4 2 2 2 5" xfId="19439"/>
    <cellStyle name="Normal 5 3 4 2 2 2 5" xfId="19440"/>
    <cellStyle name="Normal 80 4 2 2 2 5" xfId="19441"/>
    <cellStyle name="Normal 79 4 2 2 2 5" xfId="19442"/>
    <cellStyle name="Normal 6 8 4 2 2 2 5" xfId="19443"/>
    <cellStyle name="Normal 5 2 4 2 2 2 5" xfId="19444"/>
    <cellStyle name="Normal 6 2 9 2 2 2 5" xfId="19445"/>
    <cellStyle name="Comma 2 2 3 4 2 2 2 5" xfId="19446"/>
    <cellStyle name="Comma 2 3 6 4 2 2 2 5" xfId="19447"/>
    <cellStyle name="Normal 18 2 4 2 2 2 5" xfId="19448"/>
    <cellStyle name="Normal 19 2 4 2 2 2 5" xfId="19449"/>
    <cellStyle name="Normal 2 2 3 4 2 2 2 5" xfId="19450"/>
    <cellStyle name="Normal 2 3 6 4 2 2 2 5" xfId="19451"/>
    <cellStyle name="Normal 2 3 2 4 2 2 2 5" xfId="19452"/>
    <cellStyle name="Normal 2 3 4 4 2 2 2 5" xfId="19453"/>
    <cellStyle name="Normal 2 3 5 4 2 2 2 5" xfId="19454"/>
    <cellStyle name="Normal 2 4 2 4 2 2 2 5" xfId="19455"/>
    <cellStyle name="Normal 2 5 4 2 2 2 5" xfId="19456"/>
    <cellStyle name="Normal 28 3 4 2 2 2 5" xfId="19457"/>
    <cellStyle name="Normal 3 2 2 4 2 2 2 5" xfId="19458"/>
    <cellStyle name="Normal 3 3 4 2 2 2 5" xfId="19459"/>
    <cellStyle name="Normal 30 3 4 2 2 2 5" xfId="19460"/>
    <cellStyle name="Normal 4 2 4 2 2 2 5" xfId="19461"/>
    <cellStyle name="Normal 40 2 4 2 2 2 5" xfId="19462"/>
    <cellStyle name="Normal 41 2 4 2 2 2 5" xfId="19463"/>
    <cellStyle name="Normal 42 2 4 2 2 2 5" xfId="19464"/>
    <cellStyle name="Normal 43 2 4 2 2 2 5" xfId="19465"/>
    <cellStyle name="Normal 44 2 4 2 2 2 5" xfId="19466"/>
    <cellStyle name="Normal 45 2 4 2 2 2 5" xfId="19467"/>
    <cellStyle name="Normal 46 2 4 2 2 2 5" xfId="19468"/>
    <cellStyle name="Normal 47 2 4 2 2 2 5" xfId="19469"/>
    <cellStyle name="Normal 51 4 2 2 2 5" xfId="19470"/>
    <cellStyle name="Normal 52 4 2 2 2 5" xfId="19471"/>
    <cellStyle name="Normal 53 4 2 2 2 5" xfId="19472"/>
    <cellStyle name="Normal 55 4 2 2 2 5" xfId="19473"/>
    <cellStyle name="Normal 56 4 2 2 2 5" xfId="19474"/>
    <cellStyle name="Normal 57 4 2 2 2 5" xfId="19475"/>
    <cellStyle name="Normal 6 2 3 4 2 2 2 5" xfId="19476"/>
    <cellStyle name="Normal 6 3 4 2 2 2 5" xfId="19477"/>
    <cellStyle name="Normal 60 4 2 2 2 5" xfId="19478"/>
    <cellStyle name="Normal 64 4 2 2 2 5" xfId="19479"/>
    <cellStyle name="Normal 65 4 2 2 2 5" xfId="19480"/>
    <cellStyle name="Normal 66 4 2 2 2 5" xfId="19481"/>
    <cellStyle name="Normal 67 4 2 2 2 5" xfId="19482"/>
    <cellStyle name="Normal 7 6 4 2 2 2 5" xfId="19483"/>
    <cellStyle name="Normal 71 4 2 2 2 5" xfId="19484"/>
    <cellStyle name="Normal 72 4 2 2 2 5" xfId="19485"/>
    <cellStyle name="Normal 73 4 2 2 2 5" xfId="19486"/>
    <cellStyle name="Normal 74 4 2 2 2 5" xfId="19487"/>
    <cellStyle name="Normal 76 4 2 2 2 5" xfId="19488"/>
    <cellStyle name="Normal 8 3 4 2 2 2 5" xfId="19489"/>
    <cellStyle name="Normal 81 4 2 2 2 5" xfId="19490"/>
    <cellStyle name="Normal 78 2 3 2 2 2 5" xfId="19491"/>
    <cellStyle name="Normal 5 3 2 3 2 2 2 5" xfId="19492"/>
    <cellStyle name="Normal 80 2 3 2 2 2 5" xfId="19493"/>
    <cellStyle name="Normal 79 2 3 2 2 2 5" xfId="19494"/>
    <cellStyle name="Normal 6 8 2 3 2 2 2 5" xfId="19495"/>
    <cellStyle name="Normal 5 2 2 3 2 2 2 5" xfId="19496"/>
    <cellStyle name="Normal 6 2 7 3 2 2 2 5" xfId="19497"/>
    <cellStyle name="Comma 2 2 3 2 3 2 2 2 5" xfId="19498"/>
    <cellStyle name="Comma 2 3 6 2 3 2 2 2 5" xfId="19499"/>
    <cellStyle name="Normal 18 2 2 3 2 2 2 5" xfId="19500"/>
    <cellStyle name="Normal 19 2 2 3 2 2 2 5" xfId="19501"/>
    <cellStyle name="Normal 2 2 3 2 3 2 2 2 5" xfId="19502"/>
    <cellStyle name="Normal 2 3 6 2 3 2 2 2 5" xfId="19503"/>
    <cellStyle name="Normal 2 3 2 2 3 2 2 2 5" xfId="19504"/>
    <cellStyle name="Normal 2 3 4 2 3 2 2 2 5" xfId="19505"/>
    <cellStyle name="Normal 2 3 5 2 3 2 2 2 5" xfId="19506"/>
    <cellStyle name="Normal 2 4 2 2 3 2 2 2 5" xfId="19507"/>
    <cellStyle name="Normal 2 5 2 3 2 2 2 5" xfId="19508"/>
    <cellStyle name="Normal 28 3 2 3 2 2 2 5" xfId="19509"/>
    <cellStyle name="Normal 3 2 2 2 3 2 2 2 5" xfId="19510"/>
    <cellStyle name="Normal 3 3 2 3 2 2 2 5" xfId="19511"/>
    <cellStyle name="Normal 30 3 2 3 2 2 2 5" xfId="19512"/>
    <cellStyle name="Normal 4 2 2 3 2 2 2 5" xfId="19513"/>
    <cellStyle name="Normal 40 2 2 3 2 2 2 5" xfId="19514"/>
    <cellStyle name="Normal 41 2 2 3 2 2 2 5" xfId="19515"/>
    <cellStyle name="Normal 42 2 2 3 2 2 2 5" xfId="19516"/>
    <cellStyle name="Normal 43 2 2 3 2 2 2 5" xfId="19517"/>
    <cellStyle name="Normal 44 2 2 3 2 2 2 5" xfId="19518"/>
    <cellStyle name="Normal 45 2 2 3 2 2 2 5" xfId="19519"/>
    <cellStyle name="Normal 46 2 2 3 2 2 2 5" xfId="19520"/>
    <cellStyle name="Normal 47 2 2 3 2 2 2 5" xfId="19521"/>
    <cellStyle name="Normal 51 2 3 2 2 2 5" xfId="19522"/>
    <cellStyle name="Normal 52 2 3 2 2 2 5" xfId="19523"/>
    <cellStyle name="Normal 53 2 3 2 2 2 5" xfId="19524"/>
    <cellStyle name="Normal 55 2 3 2 2 2 5" xfId="19525"/>
    <cellStyle name="Normal 56 2 3 2 2 2 5" xfId="19526"/>
    <cellStyle name="Normal 57 2 3 2 2 2 5" xfId="19527"/>
    <cellStyle name="Normal 6 2 3 2 3 2 2 2 5" xfId="19528"/>
    <cellStyle name="Normal 6 3 2 3 2 2 2 5" xfId="19529"/>
    <cellStyle name="Normal 60 2 3 2 2 2 5" xfId="19530"/>
    <cellStyle name="Normal 64 2 3 2 2 2 5" xfId="19531"/>
    <cellStyle name="Normal 65 2 3 2 2 2 5" xfId="19532"/>
    <cellStyle name="Normal 66 2 3 2 2 2 5" xfId="19533"/>
    <cellStyle name="Normal 67 2 3 2 2 2 5" xfId="19534"/>
    <cellStyle name="Normal 7 6 2 3 2 2 2 5" xfId="19535"/>
    <cellStyle name="Normal 71 2 3 2 2 2 5" xfId="19536"/>
    <cellStyle name="Normal 72 2 3 2 2 2 5" xfId="19537"/>
    <cellStyle name="Normal 73 2 3 2 2 2 5" xfId="19538"/>
    <cellStyle name="Normal 74 2 3 2 2 2 5" xfId="19539"/>
    <cellStyle name="Normal 76 2 3 2 2 2 5" xfId="19540"/>
    <cellStyle name="Normal 8 3 2 3 2 2 2 5" xfId="19541"/>
    <cellStyle name="Normal 81 2 3 2 2 2 5" xfId="19542"/>
    <cellStyle name="Normal 78 3 2 2 2 2 5" xfId="19543"/>
    <cellStyle name="Normal 5 3 3 2 2 2 2 5" xfId="19544"/>
    <cellStyle name="Normal 80 3 2 2 2 2 5" xfId="19545"/>
    <cellStyle name="Normal 79 3 2 2 2 2 5" xfId="19546"/>
    <cellStyle name="Normal 6 8 3 2 2 2 2 5" xfId="19547"/>
    <cellStyle name="Normal 5 2 3 2 2 2 2 5" xfId="19548"/>
    <cellStyle name="Normal 6 2 8 2 2 2 2 5" xfId="19549"/>
    <cellStyle name="Comma 2 2 3 3 2 2 2 2 5" xfId="19550"/>
    <cellStyle name="Comma 2 3 6 3 2 2 2 2 5" xfId="19551"/>
    <cellStyle name="Normal 18 2 3 2 2 2 2 5" xfId="19552"/>
    <cellStyle name="Normal 19 2 3 2 2 2 2 5" xfId="19553"/>
    <cellStyle name="Normal 2 2 3 3 2 2 2 2 5" xfId="19554"/>
    <cellStyle name="Normal 2 3 6 3 2 2 2 2 5" xfId="19555"/>
    <cellStyle name="Normal 2 3 2 3 2 2 2 2 5" xfId="19556"/>
    <cellStyle name="Normal 2 3 4 3 2 2 2 2 5" xfId="19557"/>
    <cellStyle name="Normal 2 3 5 3 2 2 2 2 5" xfId="19558"/>
    <cellStyle name="Normal 2 4 2 3 2 2 2 2 5" xfId="19559"/>
    <cellStyle name="Normal 2 5 3 2 2 2 2 5" xfId="19560"/>
    <cellStyle name="Normal 28 3 3 2 2 2 2 5" xfId="19561"/>
    <cellStyle name="Normal 3 2 2 3 2 2 2 2 5" xfId="19562"/>
    <cellStyle name="Normal 3 3 3 2 2 2 2 5" xfId="19563"/>
    <cellStyle name="Normal 30 3 3 2 2 2 2 5" xfId="19564"/>
    <cellStyle name="Normal 4 2 3 2 2 2 2 5" xfId="19565"/>
    <cellStyle name="Normal 40 2 3 2 2 2 2 5" xfId="19566"/>
    <cellStyle name="Normal 41 2 3 2 2 2 2 5" xfId="19567"/>
    <cellStyle name="Normal 42 2 3 2 2 2 2 5" xfId="19568"/>
    <cellStyle name="Normal 43 2 3 2 2 2 2 5" xfId="19569"/>
    <cellStyle name="Normal 44 2 3 2 2 2 2 5" xfId="19570"/>
    <cellStyle name="Normal 45 2 3 2 2 2 2 5" xfId="19571"/>
    <cellStyle name="Normal 46 2 3 2 2 2 2 5" xfId="19572"/>
    <cellStyle name="Normal 47 2 3 2 2 2 2 5" xfId="19573"/>
    <cellStyle name="Normal 51 3 2 2 2 2 5" xfId="19574"/>
    <cellStyle name="Normal 52 3 2 2 2 2 5" xfId="19575"/>
    <cellStyle name="Normal 53 3 2 2 2 2 5" xfId="19576"/>
    <cellStyle name="Normal 55 3 2 2 2 2 5" xfId="19577"/>
    <cellStyle name="Normal 56 3 2 2 2 2 5" xfId="19578"/>
    <cellStyle name="Normal 57 3 2 2 2 2 5" xfId="19579"/>
    <cellStyle name="Normal 6 2 3 3 2 2 2 2 5" xfId="19580"/>
    <cellStyle name="Normal 6 3 3 2 2 2 2 5" xfId="19581"/>
    <cellStyle name="Normal 60 3 2 2 2 2 5" xfId="19582"/>
    <cellStyle name="Normal 64 3 2 2 2 2 5" xfId="19583"/>
    <cellStyle name="Normal 65 3 2 2 2 2 5" xfId="19584"/>
    <cellStyle name="Normal 66 3 2 2 2 2 5" xfId="19585"/>
    <cellStyle name="Normal 67 3 2 2 2 2 5" xfId="19586"/>
    <cellStyle name="Normal 7 6 3 2 2 2 2 5" xfId="19587"/>
    <cellStyle name="Normal 71 3 2 2 2 2 5" xfId="19588"/>
    <cellStyle name="Normal 72 3 2 2 2 2 5" xfId="19589"/>
    <cellStyle name="Normal 73 3 2 2 2 2 5" xfId="19590"/>
    <cellStyle name="Normal 74 3 2 2 2 2 5" xfId="19591"/>
    <cellStyle name="Normal 76 3 2 2 2 2 5" xfId="19592"/>
    <cellStyle name="Normal 8 3 3 2 2 2 2 5" xfId="19593"/>
    <cellStyle name="Normal 81 3 2 2 2 2 5" xfId="19594"/>
    <cellStyle name="Normal 78 2 2 2 2 2 2 5" xfId="19595"/>
    <cellStyle name="Normal 5 3 2 2 2 2 2 2 5" xfId="19596"/>
    <cellStyle name="Normal 80 2 2 2 2 2 2 5" xfId="19597"/>
    <cellStyle name="Normal 79 2 2 2 2 2 2 5" xfId="19598"/>
    <cellStyle name="Normal 6 8 2 2 2 2 2 2 5" xfId="19599"/>
    <cellStyle name="Normal 5 2 2 2 2 2 2 2 5" xfId="19600"/>
    <cellStyle name="Normal 6 2 7 2 2 2 2 2 5" xfId="19601"/>
    <cellStyle name="Comma 2 2 3 2 2 2 2 2 2 5" xfId="19602"/>
    <cellStyle name="Comma 2 3 6 2 2 2 2 2 2 5" xfId="19603"/>
    <cellStyle name="Normal 18 2 2 2 2 2 2 2 5" xfId="19604"/>
    <cellStyle name="Normal 19 2 2 2 2 2 2 2 5" xfId="19605"/>
    <cellStyle name="Normal 2 2 3 2 2 2 2 2 2 5" xfId="19606"/>
    <cellStyle name="Normal 2 3 6 2 2 2 2 2 2 5" xfId="19607"/>
    <cellStyle name="Normal 2 3 2 2 2 2 2 2 2 5" xfId="19608"/>
    <cellStyle name="Normal 2 3 4 2 2 2 2 2 2 5" xfId="19609"/>
    <cellStyle name="Normal 2 3 5 2 2 2 2 2 2 5" xfId="19610"/>
    <cellStyle name="Normal 2 4 2 2 2 2 2 2 2 5" xfId="19611"/>
    <cellStyle name="Normal 2 5 2 2 2 2 2 2 5" xfId="19612"/>
    <cellStyle name="Normal 28 3 2 2 2 2 2 2 5" xfId="19613"/>
    <cellStyle name="Normal 3 2 2 2 2 2 2 2 2 5" xfId="19614"/>
    <cellStyle name="Normal 3 3 2 2 2 2 2 2 5" xfId="19615"/>
    <cellStyle name="Normal 30 3 2 2 2 2 2 2 5" xfId="19616"/>
    <cellStyle name="Normal 4 2 2 2 2 2 2 2 5" xfId="19617"/>
    <cellStyle name="Normal 40 2 2 2 2 2 2 2 5" xfId="19618"/>
    <cellStyle name="Normal 41 2 2 2 2 2 2 2 5" xfId="19619"/>
    <cellStyle name="Normal 42 2 2 2 2 2 2 2 5" xfId="19620"/>
    <cellStyle name="Normal 43 2 2 2 2 2 2 2 5" xfId="19621"/>
    <cellStyle name="Normal 44 2 2 2 2 2 2 2 5" xfId="19622"/>
    <cellStyle name="Normal 45 2 2 2 2 2 2 2 5" xfId="19623"/>
    <cellStyle name="Normal 46 2 2 2 2 2 2 2 5" xfId="19624"/>
    <cellStyle name="Normal 47 2 2 2 2 2 2 2 5" xfId="19625"/>
    <cellStyle name="Normal 51 2 2 2 2 2 2 5" xfId="19626"/>
    <cellStyle name="Normal 52 2 2 2 2 2 2 5" xfId="19627"/>
    <cellStyle name="Normal 53 2 2 2 2 2 2 5" xfId="19628"/>
    <cellStyle name="Normal 55 2 2 2 2 2 2 5" xfId="19629"/>
    <cellStyle name="Normal 56 2 2 2 2 2 2 5" xfId="19630"/>
    <cellStyle name="Normal 57 2 2 2 2 2 2 5" xfId="19631"/>
    <cellStyle name="Normal 6 2 3 2 2 2 2 2 2 5" xfId="19632"/>
    <cellStyle name="Normal 6 3 2 2 2 2 2 2 5" xfId="19633"/>
    <cellStyle name="Normal 60 2 2 2 2 2 2 5" xfId="19634"/>
    <cellStyle name="Normal 64 2 2 2 2 2 2 5" xfId="19635"/>
    <cellStyle name="Normal 65 2 2 2 2 2 2 5" xfId="19636"/>
    <cellStyle name="Normal 66 2 2 2 2 2 2 5" xfId="19637"/>
    <cellStyle name="Normal 67 2 2 2 2 2 2 5" xfId="19638"/>
    <cellStyle name="Normal 7 6 2 2 2 2 2 2 5" xfId="19639"/>
    <cellStyle name="Normal 71 2 2 2 2 2 2 5" xfId="19640"/>
    <cellStyle name="Normal 72 2 2 2 2 2 2 5" xfId="19641"/>
    <cellStyle name="Normal 73 2 2 2 2 2 2 5" xfId="19642"/>
    <cellStyle name="Normal 74 2 2 2 2 2 2 5" xfId="19643"/>
    <cellStyle name="Normal 76 2 2 2 2 2 2 5" xfId="19644"/>
    <cellStyle name="Normal 8 3 2 2 2 2 2 2 5" xfId="19645"/>
    <cellStyle name="Normal 81 2 2 2 2 2 2 5" xfId="19646"/>
    <cellStyle name="Normal 6 2 2 2 2 5" xfId="19647"/>
    <cellStyle name="Normal 78 8 5" xfId="19648"/>
    <cellStyle name="Normal 5 3 8 5" xfId="19649"/>
    <cellStyle name="Normal 80 8 5" xfId="19650"/>
    <cellStyle name="Normal 79 8 5" xfId="19651"/>
    <cellStyle name="Normal 6 8 8 5" xfId="19652"/>
    <cellStyle name="Normal 5 2 8 5" xfId="19653"/>
    <cellStyle name="Normal 6 2 13 5" xfId="19654"/>
    <cellStyle name="Comma 2 2 3 8 5" xfId="19655"/>
    <cellStyle name="Comma 2 3 6 8 5" xfId="19656"/>
    <cellStyle name="Normal 18 2 8 5" xfId="19657"/>
    <cellStyle name="Normal 19 2 8 5" xfId="19658"/>
    <cellStyle name="Normal 2 2 3 8 5" xfId="19659"/>
    <cellStyle name="Normal 2 3 6 8 5" xfId="19660"/>
    <cellStyle name="Normal 2 3 2 8 5" xfId="19661"/>
    <cellStyle name="Normal 2 3 4 8 5" xfId="19662"/>
    <cellStyle name="Normal 2 3 5 8 5" xfId="19663"/>
    <cellStyle name="Normal 2 4 2 8 5" xfId="19664"/>
    <cellStyle name="Normal 2 5 8 5" xfId="19665"/>
    <cellStyle name="Normal 28 3 8 5" xfId="19666"/>
    <cellStyle name="Normal 3 2 2 8 5" xfId="19667"/>
    <cellStyle name="Normal 3 3 8 5" xfId="19668"/>
    <cellStyle name="Normal 30 3 8 5" xfId="19669"/>
    <cellStyle name="Normal 4 2 8 5" xfId="19670"/>
    <cellStyle name="Normal 40 2 8 5" xfId="19671"/>
    <cellStyle name="Normal 41 2 8 5" xfId="19672"/>
    <cellStyle name="Normal 42 2 8 5" xfId="19673"/>
    <cellStyle name="Normal 43 2 8 5" xfId="19674"/>
    <cellStyle name="Normal 44 2 8 5" xfId="19675"/>
    <cellStyle name="Normal 45 2 8 5" xfId="19676"/>
    <cellStyle name="Normal 46 2 8 5" xfId="19677"/>
    <cellStyle name="Normal 47 2 8 5" xfId="19678"/>
    <cellStyle name="Normal 51 8 5" xfId="19679"/>
    <cellStyle name="Normal 52 8 5" xfId="19680"/>
    <cellStyle name="Normal 53 8 5" xfId="19681"/>
    <cellStyle name="Normal 55 8 5" xfId="19682"/>
    <cellStyle name="Normal 56 8 5" xfId="19683"/>
    <cellStyle name="Normal 57 8 5" xfId="19684"/>
    <cellStyle name="Normal 6 2 3 8 5" xfId="19685"/>
    <cellStyle name="Normal 6 3 8 5" xfId="19686"/>
    <cellStyle name="Normal 60 8 5" xfId="19687"/>
    <cellStyle name="Normal 64 8 5" xfId="19688"/>
    <cellStyle name="Normal 65 8 5" xfId="19689"/>
    <cellStyle name="Normal 66 8 5" xfId="19690"/>
    <cellStyle name="Normal 67 8 5" xfId="19691"/>
    <cellStyle name="Normal 7 6 8 5" xfId="19692"/>
    <cellStyle name="Normal 71 8 5" xfId="19693"/>
    <cellStyle name="Normal 72 8 5" xfId="19694"/>
    <cellStyle name="Normal 73 8 5" xfId="19695"/>
    <cellStyle name="Normal 74 8 5" xfId="19696"/>
    <cellStyle name="Normal 76 8 5" xfId="19697"/>
    <cellStyle name="Normal 8 3 8 5" xfId="19698"/>
    <cellStyle name="Normal 81 8 5" xfId="19699"/>
    <cellStyle name="Normal 78 2 7 5" xfId="19700"/>
    <cellStyle name="Normal 5 3 2 7 5" xfId="19701"/>
    <cellStyle name="Normal 80 2 7 5" xfId="19702"/>
    <cellStyle name="Normal 79 2 7 5" xfId="19703"/>
    <cellStyle name="Normal 6 8 2 7 5" xfId="19704"/>
    <cellStyle name="Normal 5 2 2 7 5" xfId="19705"/>
    <cellStyle name="Normal 6 2 7 7 5" xfId="19706"/>
    <cellStyle name="Comma 2 2 3 2 7 5" xfId="19707"/>
    <cellStyle name="Comma 2 3 6 2 7 5" xfId="19708"/>
    <cellStyle name="Normal 18 2 2 7 5" xfId="19709"/>
    <cellStyle name="Normal 19 2 2 7 5" xfId="19710"/>
    <cellStyle name="Normal 2 2 3 2 7 5" xfId="19711"/>
    <cellStyle name="Normal 2 3 6 2 7 5" xfId="19712"/>
    <cellStyle name="Normal 2 3 2 2 7 5" xfId="19713"/>
    <cellStyle name="Normal 2 3 4 2 7 5" xfId="19714"/>
    <cellStyle name="Normal 2 3 5 2 7 5" xfId="19715"/>
    <cellStyle name="Normal 2 4 2 2 7 5" xfId="19716"/>
    <cellStyle name="Normal 2 5 2 7 5" xfId="19717"/>
    <cellStyle name="Normal 28 3 2 7 5" xfId="19718"/>
    <cellStyle name="Normal 3 2 2 2 7 5" xfId="19719"/>
    <cellStyle name="Normal 3 3 2 7 5" xfId="19720"/>
    <cellStyle name="Normal 30 3 2 7 5" xfId="19721"/>
    <cellStyle name="Normal 4 2 2 7 5" xfId="19722"/>
    <cellStyle name="Normal 40 2 2 7 5" xfId="19723"/>
    <cellStyle name="Normal 41 2 2 7 5" xfId="19724"/>
    <cellStyle name="Normal 42 2 2 7 5" xfId="19725"/>
    <cellStyle name="Normal 43 2 2 7 5" xfId="19726"/>
    <cellStyle name="Normal 44 2 2 7 5" xfId="19727"/>
    <cellStyle name="Normal 45 2 2 7 5" xfId="19728"/>
    <cellStyle name="Normal 46 2 2 7 5" xfId="19729"/>
    <cellStyle name="Normal 47 2 2 7 5" xfId="19730"/>
    <cellStyle name="Normal 51 2 7 5" xfId="19731"/>
    <cellStyle name="Normal 52 2 7 5" xfId="19732"/>
    <cellStyle name="Normal 53 2 7 5" xfId="19733"/>
    <cellStyle name="Normal 55 2 7 5" xfId="19734"/>
    <cellStyle name="Normal 56 2 7 5" xfId="19735"/>
    <cellStyle name="Normal 57 2 7 5" xfId="19736"/>
    <cellStyle name="Normal 6 2 3 2 7 5" xfId="19737"/>
    <cellStyle name="Normal 6 3 2 7 5" xfId="19738"/>
    <cellStyle name="Normal 60 2 7 5" xfId="19739"/>
    <cellStyle name="Normal 64 2 7 5" xfId="19740"/>
    <cellStyle name="Normal 65 2 7 5" xfId="19741"/>
    <cellStyle name="Normal 66 2 7 5" xfId="19742"/>
    <cellStyle name="Normal 67 2 7 5" xfId="19743"/>
    <cellStyle name="Normal 7 6 2 7 5" xfId="19744"/>
    <cellStyle name="Normal 71 2 7 5" xfId="19745"/>
    <cellStyle name="Normal 72 2 7 5" xfId="19746"/>
    <cellStyle name="Normal 73 2 7 5" xfId="19747"/>
    <cellStyle name="Normal 74 2 7 5" xfId="19748"/>
    <cellStyle name="Normal 76 2 7 5" xfId="19749"/>
    <cellStyle name="Normal 8 3 2 7 5" xfId="19750"/>
    <cellStyle name="Normal 81 2 7 5" xfId="19751"/>
    <cellStyle name="Normal 78 3 6 5" xfId="19752"/>
    <cellStyle name="Normal 5 3 3 6 5" xfId="19753"/>
    <cellStyle name="Normal 80 3 6 5" xfId="19754"/>
    <cellStyle name="Normal 79 3 6 5" xfId="19755"/>
    <cellStyle name="Normal 6 8 3 6 5" xfId="19756"/>
    <cellStyle name="Normal 5 2 3 6 5" xfId="19757"/>
    <cellStyle name="Normal 6 2 8 6 5" xfId="19758"/>
    <cellStyle name="Comma 2 2 3 3 6 5" xfId="19759"/>
    <cellStyle name="Comma 2 3 6 3 6 5" xfId="19760"/>
    <cellStyle name="Normal 18 2 3 6 5" xfId="19761"/>
    <cellStyle name="Normal 19 2 3 6 5" xfId="19762"/>
    <cellStyle name="Normal 2 2 3 3 6 5" xfId="19763"/>
    <cellStyle name="Normal 2 3 6 3 6 5" xfId="19764"/>
    <cellStyle name="Normal 2 3 2 3 6 5" xfId="19765"/>
    <cellStyle name="Normal 2 3 4 3 6 5" xfId="19766"/>
    <cellStyle name="Normal 2 3 5 3 6 5" xfId="19767"/>
    <cellStyle name="Normal 2 4 2 3 6 5" xfId="19768"/>
    <cellStyle name="Normal 2 5 3 6 5" xfId="19769"/>
    <cellStyle name="Normal 28 3 3 6 5" xfId="19770"/>
    <cellStyle name="Normal 3 2 2 3 6 5" xfId="19771"/>
    <cellStyle name="Normal 3 3 3 6 5" xfId="19772"/>
    <cellStyle name="Normal 30 3 3 6 5" xfId="19773"/>
    <cellStyle name="Normal 4 2 3 6 5" xfId="19774"/>
    <cellStyle name="Normal 40 2 3 6 5" xfId="19775"/>
    <cellStyle name="Normal 41 2 3 6 5" xfId="19776"/>
    <cellStyle name="Normal 42 2 3 6 5" xfId="19777"/>
    <cellStyle name="Normal 43 2 3 6 5" xfId="19778"/>
    <cellStyle name="Normal 44 2 3 6 5" xfId="19779"/>
    <cellStyle name="Normal 45 2 3 6 5" xfId="19780"/>
    <cellStyle name="Normal 46 2 3 6 5" xfId="19781"/>
    <cellStyle name="Normal 47 2 3 6 5" xfId="19782"/>
    <cellStyle name="Normal 51 3 6 5" xfId="19783"/>
    <cellStyle name="Normal 52 3 6 5" xfId="19784"/>
    <cellStyle name="Normal 53 3 6 5" xfId="19785"/>
    <cellStyle name="Normal 55 3 6 5" xfId="19786"/>
    <cellStyle name="Normal 56 3 6 5" xfId="19787"/>
    <cellStyle name="Normal 57 3 6 5" xfId="19788"/>
    <cellStyle name="Normal 6 2 3 3 6 5" xfId="19789"/>
    <cellStyle name="Normal 6 3 3 6 5" xfId="19790"/>
    <cellStyle name="Normal 60 3 6 5" xfId="19791"/>
    <cellStyle name="Normal 64 3 6 5" xfId="19792"/>
    <cellStyle name="Normal 65 3 6 5" xfId="19793"/>
    <cellStyle name="Normal 66 3 6 5" xfId="19794"/>
    <cellStyle name="Normal 67 3 6 5" xfId="19795"/>
    <cellStyle name="Normal 7 6 3 6 5" xfId="19796"/>
    <cellStyle name="Normal 71 3 6 5" xfId="19797"/>
    <cellStyle name="Normal 72 3 6 5" xfId="19798"/>
    <cellStyle name="Normal 73 3 6 5" xfId="19799"/>
    <cellStyle name="Normal 74 3 6 5" xfId="19800"/>
    <cellStyle name="Normal 76 3 6 5" xfId="19801"/>
    <cellStyle name="Normal 8 3 3 6 5" xfId="19802"/>
    <cellStyle name="Normal 81 3 6 5" xfId="19803"/>
    <cellStyle name="Normal 78 2 2 6 5" xfId="19804"/>
    <cellStyle name="Normal 5 3 2 2 6 5" xfId="19805"/>
    <cellStyle name="Normal 80 2 2 6 5" xfId="19806"/>
    <cellStyle name="Normal 79 2 2 6 5" xfId="19807"/>
    <cellStyle name="Normal 6 8 2 2 6 5" xfId="19808"/>
    <cellStyle name="Normal 5 2 2 2 6 5" xfId="19809"/>
    <cellStyle name="Normal 6 2 7 2 6 5" xfId="19810"/>
    <cellStyle name="Comma 2 2 3 2 2 6 5" xfId="19811"/>
    <cellStyle name="Comma 2 3 6 2 2 6 5" xfId="19812"/>
    <cellStyle name="Normal 18 2 2 2 6 5" xfId="19813"/>
    <cellStyle name="Normal 19 2 2 2 6 5" xfId="19814"/>
    <cellStyle name="Normal 2 2 3 2 2 6 5" xfId="19815"/>
    <cellStyle name="Normal 2 3 6 2 2 6 5" xfId="19816"/>
    <cellStyle name="Normal 2 3 2 2 2 6 5" xfId="19817"/>
    <cellStyle name="Normal 2 3 4 2 2 6 5" xfId="19818"/>
    <cellStyle name="Normal 2 3 5 2 2 6 5" xfId="19819"/>
    <cellStyle name="Normal 2 4 2 2 2 6 5" xfId="19820"/>
    <cellStyle name="Normal 2 5 2 2 6 5" xfId="19821"/>
    <cellStyle name="Normal 28 3 2 2 6 5" xfId="19822"/>
    <cellStyle name="Normal 3 2 2 2 2 6 5" xfId="19823"/>
    <cellStyle name="Normal 3 3 2 2 6 5" xfId="19824"/>
    <cellStyle name="Normal 30 3 2 2 6 5" xfId="19825"/>
    <cellStyle name="Normal 4 2 2 2 6 5" xfId="19826"/>
    <cellStyle name="Normal 40 2 2 2 6 5" xfId="19827"/>
    <cellStyle name="Normal 41 2 2 2 6 5" xfId="19828"/>
    <cellStyle name="Normal 42 2 2 2 6 5" xfId="19829"/>
    <cellStyle name="Normal 43 2 2 2 6 5" xfId="19830"/>
    <cellStyle name="Normal 44 2 2 2 6 5" xfId="19831"/>
    <cellStyle name="Normal 45 2 2 2 6 5" xfId="19832"/>
    <cellStyle name="Normal 46 2 2 2 6 5" xfId="19833"/>
    <cellStyle name="Normal 47 2 2 2 6 5" xfId="19834"/>
    <cellStyle name="Normal 51 2 2 6 5" xfId="19835"/>
    <cellStyle name="Normal 52 2 2 6 5" xfId="19836"/>
    <cellStyle name="Normal 53 2 2 6 5" xfId="19837"/>
    <cellStyle name="Normal 55 2 2 6 5" xfId="19838"/>
    <cellStyle name="Normal 56 2 2 6 5" xfId="19839"/>
    <cellStyle name="Normal 57 2 2 6 5" xfId="19840"/>
    <cellStyle name="Normal 6 2 3 2 2 6 5" xfId="19841"/>
    <cellStyle name="Normal 6 3 2 2 6 5" xfId="19842"/>
    <cellStyle name="Normal 60 2 2 6 5" xfId="19843"/>
    <cellStyle name="Normal 64 2 2 6 5" xfId="19844"/>
    <cellStyle name="Normal 65 2 2 6 5" xfId="19845"/>
    <cellStyle name="Normal 66 2 2 6 5" xfId="19846"/>
    <cellStyle name="Normal 67 2 2 6 5" xfId="19847"/>
    <cellStyle name="Normal 7 6 2 2 6 5" xfId="19848"/>
    <cellStyle name="Normal 71 2 2 6 5" xfId="19849"/>
    <cellStyle name="Normal 72 2 2 6 5" xfId="19850"/>
    <cellStyle name="Normal 73 2 2 6 5" xfId="19851"/>
    <cellStyle name="Normal 74 2 2 6 5" xfId="19852"/>
    <cellStyle name="Normal 76 2 2 6 5" xfId="19853"/>
    <cellStyle name="Normal 8 3 2 2 6 5" xfId="19854"/>
    <cellStyle name="Normal 81 2 2 6 5" xfId="19855"/>
    <cellStyle name="Normal 78 4 5 5" xfId="19856"/>
    <cellStyle name="Normal 5 3 4 5 5" xfId="19857"/>
    <cellStyle name="Normal 80 4 5 5" xfId="19858"/>
    <cellStyle name="Normal 79 4 5 5" xfId="19859"/>
    <cellStyle name="Normal 6 8 4 5 5" xfId="19860"/>
    <cellStyle name="Normal 5 2 4 5 5" xfId="19861"/>
    <cellStyle name="Normal 6 2 9 5 5" xfId="19862"/>
    <cellStyle name="Comma 2 2 3 4 5 5" xfId="19863"/>
    <cellStyle name="Comma 2 3 6 4 5 5" xfId="19864"/>
    <cellStyle name="Normal 18 2 4 5 5" xfId="19865"/>
    <cellStyle name="Normal 19 2 4 5 5" xfId="19866"/>
    <cellStyle name="Normal 2 2 3 4 5 5" xfId="19867"/>
    <cellStyle name="Normal 2 3 6 4 5 5" xfId="19868"/>
    <cellStyle name="Normal 2 3 2 4 5 5" xfId="19869"/>
    <cellStyle name="Normal 2 3 4 4 5 5" xfId="19870"/>
    <cellStyle name="Normal 2 3 5 4 5 5" xfId="19871"/>
    <cellStyle name="Normal 2 4 2 4 5 5" xfId="19872"/>
    <cellStyle name="Normal 2 5 4 5 5" xfId="19873"/>
    <cellStyle name="Normal 28 3 4 5 5" xfId="19874"/>
    <cellStyle name="Normal 3 2 2 4 5 5" xfId="19875"/>
    <cellStyle name="Normal 3 3 4 5 5" xfId="19876"/>
    <cellStyle name="Normal 30 3 4 5 5" xfId="19877"/>
    <cellStyle name="Normal 4 2 4 5 5" xfId="19878"/>
    <cellStyle name="Normal 40 2 4 5 5" xfId="19879"/>
    <cellStyle name="Normal 41 2 4 5 5" xfId="19880"/>
    <cellStyle name="Normal 42 2 4 5 5" xfId="19881"/>
    <cellStyle name="Normal 43 2 4 5 5" xfId="19882"/>
    <cellStyle name="Normal 44 2 4 5 5" xfId="19883"/>
    <cellStyle name="Normal 45 2 4 5 5" xfId="19884"/>
    <cellStyle name="Normal 46 2 4 5 5" xfId="19885"/>
    <cellStyle name="Normal 47 2 4 5 5" xfId="19886"/>
    <cellStyle name="Normal 51 4 5 5" xfId="19887"/>
    <cellStyle name="Normal 52 4 5 5" xfId="19888"/>
    <cellStyle name="Normal 53 4 5 5" xfId="19889"/>
    <cellStyle name="Normal 55 4 5 5" xfId="19890"/>
    <cellStyle name="Normal 56 4 5 5" xfId="19891"/>
    <cellStyle name="Normal 57 4 5 5" xfId="19892"/>
    <cellStyle name="Normal 6 2 3 4 5 5" xfId="19893"/>
    <cellStyle name="Normal 6 3 4 5 5" xfId="19894"/>
    <cellStyle name="Normal 60 4 5 5" xfId="19895"/>
    <cellStyle name="Normal 64 4 5 5" xfId="19896"/>
    <cellStyle name="Normal 65 4 5 5" xfId="19897"/>
    <cellStyle name="Normal 66 4 5 5" xfId="19898"/>
    <cellStyle name="Normal 67 4 5 5" xfId="19899"/>
    <cellStyle name="Normal 7 6 4 5 5" xfId="19900"/>
    <cellStyle name="Normal 71 4 5 5" xfId="19901"/>
    <cellStyle name="Normal 72 4 5 5" xfId="19902"/>
    <cellStyle name="Normal 73 4 5 5" xfId="19903"/>
    <cellStyle name="Normal 74 4 5 5" xfId="19904"/>
    <cellStyle name="Normal 76 4 5 5" xfId="19905"/>
    <cellStyle name="Normal 8 3 4 5 5" xfId="19906"/>
    <cellStyle name="Normal 81 4 5 5" xfId="19907"/>
    <cellStyle name="Normal 78 2 3 5 5" xfId="19908"/>
    <cellStyle name="Normal 5 3 2 3 5 5" xfId="19909"/>
    <cellStyle name="Normal 80 2 3 5 5" xfId="19910"/>
    <cellStyle name="Normal 79 2 3 5 5" xfId="19911"/>
    <cellStyle name="Normal 6 8 2 3 5 5" xfId="19912"/>
    <cellStyle name="Normal 5 2 2 3 5 5" xfId="19913"/>
    <cellStyle name="Normal 6 2 7 3 5 5" xfId="19914"/>
    <cellStyle name="Comma 2 2 3 2 3 5 5" xfId="19915"/>
    <cellStyle name="Comma 2 3 6 2 3 5 5" xfId="19916"/>
    <cellStyle name="Normal 18 2 2 3 5 5" xfId="19917"/>
    <cellStyle name="Normal 19 2 2 3 5 5" xfId="19918"/>
    <cellStyle name="Normal 2 2 3 2 3 5 5" xfId="19919"/>
    <cellStyle name="Normal 2 3 6 2 3 5 5" xfId="19920"/>
    <cellStyle name="Normal 2 3 2 2 3 5 5" xfId="19921"/>
    <cellStyle name="Normal 2 3 4 2 3 5 5" xfId="19922"/>
    <cellStyle name="Normal 2 3 5 2 3 5 5" xfId="19923"/>
    <cellStyle name="Normal 2 4 2 2 3 5 5" xfId="19924"/>
    <cellStyle name="Normal 2 5 2 3 5 5" xfId="19925"/>
    <cellStyle name="Normal 28 3 2 3 5 5" xfId="19926"/>
    <cellStyle name="Normal 3 2 2 2 3 5 5" xfId="19927"/>
    <cellStyle name="Normal 3 3 2 3 5 5" xfId="19928"/>
    <cellStyle name="Normal 30 3 2 3 5 5" xfId="19929"/>
    <cellStyle name="Normal 4 2 2 3 5 5" xfId="19930"/>
    <cellStyle name="Normal 40 2 2 3 5 5" xfId="19931"/>
    <cellStyle name="Normal 41 2 2 3 5 5" xfId="19932"/>
    <cellStyle name="Normal 42 2 2 3 5 5" xfId="19933"/>
    <cellStyle name="Normal 43 2 2 3 5 5" xfId="19934"/>
    <cellStyle name="Normal 44 2 2 3 5 5" xfId="19935"/>
    <cellStyle name="Normal 45 2 2 3 5 5" xfId="19936"/>
    <cellStyle name="Normal 46 2 2 3 5 5" xfId="19937"/>
    <cellStyle name="Normal 47 2 2 3 5 5" xfId="19938"/>
    <cellStyle name="Normal 51 2 3 5 5" xfId="19939"/>
    <cellStyle name="Normal 52 2 3 5 5" xfId="19940"/>
    <cellStyle name="Normal 53 2 3 5 5" xfId="19941"/>
    <cellStyle name="Normal 55 2 3 5 5" xfId="19942"/>
    <cellStyle name="Normal 56 2 3 5 5" xfId="19943"/>
    <cellStyle name="Normal 57 2 3 5 5" xfId="19944"/>
    <cellStyle name="Normal 6 2 3 2 3 5 5" xfId="19945"/>
    <cellStyle name="Normal 6 3 2 3 5 5" xfId="19946"/>
    <cellStyle name="Normal 60 2 3 5 5" xfId="19947"/>
    <cellStyle name="Normal 64 2 3 5 5" xfId="19948"/>
    <cellStyle name="Normal 65 2 3 5 5" xfId="19949"/>
    <cellStyle name="Normal 66 2 3 5 5" xfId="19950"/>
    <cellStyle name="Normal 67 2 3 5 5" xfId="19951"/>
    <cellStyle name="Normal 7 6 2 3 5 5" xfId="19952"/>
    <cellStyle name="Normal 71 2 3 5 5" xfId="19953"/>
    <cellStyle name="Normal 72 2 3 5 5" xfId="19954"/>
    <cellStyle name="Normal 73 2 3 5 5" xfId="19955"/>
    <cellStyle name="Normal 74 2 3 5 5" xfId="19956"/>
    <cellStyle name="Normal 76 2 3 5 5" xfId="19957"/>
    <cellStyle name="Normal 8 3 2 3 5 5" xfId="19958"/>
    <cellStyle name="Normal 81 2 3 5 5" xfId="19959"/>
    <cellStyle name="Normal 78 3 2 5 5" xfId="19960"/>
    <cellStyle name="Normal 5 3 3 2 5 5" xfId="19961"/>
    <cellStyle name="Normal 80 3 2 5 5" xfId="19962"/>
    <cellStyle name="Normal 79 3 2 5 5" xfId="19963"/>
    <cellStyle name="Normal 6 8 3 2 5 5" xfId="19964"/>
    <cellStyle name="Normal 5 2 3 2 5 5" xfId="19965"/>
    <cellStyle name="Normal 6 2 8 2 5 5" xfId="19966"/>
    <cellStyle name="Comma 2 2 3 3 2 5 5" xfId="19967"/>
    <cellStyle name="Comma 2 3 6 3 2 5 5" xfId="19968"/>
    <cellStyle name="Normal 18 2 3 2 5 5" xfId="19969"/>
    <cellStyle name="Normal 19 2 3 2 5 5" xfId="19970"/>
    <cellStyle name="Normal 2 2 3 3 2 5 5" xfId="19971"/>
    <cellStyle name="Normal 2 3 6 3 2 5 5" xfId="19972"/>
    <cellStyle name="Normal 2 3 2 3 2 5 5" xfId="19973"/>
    <cellStyle name="Normal 2 3 4 3 2 5 5" xfId="19974"/>
    <cellStyle name="Normal 2 3 5 3 2 5 5" xfId="19975"/>
    <cellStyle name="Normal 2 4 2 3 2 5 5" xfId="19976"/>
    <cellStyle name="Normal 2 5 3 2 5 5" xfId="19977"/>
    <cellStyle name="Normal 28 3 3 2 5 5" xfId="19978"/>
    <cellStyle name="Normal 3 2 2 3 2 5 5" xfId="19979"/>
    <cellStyle name="Normal 3 3 3 2 5 5" xfId="19980"/>
    <cellStyle name="Normal 30 3 3 2 5 5" xfId="19981"/>
    <cellStyle name="Normal 4 2 3 2 5 5" xfId="19982"/>
    <cellStyle name="Normal 40 2 3 2 5 5" xfId="19983"/>
    <cellStyle name="Normal 41 2 3 2 5 5" xfId="19984"/>
    <cellStyle name="Normal 42 2 3 2 5 5" xfId="19985"/>
    <cellStyle name="Normal 43 2 3 2 5 5" xfId="19986"/>
    <cellStyle name="Normal 44 2 3 2 5 5" xfId="19987"/>
    <cellStyle name="Normal 45 2 3 2 5 5" xfId="19988"/>
    <cellStyle name="Normal 46 2 3 2 5 5" xfId="19989"/>
    <cellStyle name="Normal 47 2 3 2 5 5" xfId="19990"/>
    <cellStyle name="Normal 51 3 2 5 5" xfId="19991"/>
    <cellStyle name="Normal 52 3 2 5 5" xfId="19992"/>
    <cellStyle name="Normal 53 3 2 5 5" xfId="19993"/>
    <cellStyle name="Normal 55 3 2 5 5" xfId="19994"/>
    <cellStyle name="Normal 56 3 2 5 5" xfId="19995"/>
    <cellStyle name="Normal 57 3 2 5 5" xfId="19996"/>
    <cellStyle name="Normal 6 2 3 3 2 5 5" xfId="19997"/>
    <cellStyle name="Normal 6 3 3 2 5 5" xfId="19998"/>
    <cellStyle name="Normal 60 3 2 5 5" xfId="19999"/>
    <cellStyle name="Normal 64 3 2 5 5" xfId="20000"/>
    <cellStyle name="Normal 65 3 2 5 5" xfId="20001"/>
    <cellStyle name="Normal 66 3 2 5 5" xfId="20002"/>
    <cellStyle name="Normal 67 3 2 5 5" xfId="20003"/>
    <cellStyle name="Normal 7 6 3 2 5 5" xfId="20004"/>
    <cellStyle name="Normal 71 3 2 5 5" xfId="20005"/>
    <cellStyle name="Normal 72 3 2 5 5" xfId="20006"/>
    <cellStyle name="Normal 73 3 2 5 5" xfId="20007"/>
    <cellStyle name="Normal 74 3 2 5 5" xfId="20008"/>
    <cellStyle name="Normal 76 3 2 5 5" xfId="20009"/>
    <cellStyle name="Normal 8 3 3 2 5 5" xfId="20010"/>
    <cellStyle name="Normal 81 3 2 5 5" xfId="20011"/>
    <cellStyle name="Normal 78 2 2 2 5 5" xfId="20012"/>
    <cellStyle name="Normal 5 3 2 2 2 5 5" xfId="20013"/>
    <cellStyle name="Normal 80 2 2 2 5 5" xfId="20014"/>
    <cellStyle name="Normal 79 2 2 2 5 5" xfId="20015"/>
    <cellStyle name="Normal 6 8 2 2 2 5 5" xfId="20016"/>
    <cellStyle name="Normal 5 2 2 2 2 5 5" xfId="20017"/>
    <cellStyle name="Normal 6 2 7 2 2 5 5" xfId="20018"/>
    <cellStyle name="Comma 2 2 3 2 2 2 5 5" xfId="20019"/>
    <cellStyle name="Comma 2 3 6 2 2 2 5 5" xfId="20020"/>
    <cellStyle name="Normal 18 2 2 2 2 5 5" xfId="20021"/>
    <cellStyle name="Normal 19 2 2 2 2 5 5" xfId="20022"/>
    <cellStyle name="Normal 2 2 3 2 2 2 5 5" xfId="20023"/>
    <cellStyle name="Normal 2 3 6 2 2 2 5 5" xfId="20024"/>
    <cellStyle name="Normal 2 3 2 2 2 2 5 5" xfId="20025"/>
    <cellStyle name="Normal 2 3 4 2 2 2 5 5" xfId="20026"/>
    <cellStyle name="Normal 2 3 5 2 2 2 5 5" xfId="20027"/>
    <cellStyle name="Normal 2 4 2 2 2 2 5 5" xfId="20028"/>
    <cellStyle name="Normal 2 5 2 2 2 5 5" xfId="20029"/>
    <cellStyle name="Normal 28 3 2 2 2 5 5" xfId="20030"/>
    <cellStyle name="Normal 3 2 2 2 2 2 5 5" xfId="20031"/>
    <cellStyle name="Normal 3 3 2 2 2 5 5" xfId="20032"/>
    <cellStyle name="Normal 30 3 2 2 2 5 5" xfId="20033"/>
    <cellStyle name="Normal 4 2 2 2 2 5 5" xfId="20034"/>
    <cellStyle name="Normal 40 2 2 2 2 5 5" xfId="20035"/>
    <cellStyle name="Normal 41 2 2 2 2 5 5" xfId="20036"/>
    <cellStyle name="Normal 42 2 2 2 2 5 5" xfId="20037"/>
    <cellStyle name="Normal 43 2 2 2 2 5 5" xfId="20038"/>
    <cellStyle name="Normal 44 2 2 2 2 5 5" xfId="20039"/>
    <cellStyle name="Normal 45 2 2 2 2 5 5" xfId="20040"/>
    <cellStyle name="Normal 46 2 2 2 2 5 5" xfId="20041"/>
    <cellStyle name="Normal 47 2 2 2 2 5 5" xfId="20042"/>
    <cellStyle name="Normal 51 2 2 2 5 5" xfId="20043"/>
    <cellStyle name="Normal 52 2 2 2 5 5" xfId="20044"/>
    <cellStyle name="Normal 53 2 2 2 5 5" xfId="20045"/>
    <cellStyle name="Normal 55 2 2 2 5 5" xfId="20046"/>
    <cellStyle name="Normal 56 2 2 2 5 5" xfId="20047"/>
    <cellStyle name="Normal 57 2 2 2 5 5" xfId="20048"/>
    <cellStyle name="Normal 6 2 3 2 2 2 5 5" xfId="20049"/>
    <cellStyle name="Normal 6 3 2 2 2 5 5" xfId="20050"/>
    <cellStyle name="Normal 60 2 2 2 5 5" xfId="20051"/>
    <cellStyle name="Normal 64 2 2 2 5 5" xfId="20052"/>
    <cellStyle name="Normal 65 2 2 2 5 5" xfId="20053"/>
    <cellStyle name="Normal 66 2 2 2 5 5" xfId="20054"/>
    <cellStyle name="Normal 67 2 2 2 5 5" xfId="20055"/>
    <cellStyle name="Normal 7 6 2 2 2 5 5" xfId="20056"/>
    <cellStyle name="Normal 71 2 2 2 5 5" xfId="20057"/>
    <cellStyle name="Normal 72 2 2 2 5 5" xfId="20058"/>
    <cellStyle name="Normal 73 2 2 2 5 5" xfId="20059"/>
    <cellStyle name="Normal 74 2 2 2 5 5" xfId="20060"/>
    <cellStyle name="Normal 76 2 2 2 5 5" xfId="20061"/>
    <cellStyle name="Normal 8 3 2 2 2 5 5" xfId="20062"/>
    <cellStyle name="Normal 81 2 2 2 5 5" xfId="20063"/>
    <cellStyle name="Normal 90 4 5" xfId="20064"/>
    <cellStyle name="Normal 78 5 4 5" xfId="20065"/>
    <cellStyle name="Normal 91 4 5" xfId="20066"/>
    <cellStyle name="Normal 5 3 5 4 5" xfId="20067"/>
    <cellStyle name="Normal 80 5 4 5" xfId="20068"/>
    <cellStyle name="Normal 79 5 4 5" xfId="20069"/>
    <cellStyle name="Normal 6 8 5 4 5" xfId="20070"/>
    <cellStyle name="Normal 5 2 5 4 5" xfId="20071"/>
    <cellStyle name="Normal 6 2 10 4 5" xfId="20072"/>
    <cellStyle name="Comma 2 2 3 5 4 5" xfId="20073"/>
    <cellStyle name="Comma 2 3 6 5 4 5" xfId="20074"/>
    <cellStyle name="Normal 18 2 5 4 5" xfId="20075"/>
    <cellStyle name="Normal 19 2 5 4 5" xfId="20076"/>
    <cellStyle name="Normal 2 2 3 5 4 5" xfId="20077"/>
    <cellStyle name="Normal 2 3 6 5 4 5" xfId="20078"/>
    <cellStyle name="Normal 2 3 2 5 4 5" xfId="20079"/>
    <cellStyle name="Normal 2 3 4 5 4 5" xfId="20080"/>
    <cellStyle name="Normal 2 3 5 5 4 5" xfId="20081"/>
    <cellStyle name="Normal 2 4 2 5 4 5" xfId="20082"/>
    <cellStyle name="Normal 2 5 5 4 5" xfId="20083"/>
    <cellStyle name="Normal 28 3 5 4 5" xfId="20084"/>
    <cellStyle name="Normal 3 2 2 5 4 5" xfId="20085"/>
    <cellStyle name="Normal 3 3 5 4 5" xfId="20086"/>
    <cellStyle name="Normal 30 3 5 4 5" xfId="20087"/>
    <cellStyle name="Normal 4 2 5 4 5" xfId="20088"/>
    <cellStyle name="Normal 40 2 5 4 5" xfId="20089"/>
    <cellStyle name="Normal 41 2 5 4 5" xfId="20090"/>
    <cellStyle name="Normal 42 2 5 4 5" xfId="20091"/>
    <cellStyle name="Normal 43 2 5 4 5" xfId="20092"/>
    <cellStyle name="Normal 44 2 5 4 5" xfId="20093"/>
    <cellStyle name="Normal 45 2 5 4 5" xfId="20094"/>
    <cellStyle name="Normal 46 2 5 4 5" xfId="20095"/>
    <cellStyle name="Normal 47 2 5 4 5" xfId="20096"/>
    <cellStyle name="Normal 51 5 4 5" xfId="20097"/>
    <cellStyle name="Normal 52 5 4 5" xfId="20098"/>
    <cellStyle name="Normal 53 5 4 5" xfId="20099"/>
    <cellStyle name="Normal 55 5 4 5" xfId="20100"/>
    <cellStyle name="Normal 56 5 4 5" xfId="20101"/>
    <cellStyle name="Normal 57 5 4 5" xfId="20102"/>
    <cellStyle name="Normal 6 2 3 5 4 5" xfId="20103"/>
    <cellStyle name="Normal 6 3 5 4 5" xfId="20104"/>
    <cellStyle name="Normal 60 5 4 5" xfId="20105"/>
    <cellStyle name="Normal 64 5 4 5" xfId="20106"/>
    <cellStyle name="Normal 65 5 4 5" xfId="20107"/>
    <cellStyle name="Normal 66 5 4 5" xfId="20108"/>
    <cellStyle name="Normal 67 5 4 5" xfId="20109"/>
    <cellStyle name="Normal 7 6 5 4 5" xfId="20110"/>
    <cellStyle name="Normal 71 5 4 5" xfId="20111"/>
    <cellStyle name="Normal 72 5 4 5" xfId="20112"/>
    <cellStyle name="Normal 73 5 4 5" xfId="20113"/>
    <cellStyle name="Normal 74 5 4 5" xfId="20114"/>
    <cellStyle name="Normal 76 5 4 5" xfId="20115"/>
    <cellStyle name="Normal 8 3 5 4 5" xfId="20116"/>
    <cellStyle name="Normal 81 5 4 5" xfId="20117"/>
    <cellStyle name="Normal 78 2 4 4 5" xfId="20118"/>
    <cellStyle name="Normal 5 3 2 4 4 5" xfId="20119"/>
    <cellStyle name="Normal 80 2 4 4 5" xfId="20120"/>
    <cellStyle name="Normal 79 2 4 4 5" xfId="20121"/>
    <cellStyle name="Normal 6 8 2 4 4 5" xfId="20122"/>
    <cellStyle name="Normal 5 2 2 4 4 5" xfId="20123"/>
    <cellStyle name="Normal 6 2 7 4 4 5" xfId="20124"/>
    <cellStyle name="Comma 2 2 3 2 4 4 5" xfId="20125"/>
    <cellStyle name="Comma 2 3 6 2 4 4 5" xfId="20126"/>
    <cellStyle name="Normal 18 2 2 4 4 5" xfId="20127"/>
    <cellStyle name="Normal 19 2 2 4 4 5" xfId="20128"/>
    <cellStyle name="Normal 2 2 3 2 4 4 5" xfId="20129"/>
    <cellStyle name="Normal 2 3 6 2 4 4 5" xfId="20130"/>
    <cellStyle name="Normal 2 3 2 2 4 4 5" xfId="20131"/>
    <cellStyle name="Normal 2 3 4 2 4 4 5" xfId="20132"/>
    <cellStyle name="Normal 2 3 5 2 4 4 5" xfId="20133"/>
    <cellStyle name="Normal 2 4 2 2 4 4 5" xfId="20134"/>
    <cellStyle name="Normal 2 5 2 4 4 5" xfId="20135"/>
    <cellStyle name="Normal 28 3 2 4 4 5" xfId="20136"/>
    <cellStyle name="Normal 3 2 2 2 4 4 5" xfId="20137"/>
    <cellStyle name="Normal 3 3 2 4 4 5" xfId="20138"/>
    <cellStyle name="Normal 30 3 2 4 4 5" xfId="20139"/>
    <cellStyle name="Normal 4 2 2 4 4 5" xfId="20140"/>
    <cellStyle name="Normal 40 2 2 4 4 5" xfId="20141"/>
    <cellStyle name="Normal 41 2 2 4 4 5" xfId="20142"/>
    <cellStyle name="Normal 42 2 2 4 4 5" xfId="20143"/>
    <cellStyle name="Normal 43 2 2 4 4 5" xfId="20144"/>
    <cellStyle name="Normal 44 2 2 4 4 5" xfId="20145"/>
    <cellStyle name="Normal 45 2 2 4 4 5" xfId="20146"/>
    <cellStyle name="Normal 46 2 2 4 4 5" xfId="20147"/>
    <cellStyle name="Normal 47 2 2 4 4 5" xfId="20148"/>
    <cellStyle name="Normal 51 2 4 4 5" xfId="20149"/>
    <cellStyle name="Normal 52 2 4 4 5" xfId="20150"/>
    <cellStyle name="Normal 53 2 4 4 5" xfId="20151"/>
    <cellStyle name="Normal 55 2 4 4 5" xfId="20152"/>
    <cellStyle name="Normal 56 2 4 4 5" xfId="20153"/>
    <cellStyle name="Normal 57 2 4 4 5" xfId="20154"/>
    <cellStyle name="Normal 6 2 3 2 4 4 5" xfId="20155"/>
    <cellStyle name="Normal 6 3 2 4 4 5" xfId="20156"/>
    <cellStyle name="Normal 60 2 4 4 5" xfId="20157"/>
    <cellStyle name="Normal 64 2 4 4 5" xfId="20158"/>
    <cellStyle name="Normal 65 2 4 4 5" xfId="20159"/>
    <cellStyle name="Normal 66 2 4 4 5" xfId="20160"/>
    <cellStyle name="Normal 67 2 4 4 5" xfId="20161"/>
    <cellStyle name="Normal 7 6 2 4 4 5" xfId="20162"/>
    <cellStyle name="Normal 71 2 4 4 5" xfId="20163"/>
    <cellStyle name="Normal 72 2 4 4 5" xfId="20164"/>
    <cellStyle name="Normal 73 2 4 4 5" xfId="20165"/>
    <cellStyle name="Normal 74 2 4 4 5" xfId="20166"/>
    <cellStyle name="Normal 76 2 4 4 5" xfId="20167"/>
    <cellStyle name="Normal 8 3 2 4 4 5" xfId="20168"/>
    <cellStyle name="Normal 81 2 4 4 5" xfId="20169"/>
    <cellStyle name="Normal 78 3 3 4 5" xfId="20170"/>
    <cellStyle name="Normal 5 3 3 3 4 5" xfId="20171"/>
    <cellStyle name="Normal 80 3 3 4 5" xfId="20172"/>
    <cellStyle name="Normal 79 3 3 4 5" xfId="20173"/>
    <cellStyle name="Normal 6 8 3 3 4 5" xfId="20174"/>
    <cellStyle name="Normal 5 2 3 3 4 5" xfId="20175"/>
    <cellStyle name="Normal 6 2 8 3 4 5" xfId="20176"/>
    <cellStyle name="Comma 2 2 3 3 3 4 5" xfId="20177"/>
    <cellStyle name="Comma 2 3 6 3 3 4 5" xfId="20178"/>
    <cellStyle name="Normal 18 2 3 3 4 5" xfId="20179"/>
    <cellStyle name="Normal 19 2 3 3 4 5" xfId="20180"/>
    <cellStyle name="Normal 2 2 3 3 3 4 5" xfId="20181"/>
    <cellStyle name="Normal 2 3 6 3 3 4 5" xfId="20182"/>
    <cellStyle name="Normal 2 3 2 3 3 4 5" xfId="20183"/>
    <cellStyle name="Normal 2 3 4 3 3 4 5" xfId="20184"/>
    <cellStyle name="Normal 2 3 5 3 3 4 5" xfId="20185"/>
    <cellStyle name="Normal 2 4 2 3 3 4 5" xfId="20186"/>
    <cellStyle name="Normal 2 5 3 3 4 5" xfId="20187"/>
    <cellStyle name="Normal 28 3 3 3 4 5" xfId="20188"/>
    <cellStyle name="Normal 3 2 2 3 3 4 5" xfId="20189"/>
    <cellStyle name="Normal 3 3 3 3 4 5" xfId="20190"/>
    <cellStyle name="Normal 30 3 3 3 4 5" xfId="20191"/>
    <cellStyle name="Normal 4 2 3 3 4 5" xfId="20192"/>
    <cellStyle name="Normal 40 2 3 3 4 5" xfId="20193"/>
    <cellStyle name="Normal 41 2 3 3 4 5" xfId="20194"/>
    <cellStyle name="Normal 42 2 3 3 4 5" xfId="20195"/>
    <cellStyle name="Normal 43 2 3 3 4 5" xfId="20196"/>
    <cellStyle name="Normal 44 2 3 3 4 5" xfId="20197"/>
    <cellStyle name="Normal 45 2 3 3 4 5" xfId="20198"/>
    <cellStyle name="Normal 46 2 3 3 4 5" xfId="20199"/>
    <cellStyle name="Normal 47 2 3 3 4 5" xfId="20200"/>
    <cellStyle name="Normal 51 3 3 4 5" xfId="20201"/>
    <cellStyle name="Normal 52 3 3 4 5" xfId="20202"/>
    <cellStyle name="Normal 53 3 3 4 5" xfId="20203"/>
    <cellStyle name="Normal 55 3 3 4 5" xfId="20204"/>
    <cellStyle name="Normal 56 3 3 4 5" xfId="20205"/>
    <cellStyle name="Normal 57 3 3 4 5" xfId="20206"/>
    <cellStyle name="Normal 6 2 3 3 3 4 5" xfId="20207"/>
    <cellStyle name="Normal 6 3 3 3 4 5" xfId="20208"/>
    <cellStyle name="Normal 60 3 3 4 5" xfId="20209"/>
    <cellStyle name="Normal 64 3 3 4 5" xfId="20210"/>
    <cellStyle name="Normal 65 3 3 4 5" xfId="20211"/>
    <cellStyle name="Normal 66 3 3 4 5" xfId="20212"/>
    <cellStyle name="Normal 67 3 3 4 5" xfId="20213"/>
    <cellStyle name="Normal 7 6 3 3 4 5" xfId="20214"/>
    <cellStyle name="Normal 71 3 3 4 5" xfId="20215"/>
    <cellStyle name="Normal 72 3 3 4 5" xfId="20216"/>
    <cellStyle name="Normal 73 3 3 4 5" xfId="20217"/>
    <cellStyle name="Normal 74 3 3 4 5" xfId="20218"/>
    <cellStyle name="Normal 76 3 3 4 5" xfId="20219"/>
    <cellStyle name="Normal 8 3 3 3 4 5" xfId="20220"/>
    <cellStyle name="Normal 81 3 3 4 5" xfId="20221"/>
    <cellStyle name="Normal 78 2 2 3 4 5" xfId="20222"/>
    <cellStyle name="Normal 5 3 2 2 3 4 5" xfId="20223"/>
    <cellStyle name="Normal 80 2 2 3 4 5" xfId="20224"/>
    <cellStyle name="Normal 79 2 2 3 4 5" xfId="20225"/>
    <cellStyle name="Normal 6 8 2 2 3 4 5" xfId="20226"/>
    <cellStyle name="Normal 5 2 2 2 3 4 5" xfId="20227"/>
    <cellStyle name="Normal 6 2 7 2 3 4 5" xfId="20228"/>
    <cellStyle name="Comma 2 2 3 2 2 3 4 5" xfId="20229"/>
    <cellStyle name="Comma 2 3 6 2 2 3 4 5" xfId="20230"/>
    <cellStyle name="Normal 18 2 2 2 3 4 5" xfId="20231"/>
    <cellStyle name="Normal 19 2 2 2 3 4 5" xfId="20232"/>
    <cellStyle name="Normal 2 2 3 2 2 3 4 5" xfId="20233"/>
    <cellStyle name="Normal 2 3 6 2 2 3 4 5" xfId="20234"/>
    <cellStyle name="Normal 2 3 2 2 2 3 4 5" xfId="20235"/>
    <cellStyle name="Normal 2 3 4 2 2 3 4 5" xfId="20236"/>
    <cellStyle name="Normal 2 3 5 2 2 3 4 5" xfId="20237"/>
    <cellStyle name="Normal 2 4 2 2 2 3 4 5" xfId="20238"/>
    <cellStyle name="Normal 2 5 2 2 3 4 5" xfId="20239"/>
    <cellStyle name="Normal 28 3 2 2 3 4 5" xfId="20240"/>
    <cellStyle name="Normal 3 2 2 2 2 3 4 5" xfId="20241"/>
    <cellStyle name="Normal 3 3 2 2 3 4 5" xfId="20242"/>
    <cellStyle name="Normal 30 3 2 2 3 4 5" xfId="20243"/>
    <cellStyle name="Normal 4 2 2 2 3 4 5" xfId="20244"/>
    <cellStyle name="Normal 40 2 2 2 3 4 5" xfId="20245"/>
    <cellStyle name="Normal 41 2 2 2 3 4 5" xfId="20246"/>
    <cellStyle name="Normal 42 2 2 2 3 4 5" xfId="20247"/>
    <cellStyle name="Normal 43 2 2 2 3 4 5" xfId="20248"/>
    <cellStyle name="Normal 44 2 2 2 3 4 5" xfId="20249"/>
    <cellStyle name="Normal 45 2 2 2 3 4 5" xfId="20250"/>
    <cellStyle name="Normal 46 2 2 2 3 4 5" xfId="20251"/>
    <cellStyle name="Normal 47 2 2 2 3 4 5" xfId="20252"/>
    <cellStyle name="Normal 51 2 2 3 4 5" xfId="20253"/>
    <cellStyle name="Normal 52 2 2 3 4 5" xfId="20254"/>
    <cellStyle name="Normal 53 2 2 3 4 5" xfId="20255"/>
    <cellStyle name="Normal 55 2 2 3 4 5" xfId="20256"/>
    <cellStyle name="Normal 56 2 2 3 4 5" xfId="20257"/>
    <cellStyle name="Normal 57 2 2 3 4 5" xfId="20258"/>
    <cellStyle name="Normal 6 2 3 2 2 3 4 5" xfId="20259"/>
    <cellStyle name="Normal 6 3 2 2 3 4 5" xfId="20260"/>
    <cellStyle name="Normal 60 2 2 3 4 5" xfId="20261"/>
    <cellStyle name="Normal 64 2 2 3 4 5" xfId="20262"/>
    <cellStyle name="Normal 65 2 2 3 4 5" xfId="20263"/>
    <cellStyle name="Normal 66 2 2 3 4 5" xfId="20264"/>
    <cellStyle name="Normal 67 2 2 3 4 5" xfId="20265"/>
    <cellStyle name="Normal 7 6 2 2 3 4 5" xfId="20266"/>
    <cellStyle name="Normal 71 2 2 3 4 5" xfId="20267"/>
    <cellStyle name="Normal 72 2 2 3 4 5" xfId="20268"/>
    <cellStyle name="Normal 73 2 2 3 4 5" xfId="20269"/>
    <cellStyle name="Normal 74 2 2 3 4 5" xfId="20270"/>
    <cellStyle name="Normal 76 2 2 3 4 5" xfId="20271"/>
    <cellStyle name="Normal 8 3 2 2 3 4 5" xfId="20272"/>
    <cellStyle name="Normal 81 2 2 3 4 5" xfId="20273"/>
    <cellStyle name="Normal 78 4 2 4 5" xfId="20274"/>
    <cellStyle name="Normal 5 3 4 2 4 5" xfId="20275"/>
    <cellStyle name="Normal 80 4 2 4 5" xfId="20276"/>
    <cellStyle name="Normal 79 4 2 4 5" xfId="20277"/>
    <cellStyle name="Normal 6 8 4 2 4 5" xfId="20278"/>
    <cellStyle name="Normal 5 2 4 2 4 5" xfId="20279"/>
    <cellStyle name="Normal 6 2 9 2 4 5" xfId="20280"/>
    <cellStyle name="Comma 2 2 3 4 2 4 5" xfId="20281"/>
    <cellStyle name="Comma 2 3 6 4 2 4 5" xfId="20282"/>
    <cellStyle name="Normal 18 2 4 2 4 5" xfId="20283"/>
    <cellStyle name="Normal 19 2 4 2 4 5" xfId="20284"/>
    <cellStyle name="Normal 2 2 3 4 2 4 5" xfId="20285"/>
    <cellStyle name="Normal 2 3 6 4 2 4 5" xfId="20286"/>
    <cellStyle name="Normal 2 3 2 4 2 4 5" xfId="20287"/>
    <cellStyle name="Normal 2 3 4 4 2 4 5" xfId="20288"/>
    <cellStyle name="Normal 2 3 5 4 2 4 5" xfId="20289"/>
    <cellStyle name="Normal 2 4 2 4 2 4 5" xfId="20290"/>
    <cellStyle name="Normal 2 5 4 2 4 5" xfId="20291"/>
    <cellStyle name="Normal 28 3 4 2 4 5" xfId="20292"/>
    <cellStyle name="Normal 3 2 2 4 2 4 5" xfId="20293"/>
    <cellStyle name="Normal 3 3 4 2 4 5" xfId="20294"/>
    <cellStyle name="Normal 30 3 4 2 4 5" xfId="20295"/>
    <cellStyle name="Normal 4 2 4 2 4 5" xfId="20296"/>
    <cellStyle name="Normal 40 2 4 2 4 5" xfId="20297"/>
    <cellStyle name="Normal 41 2 4 2 4 5" xfId="20298"/>
    <cellStyle name="Normal 42 2 4 2 4 5" xfId="20299"/>
    <cellStyle name="Normal 43 2 4 2 4 5" xfId="20300"/>
    <cellStyle name="Normal 44 2 4 2 4 5" xfId="20301"/>
    <cellStyle name="Normal 45 2 4 2 4 5" xfId="20302"/>
    <cellStyle name="Normal 46 2 4 2 4 5" xfId="20303"/>
    <cellStyle name="Normal 47 2 4 2 4 5" xfId="20304"/>
    <cellStyle name="Normal 51 4 2 4 5" xfId="20305"/>
    <cellStyle name="Normal 52 4 2 4 5" xfId="20306"/>
    <cellStyle name="Normal 53 4 2 4 5" xfId="20307"/>
    <cellStyle name="Normal 55 4 2 4 5" xfId="20308"/>
    <cellStyle name="Normal 56 4 2 4 5" xfId="20309"/>
    <cellStyle name="Normal 57 4 2 4 5" xfId="20310"/>
    <cellStyle name="Normal 6 2 3 4 2 4 5" xfId="20311"/>
    <cellStyle name="Normal 6 3 4 2 4 5" xfId="20312"/>
    <cellStyle name="Normal 60 4 2 4 5" xfId="20313"/>
    <cellStyle name="Normal 64 4 2 4 5" xfId="20314"/>
    <cellStyle name="Normal 65 4 2 4 5" xfId="20315"/>
    <cellStyle name="Normal 66 4 2 4 5" xfId="20316"/>
    <cellStyle name="Normal 67 4 2 4 5" xfId="20317"/>
    <cellStyle name="Normal 7 6 4 2 4 5" xfId="20318"/>
    <cellStyle name="Normal 71 4 2 4 5" xfId="20319"/>
    <cellStyle name="Normal 72 4 2 4 5" xfId="20320"/>
    <cellStyle name="Normal 73 4 2 4 5" xfId="20321"/>
    <cellStyle name="Normal 74 4 2 4 5" xfId="20322"/>
    <cellStyle name="Normal 76 4 2 4 5" xfId="20323"/>
    <cellStyle name="Normal 8 3 4 2 4 5" xfId="20324"/>
    <cellStyle name="Normal 81 4 2 4 5" xfId="20325"/>
    <cellStyle name="Normal 78 2 3 2 4 5" xfId="20326"/>
    <cellStyle name="Normal 5 3 2 3 2 4 5" xfId="20327"/>
    <cellStyle name="Normal 80 2 3 2 4 5" xfId="20328"/>
    <cellStyle name="Normal 79 2 3 2 4 5" xfId="20329"/>
    <cellStyle name="Normal 6 8 2 3 2 4 5" xfId="20330"/>
    <cellStyle name="Normal 5 2 2 3 2 4 5" xfId="20331"/>
    <cellStyle name="Normal 6 2 7 3 2 4 5" xfId="20332"/>
    <cellStyle name="Comma 2 2 3 2 3 2 4 5" xfId="20333"/>
    <cellStyle name="Comma 2 3 6 2 3 2 4 5" xfId="20334"/>
    <cellStyle name="Normal 18 2 2 3 2 4 5" xfId="20335"/>
    <cellStyle name="Normal 19 2 2 3 2 4 5" xfId="20336"/>
    <cellStyle name="Normal 2 2 3 2 3 2 4 5" xfId="20337"/>
    <cellStyle name="Normal 2 3 6 2 3 2 4 5" xfId="20338"/>
    <cellStyle name="Normal 2 3 2 2 3 2 4 5" xfId="20339"/>
    <cellStyle name="Normal 2 3 4 2 3 2 4 5" xfId="20340"/>
    <cellStyle name="Normal 2 3 5 2 3 2 4 5" xfId="20341"/>
    <cellStyle name="Normal 2 4 2 2 3 2 4 5" xfId="20342"/>
    <cellStyle name="Normal 2 5 2 3 2 4 5" xfId="20343"/>
    <cellStyle name="Normal 28 3 2 3 2 4 5" xfId="20344"/>
    <cellStyle name="Normal 3 2 2 2 3 2 4 5" xfId="20345"/>
    <cellStyle name="Normal 3 3 2 3 2 4 5" xfId="20346"/>
    <cellStyle name="Normal 30 3 2 3 2 4 5" xfId="20347"/>
    <cellStyle name="Normal 4 2 2 3 2 4 5" xfId="20348"/>
    <cellStyle name="Normal 40 2 2 3 2 4 5" xfId="20349"/>
    <cellStyle name="Normal 41 2 2 3 2 4 5" xfId="20350"/>
    <cellStyle name="Normal 42 2 2 3 2 4 5" xfId="20351"/>
    <cellStyle name="Normal 43 2 2 3 2 4 5" xfId="20352"/>
    <cellStyle name="Normal 44 2 2 3 2 4 5" xfId="20353"/>
    <cellStyle name="Normal 45 2 2 3 2 4 5" xfId="20354"/>
    <cellStyle name="Normal 46 2 2 3 2 4 5" xfId="20355"/>
    <cellStyle name="Normal 47 2 2 3 2 4 5" xfId="20356"/>
    <cellStyle name="Normal 51 2 3 2 4 5" xfId="20357"/>
    <cellStyle name="Normal 52 2 3 2 4 5" xfId="20358"/>
    <cellStyle name="Normal 53 2 3 2 4 5" xfId="20359"/>
    <cellStyle name="Normal 55 2 3 2 4 5" xfId="20360"/>
    <cellStyle name="Normal 56 2 3 2 4 5" xfId="20361"/>
    <cellStyle name="Normal 57 2 3 2 4 5" xfId="20362"/>
    <cellStyle name="Normal 6 2 3 2 3 2 4 5" xfId="20363"/>
    <cellStyle name="Normal 6 3 2 3 2 4 5" xfId="20364"/>
    <cellStyle name="Normal 60 2 3 2 4 5" xfId="20365"/>
    <cellStyle name="Normal 64 2 3 2 4 5" xfId="20366"/>
    <cellStyle name="Normal 65 2 3 2 4 5" xfId="20367"/>
    <cellStyle name="Normal 66 2 3 2 4 5" xfId="20368"/>
    <cellStyle name="Normal 67 2 3 2 4 5" xfId="20369"/>
    <cellStyle name="Normal 7 6 2 3 2 4 5" xfId="20370"/>
    <cellStyle name="Normal 71 2 3 2 4 5" xfId="20371"/>
    <cellStyle name="Normal 72 2 3 2 4 5" xfId="20372"/>
    <cellStyle name="Normal 73 2 3 2 4 5" xfId="20373"/>
    <cellStyle name="Normal 74 2 3 2 4 5" xfId="20374"/>
    <cellStyle name="Normal 76 2 3 2 4 5" xfId="20375"/>
    <cellStyle name="Normal 8 3 2 3 2 4 5" xfId="20376"/>
    <cellStyle name="Normal 81 2 3 2 4 5" xfId="20377"/>
    <cellStyle name="Normal 78 3 2 2 4 5" xfId="20378"/>
    <cellStyle name="Normal 5 3 3 2 2 4 5" xfId="20379"/>
    <cellStyle name="Normal 80 3 2 2 4 5" xfId="20380"/>
    <cellStyle name="Normal 79 3 2 2 4 5" xfId="20381"/>
    <cellStyle name="Normal 6 8 3 2 2 4 5" xfId="20382"/>
    <cellStyle name="Normal 5 2 3 2 2 4 5" xfId="20383"/>
    <cellStyle name="Normal 6 2 8 2 2 4 5" xfId="20384"/>
    <cellStyle name="Comma 2 2 3 3 2 2 4 5" xfId="20385"/>
    <cellStyle name="Comma 2 3 6 3 2 2 4 5" xfId="20386"/>
    <cellStyle name="Normal 18 2 3 2 2 4 5" xfId="20387"/>
    <cellStyle name="Normal 19 2 3 2 2 4 5" xfId="20388"/>
    <cellStyle name="Normal 2 2 3 3 2 2 4 5" xfId="20389"/>
    <cellStyle name="Normal 2 3 6 3 2 2 4 5" xfId="20390"/>
    <cellStyle name="Normal 2 3 2 3 2 2 4 5" xfId="20391"/>
    <cellStyle name="Normal 2 3 4 3 2 2 4 5" xfId="20392"/>
    <cellStyle name="Normal 2 3 5 3 2 2 4 5" xfId="20393"/>
    <cellStyle name="Normal 2 4 2 3 2 2 4 5" xfId="20394"/>
    <cellStyle name="Normal 2 5 3 2 2 4 5" xfId="20395"/>
    <cellStyle name="Normal 28 3 3 2 2 4 5" xfId="20396"/>
    <cellStyle name="Normal 3 2 2 3 2 2 4 5" xfId="20397"/>
    <cellStyle name="Normal 3 3 3 2 2 4 5" xfId="20398"/>
    <cellStyle name="Normal 30 3 3 2 2 4 5" xfId="20399"/>
    <cellStyle name="Normal 4 2 3 2 2 4 5" xfId="20400"/>
    <cellStyle name="Normal 40 2 3 2 2 4 5" xfId="20401"/>
    <cellStyle name="Normal 41 2 3 2 2 4 5" xfId="20402"/>
    <cellStyle name="Normal 42 2 3 2 2 4 5" xfId="20403"/>
    <cellStyle name="Normal 43 2 3 2 2 4 5" xfId="20404"/>
    <cellStyle name="Normal 44 2 3 2 2 4 5" xfId="20405"/>
    <cellStyle name="Normal 45 2 3 2 2 4 5" xfId="20406"/>
    <cellStyle name="Normal 46 2 3 2 2 4 5" xfId="20407"/>
    <cellStyle name="Normal 47 2 3 2 2 4 5" xfId="20408"/>
    <cellStyle name="Normal 51 3 2 2 4 5" xfId="20409"/>
    <cellStyle name="Normal 52 3 2 2 4 5" xfId="20410"/>
    <cellStyle name="Normal 53 3 2 2 4 5" xfId="20411"/>
    <cellStyle name="Normal 55 3 2 2 4 5" xfId="20412"/>
    <cellStyle name="Normal 56 3 2 2 4 5" xfId="20413"/>
    <cellStyle name="Normal 57 3 2 2 4 5" xfId="20414"/>
    <cellStyle name="Normal 6 2 3 3 2 2 4 5" xfId="20415"/>
    <cellStyle name="Normal 6 3 3 2 2 4 5" xfId="20416"/>
    <cellStyle name="Normal 60 3 2 2 4 5" xfId="20417"/>
    <cellStyle name="Normal 64 3 2 2 4 5" xfId="20418"/>
    <cellStyle name="Normal 65 3 2 2 4 5" xfId="20419"/>
    <cellStyle name="Normal 66 3 2 2 4 5" xfId="20420"/>
    <cellStyle name="Normal 67 3 2 2 4 5" xfId="20421"/>
    <cellStyle name="Normal 7 6 3 2 2 4 5" xfId="20422"/>
    <cellStyle name="Normal 71 3 2 2 4 5" xfId="20423"/>
    <cellStyle name="Normal 72 3 2 2 4 5" xfId="20424"/>
    <cellStyle name="Normal 73 3 2 2 4 5" xfId="20425"/>
    <cellStyle name="Normal 74 3 2 2 4 5" xfId="20426"/>
    <cellStyle name="Normal 76 3 2 2 4 5" xfId="20427"/>
    <cellStyle name="Normal 8 3 3 2 2 4 5" xfId="20428"/>
    <cellStyle name="Normal 81 3 2 2 4 5" xfId="20429"/>
    <cellStyle name="Normal 78 2 2 2 2 4 5" xfId="20430"/>
    <cellStyle name="Normal 5 3 2 2 2 2 4 5" xfId="20431"/>
    <cellStyle name="Normal 80 2 2 2 2 4 5" xfId="20432"/>
    <cellStyle name="Normal 79 2 2 2 2 4 5" xfId="20433"/>
    <cellStyle name="Normal 6 8 2 2 2 2 4 5" xfId="20434"/>
    <cellStyle name="Normal 5 2 2 2 2 2 4 5" xfId="20435"/>
    <cellStyle name="Normal 6 2 7 2 2 2 4 5" xfId="20436"/>
    <cellStyle name="Comma 2 2 3 2 2 2 2 4 5" xfId="20437"/>
    <cellStyle name="Comma 2 3 6 2 2 2 2 4 5" xfId="20438"/>
    <cellStyle name="Normal 18 2 2 2 2 2 4 5" xfId="20439"/>
    <cellStyle name="Normal 19 2 2 2 2 2 4 5" xfId="20440"/>
    <cellStyle name="Normal 2 2 3 2 2 2 2 4 5" xfId="20441"/>
    <cellStyle name="Normal 2 3 6 2 2 2 2 4 5" xfId="20442"/>
    <cellStyle name="Normal 2 3 2 2 2 2 2 4 5" xfId="20443"/>
    <cellStyle name="Normal 2 3 4 2 2 2 2 4 5" xfId="20444"/>
    <cellStyle name="Normal 2 3 5 2 2 2 2 4 5" xfId="20445"/>
    <cellStyle name="Normal 2 4 2 2 2 2 2 4 5" xfId="20446"/>
    <cellStyle name="Normal 2 5 2 2 2 2 4 5" xfId="20447"/>
    <cellStyle name="Normal 28 3 2 2 2 2 4 5" xfId="20448"/>
    <cellStyle name="Normal 3 2 2 2 2 2 2 4 5" xfId="20449"/>
    <cellStyle name="Normal 3 3 2 2 2 2 4 5" xfId="20450"/>
    <cellStyle name="Normal 30 3 2 2 2 2 4 5" xfId="20451"/>
    <cellStyle name="Normal 4 2 2 2 2 2 4 5" xfId="20452"/>
    <cellStyle name="Normal 40 2 2 2 2 2 4 5" xfId="20453"/>
    <cellStyle name="Normal 41 2 2 2 2 2 4 5" xfId="20454"/>
    <cellStyle name="Normal 42 2 2 2 2 2 4 5" xfId="20455"/>
    <cellStyle name="Normal 43 2 2 2 2 2 4 5" xfId="20456"/>
    <cellStyle name="Normal 44 2 2 2 2 2 4 5" xfId="20457"/>
    <cellStyle name="Normal 45 2 2 2 2 2 4 5" xfId="20458"/>
    <cellStyle name="Normal 46 2 2 2 2 2 4 5" xfId="20459"/>
    <cellStyle name="Normal 47 2 2 2 2 2 4 5" xfId="20460"/>
    <cellStyle name="Normal 51 2 2 2 2 4 5" xfId="20461"/>
    <cellStyle name="Normal 52 2 2 2 2 4 5" xfId="20462"/>
    <cellStyle name="Normal 53 2 2 2 2 4 5" xfId="20463"/>
    <cellStyle name="Normal 55 2 2 2 2 4 5" xfId="20464"/>
    <cellStyle name="Normal 56 2 2 2 2 4 5" xfId="20465"/>
    <cellStyle name="Normal 57 2 2 2 2 4 5" xfId="20466"/>
    <cellStyle name="Normal 6 2 3 2 2 2 2 4 5" xfId="20467"/>
    <cellStyle name="Normal 6 3 2 2 2 2 4 5" xfId="20468"/>
    <cellStyle name="Normal 60 2 2 2 2 4 5" xfId="20469"/>
    <cellStyle name="Normal 64 2 2 2 2 4 5" xfId="20470"/>
    <cellStyle name="Normal 65 2 2 2 2 4 5" xfId="20471"/>
    <cellStyle name="Normal 66 2 2 2 2 4 5" xfId="20472"/>
    <cellStyle name="Normal 67 2 2 2 2 4 5" xfId="20473"/>
    <cellStyle name="Normal 7 6 2 2 2 2 4 5" xfId="20474"/>
    <cellStyle name="Normal 71 2 2 2 2 4 5" xfId="20475"/>
    <cellStyle name="Normal 72 2 2 2 2 4 5" xfId="20476"/>
    <cellStyle name="Normal 73 2 2 2 2 4 5" xfId="20477"/>
    <cellStyle name="Normal 74 2 2 2 2 4 5" xfId="20478"/>
    <cellStyle name="Normal 76 2 2 2 2 4 5" xfId="20479"/>
    <cellStyle name="Normal 8 3 2 2 2 2 4 5" xfId="20480"/>
    <cellStyle name="Normal 81 2 2 2 2 4 5" xfId="20481"/>
    <cellStyle name="Normal 95 3 5" xfId="20482"/>
    <cellStyle name="Normal 78 6 3 5" xfId="20483"/>
    <cellStyle name="Normal 96 3 5" xfId="20484"/>
    <cellStyle name="Normal 5 3 6 3 5" xfId="20485"/>
    <cellStyle name="Normal 80 6 3 5" xfId="20486"/>
    <cellStyle name="Normal 79 6 3 5" xfId="20487"/>
    <cellStyle name="Normal 6 8 6 3 5" xfId="20488"/>
    <cellStyle name="Normal 5 2 6 3 5" xfId="20489"/>
    <cellStyle name="Normal 6 2 11 3 5" xfId="20490"/>
    <cellStyle name="Comma 2 2 3 6 3 5" xfId="20491"/>
    <cellStyle name="Comma 2 3 6 6 3 5" xfId="20492"/>
    <cellStyle name="Normal 18 2 6 3 5" xfId="20493"/>
    <cellStyle name="Normal 19 2 6 3 5" xfId="20494"/>
    <cellStyle name="Normal 2 2 3 6 3 5" xfId="20495"/>
    <cellStyle name="Normal 2 3 6 6 3 5" xfId="20496"/>
    <cellStyle name="Normal 2 3 2 6 3 5" xfId="20497"/>
    <cellStyle name="Normal 2 3 4 6 3 5" xfId="20498"/>
    <cellStyle name="Normal 2 3 5 6 3 5" xfId="20499"/>
    <cellStyle name="Normal 2 4 2 6 3 5" xfId="20500"/>
    <cellStyle name="Normal 2 5 6 3 5" xfId="20501"/>
    <cellStyle name="Normal 28 3 6 3 5" xfId="20502"/>
    <cellStyle name="Normal 3 2 2 6 3 5" xfId="20503"/>
    <cellStyle name="Normal 3 3 6 3 5" xfId="20504"/>
    <cellStyle name="Normal 30 3 6 3 5" xfId="20505"/>
    <cellStyle name="Normal 4 2 6 3 5" xfId="20506"/>
    <cellStyle name="Normal 40 2 6 3 5" xfId="20507"/>
    <cellStyle name="Normal 41 2 6 3 5" xfId="20508"/>
    <cellStyle name="Normal 42 2 6 3 5" xfId="20509"/>
    <cellStyle name="Normal 43 2 6 3 5" xfId="20510"/>
    <cellStyle name="Normal 44 2 6 3 5" xfId="20511"/>
    <cellStyle name="Normal 45 2 6 3 5" xfId="20512"/>
    <cellStyle name="Normal 46 2 6 3 5" xfId="20513"/>
    <cellStyle name="Normal 47 2 6 3 5" xfId="20514"/>
    <cellStyle name="Normal 51 6 3 5" xfId="20515"/>
    <cellStyle name="Normal 52 6 3 5" xfId="20516"/>
    <cellStyle name="Normal 53 6 3 5" xfId="20517"/>
    <cellStyle name="Normal 55 6 3 5" xfId="20518"/>
    <cellStyle name="Normal 56 6 3 5" xfId="20519"/>
    <cellStyle name="Normal 57 6 3 5" xfId="20520"/>
    <cellStyle name="Normal 6 2 3 6 3 5" xfId="20521"/>
    <cellStyle name="Normal 6 3 6 3 5" xfId="20522"/>
    <cellStyle name="Normal 60 6 3 5" xfId="20523"/>
    <cellStyle name="Normal 64 6 3 5" xfId="20524"/>
    <cellStyle name="Normal 65 6 3 5" xfId="20525"/>
    <cellStyle name="Normal 66 6 3 5" xfId="20526"/>
    <cellStyle name="Normal 67 6 3 5" xfId="20527"/>
    <cellStyle name="Normal 7 6 6 3 5" xfId="20528"/>
    <cellStyle name="Normal 71 6 3 5" xfId="20529"/>
    <cellStyle name="Normal 72 6 3 5" xfId="20530"/>
    <cellStyle name="Normal 73 6 3 5" xfId="20531"/>
    <cellStyle name="Normal 74 6 3 5" xfId="20532"/>
    <cellStyle name="Normal 76 6 3 5" xfId="20533"/>
    <cellStyle name="Normal 8 3 6 3 5" xfId="20534"/>
    <cellStyle name="Normal 81 6 3 5" xfId="20535"/>
    <cellStyle name="Normal 78 2 5 3 5" xfId="20536"/>
    <cellStyle name="Normal 5 3 2 5 3 5" xfId="20537"/>
    <cellStyle name="Normal 80 2 5 3 5" xfId="20538"/>
    <cellStyle name="Normal 79 2 5 3 5" xfId="20539"/>
    <cellStyle name="Normal 6 8 2 5 3 5" xfId="20540"/>
    <cellStyle name="Normal 5 2 2 5 3 5" xfId="20541"/>
    <cellStyle name="Normal 6 2 7 5 3 5" xfId="20542"/>
    <cellStyle name="Comma 2 2 3 2 5 3 5" xfId="20543"/>
    <cellStyle name="Comma 2 3 6 2 5 3 5" xfId="20544"/>
    <cellStyle name="Normal 18 2 2 5 3 5" xfId="20545"/>
    <cellStyle name="Normal 19 2 2 5 3 5" xfId="20546"/>
    <cellStyle name="Normal 2 2 3 2 5 3 5" xfId="20547"/>
    <cellStyle name="Normal 2 3 6 2 5 3 5" xfId="20548"/>
    <cellStyle name="Normal 2 3 2 2 5 3 5" xfId="20549"/>
    <cellStyle name="Normal 2 3 4 2 5 3 5" xfId="20550"/>
    <cellStyle name="Normal 2 3 5 2 5 3 5" xfId="20551"/>
    <cellStyle name="Normal 2 4 2 2 5 3 5" xfId="20552"/>
    <cellStyle name="Normal 2 5 2 5 3 5" xfId="20553"/>
    <cellStyle name="Normal 28 3 2 5 3 5" xfId="20554"/>
    <cellStyle name="Normal 3 2 2 2 5 3 5" xfId="20555"/>
    <cellStyle name="Normal 3 3 2 5 3 5" xfId="20556"/>
    <cellStyle name="Normal 30 3 2 5 3 5" xfId="20557"/>
    <cellStyle name="Normal 4 2 2 5 3 5" xfId="20558"/>
    <cellStyle name="Normal 40 2 2 5 3 5" xfId="20559"/>
    <cellStyle name="Normal 41 2 2 5 3 5" xfId="20560"/>
    <cellStyle name="Normal 42 2 2 5 3 5" xfId="20561"/>
    <cellStyle name="Normal 43 2 2 5 3 5" xfId="20562"/>
    <cellStyle name="Normal 44 2 2 5 3 5" xfId="20563"/>
    <cellStyle name="Normal 45 2 2 5 3 5" xfId="20564"/>
    <cellStyle name="Normal 46 2 2 5 3 5" xfId="20565"/>
    <cellStyle name="Normal 47 2 2 5 3 5" xfId="20566"/>
    <cellStyle name="Normal 51 2 5 3 5" xfId="20567"/>
    <cellStyle name="Normal 52 2 5 3 5" xfId="20568"/>
    <cellStyle name="Normal 53 2 5 3 5" xfId="20569"/>
    <cellStyle name="Normal 55 2 5 3 5" xfId="20570"/>
    <cellStyle name="Normal 56 2 5 3 5" xfId="20571"/>
    <cellStyle name="Normal 57 2 5 3 5" xfId="20572"/>
    <cellStyle name="Normal 6 2 3 2 5 3 5" xfId="20573"/>
    <cellStyle name="Normal 6 3 2 5 3 5" xfId="20574"/>
    <cellStyle name="Normal 60 2 5 3 5" xfId="20575"/>
    <cellStyle name="Normal 64 2 5 3 5" xfId="20576"/>
    <cellStyle name="Normal 65 2 5 3 5" xfId="20577"/>
    <cellStyle name="Normal 66 2 5 3 5" xfId="20578"/>
    <cellStyle name="Normal 67 2 5 3 5" xfId="20579"/>
    <cellStyle name="Normal 7 6 2 5 3 5" xfId="20580"/>
    <cellStyle name="Normal 71 2 5 3 5" xfId="20581"/>
    <cellStyle name="Normal 72 2 5 3 5" xfId="20582"/>
    <cellStyle name="Normal 73 2 5 3 5" xfId="20583"/>
    <cellStyle name="Normal 74 2 5 3 5" xfId="20584"/>
    <cellStyle name="Normal 76 2 5 3 5" xfId="20585"/>
    <cellStyle name="Normal 8 3 2 5 3 5" xfId="20586"/>
    <cellStyle name="Normal 81 2 5 3 5" xfId="20587"/>
    <cellStyle name="Normal 78 3 4 3 5" xfId="20588"/>
    <cellStyle name="Normal 5 3 3 4 3 5" xfId="20589"/>
    <cellStyle name="Normal 80 3 4 3 5" xfId="20590"/>
    <cellStyle name="Normal 79 3 4 3 5" xfId="20591"/>
    <cellStyle name="Normal 6 8 3 4 3 5" xfId="20592"/>
    <cellStyle name="Normal 5 2 3 4 3 5" xfId="20593"/>
    <cellStyle name="Normal 6 2 8 4 3 5" xfId="20594"/>
    <cellStyle name="Comma 2 2 3 3 4 3 5" xfId="20595"/>
    <cellStyle name="Comma 2 3 6 3 4 3 5" xfId="20596"/>
    <cellStyle name="Normal 18 2 3 4 3 5" xfId="20597"/>
    <cellStyle name="Normal 19 2 3 4 3 5" xfId="20598"/>
    <cellStyle name="Normal 2 2 3 3 4 3 5" xfId="20599"/>
    <cellStyle name="Normal 2 3 6 3 4 3 5" xfId="20600"/>
    <cellStyle name="Normal 2 3 2 3 4 3 5" xfId="20601"/>
    <cellStyle name="Normal 2 3 4 3 4 3 5" xfId="20602"/>
    <cellStyle name="Normal 2 3 5 3 4 3 5" xfId="20603"/>
    <cellStyle name="Normal 2 4 2 3 4 3 5" xfId="20604"/>
    <cellStyle name="Normal 2 5 3 4 3 5" xfId="20605"/>
    <cellStyle name="Normal 28 3 3 4 3 5" xfId="20606"/>
    <cellStyle name="Normal 3 2 2 3 4 3 5" xfId="20607"/>
    <cellStyle name="Normal 3 3 3 4 3 5" xfId="20608"/>
    <cellStyle name="Normal 30 3 3 4 3 5" xfId="20609"/>
    <cellStyle name="Normal 4 2 3 4 3 5" xfId="20610"/>
    <cellStyle name="Normal 40 2 3 4 3 5" xfId="20611"/>
    <cellStyle name="Normal 41 2 3 4 3 5" xfId="20612"/>
    <cellStyle name="Normal 42 2 3 4 3 5" xfId="20613"/>
    <cellStyle name="Normal 43 2 3 4 3 5" xfId="20614"/>
    <cellStyle name="Normal 44 2 3 4 3 5" xfId="20615"/>
    <cellStyle name="Normal 45 2 3 4 3 5" xfId="20616"/>
    <cellStyle name="Normal 46 2 3 4 3 5" xfId="20617"/>
    <cellStyle name="Normal 47 2 3 4 3 5" xfId="20618"/>
    <cellStyle name="Normal 51 3 4 3 5" xfId="20619"/>
    <cellStyle name="Normal 52 3 4 3 5" xfId="20620"/>
    <cellStyle name="Normal 53 3 4 3 5" xfId="20621"/>
    <cellStyle name="Normal 55 3 4 3 5" xfId="20622"/>
    <cellStyle name="Normal 56 3 4 3 5" xfId="20623"/>
    <cellStyle name="Normal 57 3 4 3 5" xfId="20624"/>
    <cellStyle name="Normal 6 2 3 3 4 3 5" xfId="20625"/>
    <cellStyle name="Normal 6 3 3 4 3 5" xfId="20626"/>
    <cellStyle name="Normal 60 3 4 3 5" xfId="20627"/>
    <cellStyle name="Normal 64 3 4 3 5" xfId="20628"/>
    <cellStyle name="Normal 65 3 4 3 5" xfId="20629"/>
    <cellStyle name="Normal 66 3 4 3 5" xfId="20630"/>
    <cellStyle name="Normal 67 3 4 3 5" xfId="20631"/>
    <cellStyle name="Normal 7 6 3 4 3 5" xfId="20632"/>
    <cellStyle name="Normal 71 3 4 3 5" xfId="20633"/>
    <cellStyle name="Normal 72 3 4 3 5" xfId="20634"/>
    <cellStyle name="Normal 73 3 4 3 5" xfId="20635"/>
    <cellStyle name="Normal 74 3 4 3 5" xfId="20636"/>
    <cellStyle name="Normal 76 3 4 3 5" xfId="20637"/>
    <cellStyle name="Normal 8 3 3 4 3 5" xfId="20638"/>
    <cellStyle name="Normal 81 3 4 3 5" xfId="20639"/>
    <cellStyle name="Normal 78 2 2 4 3 5" xfId="20640"/>
    <cellStyle name="Normal 5 3 2 2 4 3 5" xfId="20641"/>
    <cellStyle name="Normal 80 2 2 4 3 5" xfId="20642"/>
    <cellStyle name="Normal 79 2 2 4 3 5" xfId="20643"/>
    <cellStyle name="Normal 6 8 2 2 4 3 5" xfId="20644"/>
    <cellStyle name="Normal 5 2 2 2 4 3 5" xfId="20645"/>
    <cellStyle name="Normal 6 2 7 2 4 3 5" xfId="20646"/>
    <cellStyle name="Comma 2 2 3 2 2 4 3 5" xfId="20647"/>
    <cellStyle name="Comma 2 3 6 2 2 4 3 5" xfId="20648"/>
    <cellStyle name="Normal 18 2 2 2 4 3 5" xfId="20649"/>
    <cellStyle name="Normal 19 2 2 2 4 3 5" xfId="20650"/>
    <cellStyle name="Normal 2 2 3 2 2 4 3 5" xfId="20651"/>
    <cellStyle name="Normal 2 3 6 2 2 4 3 5" xfId="20652"/>
    <cellStyle name="Normal 2 3 2 2 2 4 3 5" xfId="20653"/>
    <cellStyle name="Normal 2 3 4 2 2 4 3 5" xfId="20654"/>
    <cellStyle name="Normal 2 3 5 2 2 4 3 5" xfId="20655"/>
    <cellStyle name="Normal 2 4 2 2 2 4 3 5" xfId="20656"/>
    <cellStyle name="Normal 2 5 2 2 4 3 5" xfId="20657"/>
    <cellStyle name="Normal 28 3 2 2 4 3 5" xfId="20658"/>
    <cellStyle name="Normal 3 2 2 2 2 4 3 5" xfId="20659"/>
    <cellStyle name="Normal 3 3 2 2 4 3 5" xfId="20660"/>
    <cellStyle name="Normal 30 3 2 2 4 3 5" xfId="20661"/>
    <cellStyle name="Normal 4 2 2 2 4 3 5" xfId="20662"/>
    <cellStyle name="Normal 40 2 2 2 4 3 5" xfId="20663"/>
    <cellStyle name="Normal 41 2 2 2 4 3 5" xfId="20664"/>
    <cellStyle name="Normal 42 2 2 2 4 3 5" xfId="20665"/>
    <cellStyle name="Normal 43 2 2 2 4 3 5" xfId="20666"/>
    <cellStyle name="Normal 44 2 2 2 4 3 5" xfId="20667"/>
    <cellStyle name="Normal 45 2 2 2 4 3 5" xfId="20668"/>
    <cellStyle name="Normal 46 2 2 2 4 3 5" xfId="20669"/>
    <cellStyle name="Normal 47 2 2 2 4 3 5" xfId="20670"/>
    <cellStyle name="Normal 51 2 2 4 3 5" xfId="20671"/>
    <cellStyle name="Normal 52 2 2 4 3 5" xfId="20672"/>
    <cellStyle name="Normal 53 2 2 4 3 5" xfId="20673"/>
    <cellStyle name="Normal 55 2 2 4 3 5" xfId="20674"/>
    <cellStyle name="Normal 56 2 2 4 3 5" xfId="20675"/>
    <cellStyle name="Normal 57 2 2 4 3 5" xfId="20676"/>
    <cellStyle name="Normal 6 2 3 2 2 4 3 5" xfId="20677"/>
    <cellStyle name="Normal 6 3 2 2 4 3 5" xfId="20678"/>
    <cellStyle name="Normal 60 2 2 4 3 5" xfId="20679"/>
    <cellStyle name="Normal 64 2 2 4 3 5" xfId="20680"/>
    <cellStyle name="Normal 65 2 2 4 3 5" xfId="20681"/>
    <cellStyle name="Normal 66 2 2 4 3 5" xfId="20682"/>
    <cellStyle name="Normal 67 2 2 4 3 5" xfId="20683"/>
    <cellStyle name="Normal 7 6 2 2 4 3 5" xfId="20684"/>
    <cellStyle name="Normal 71 2 2 4 3 5" xfId="20685"/>
    <cellStyle name="Normal 72 2 2 4 3 5" xfId="20686"/>
    <cellStyle name="Normal 73 2 2 4 3 5" xfId="20687"/>
    <cellStyle name="Normal 74 2 2 4 3 5" xfId="20688"/>
    <cellStyle name="Normal 76 2 2 4 3 5" xfId="20689"/>
    <cellStyle name="Normal 8 3 2 2 4 3 5" xfId="20690"/>
    <cellStyle name="Normal 81 2 2 4 3 5" xfId="20691"/>
    <cellStyle name="Normal 78 4 3 3 5" xfId="20692"/>
    <cellStyle name="Normal 5 3 4 3 3 5" xfId="20693"/>
    <cellStyle name="Normal 80 4 3 3 5" xfId="20694"/>
    <cellStyle name="Normal 79 4 3 3 5" xfId="20695"/>
    <cellStyle name="Normal 6 8 4 3 3 5" xfId="20696"/>
    <cellStyle name="Normal 5 2 4 3 3 5" xfId="20697"/>
    <cellStyle name="Normal 6 2 9 3 3 5" xfId="20698"/>
    <cellStyle name="Comma 2 2 3 4 3 3 5" xfId="20699"/>
    <cellStyle name="Comma 2 3 6 4 3 3 5" xfId="20700"/>
    <cellStyle name="Normal 18 2 4 3 3 5" xfId="20701"/>
    <cellStyle name="Normal 19 2 4 3 3 5" xfId="20702"/>
    <cellStyle name="Normal 2 2 3 4 3 3 5" xfId="20703"/>
    <cellStyle name="Normal 2 3 6 4 3 3 5" xfId="20704"/>
    <cellStyle name="Normal 2 3 2 4 3 3 5" xfId="20705"/>
    <cellStyle name="Normal 2 3 4 4 3 3 5" xfId="20706"/>
    <cellStyle name="Normal 2 3 5 4 3 3 5" xfId="20707"/>
    <cellStyle name="Normal 2 4 2 4 3 3 5" xfId="20708"/>
    <cellStyle name="Normal 2 5 4 3 3 5" xfId="20709"/>
    <cellStyle name="Normal 28 3 4 3 3 5" xfId="20710"/>
    <cellStyle name="Normal 3 2 2 4 3 3 5" xfId="20711"/>
    <cellStyle name="Normal 3 3 4 3 3 5" xfId="20712"/>
    <cellStyle name="Normal 30 3 4 3 3 5" xfId="20713"/>
    <cellStyle name="Normal 4 2 4 3 3 5" xfId="20714"/>
    <cellStyle name="Normal 40 2 4 3 3 5" xfId="20715"/>
    <cellStyle name="Normal 41 2 4 3 3 5" xfId="20716"/>
    <cellStyle name="Normal 42 2 4 3 3 5" xfId="20717"/>
    <cellStyle name="Normal 43 2 4 3 3 5" xfId="20718"/>
    <cellStyle name="Normal 44 2 4 3 3 5" xfId="20719"/>
    <cellStyle name="Normal 45 2 4 3 3 5" xfId="20720"/>
    <cellStyle name="Normal 46 2 4 3 3 5" xfId="20721"/>
    <cellStyle name="Normal 47 2 4 3 3 5" xfId="20722"/>
    <cellStyle name="Normal 51 4 3 3 5" xfId="20723"/>
    <cellStyle name="Normal 52 4 3 3 5" xfId="20724"/>
    <cellStyle name="Normal 53 4 3 3 5" xfId="20725"/>
    <cellStyle name="Normal 55 4 3 3 5" xfId="20726"/>
    <cellStyle name="Normal 56 4 3 3 5" xfId="20727"/>
    <cellStyle name="Normal 57 4 3 3 5" xfId="20728"/>
    <cellStyle name="Normal 6 2 3 4 3 3 5" xfId="20729"/>
    <cellStyle name="Normal 6 3 4 3 3 5" xfId="20730"/>
    <cellStyle name="Normal 60 4 3 3 5" xfId="20731"/>
    <cellStyle name="Normal 64 4 3 3 5" xfId="20732"/>
    <cellStyle name="Normal 65 4 3 3 5" xfId="20733"/>
    <cellStyle name="Normal 66 4 3 3 5" xfId="20734"/>
    <cellStyle name="Normal 67 4 3 3 5" xfId="20735"/>
    <cellStyle name="Normal 7 6 4 3 3 5" xfId="20736"/>
    <cellStyle name="Normal 71 4 3 3 5" xfId="20737"/>
    <cellStyle name="Normal 72 4 3 3 5" xfId="20738"/>
    <cellStyle name="Normal 73 4 3 3 5" xfId="20739"/>
    <cellStyle name="Normal 74 4 3 3 5" xfId="20740"/>
    <cellStyle name="Normal 76 4 3 3 5" xfId="20741"/>
    <cellStyle name="Normal 8 3 4 3 3 5" xfId="20742"/>
    <cellStyle name="Normal 81 4 3 3 5" xfId="20743"/>
    <cellStyle name="Normal 78 2 3 3 3 5" xfId="20744"/>
    <cellStyle name="Normal 5 3 2 3 3 3 5" xfId="20745"/>
    <cellStyle name="Normal 80 2 3 3 3 5" xfId="20746"/>
    <cellStyle name="Normal 79 2 3 3 3 5" xfId="20747"/>
    <cellStyle name="Normal 6 8 2 3 3 3 5" xfId="20748"/>
    <cellStyle name="Normal 5 2 2 3 3 3 5" xfId="20749"/>
    <cellStyle name="Normal 6 2 7 3 3 3 5" xfId="20750"/>
    <cellStyle name="Comma 2 2 3 2 3 3 3 5" xfId="20751"/>
    <cellStyle name="Comma 2 3 6 2 3 3 3 5" xfId="20752"/>
    <cellStyle name="Normal 18 2 2 3 3 3 5" xfId="20753"/>
    <cellStyle name="Normal 19 2 2 3 3 3 5" xfId="20754"/>
    <cellStyle name="Normal 2 2 3 2 3 3 3 5" xfId="20755"/>
    <cellStyle name="Normal 2 3 6 2 3 3 3 5" xfId="20756"/>
    <cellStyle name="Normal 2 3 2 2 3 3 3 5" xfId="20757"/>
    <cellStyle name="Normal 2 3 4 2 3 3 3 5" xfId="20758"/>
    <cellStyle name="Normal 2 3 5 2 3 3 3 5" xfId="20759"/>
    <cellStyle name="Normal 2 4 2 2 3 3 3 5" xfId="20760"/>
    <cellStyle name="Normal 2 5 2 3 3 3 5" xfId="20761"/>
    <cellStyle name="Normal 28 3 2 3 3 3 5" xfId="20762"/>
    <cellStyle name="Normal 3 2 2 2 3 3 3 5" xfId="20763"/>
    <cellStyle name="Normal 3 3 2 3 3 3 5" xfId="20764"/>
    <cellStyle name="Normal 30 3 2 3 3 3 5" xfId="20765"/>
    <cellStyle name="Normal 4 2 2 3 3 3 5" xfId="20766"/>
    <cellStyle name="Normal 40 2 2 3 3 3 5" xfId="20767"/>
    <cellStyle name="Normal 41 2 2 3 3 3 5" xfId="20768"/>
    <cellStyle name="Normal 42 2 2 3 3 3 5" xfId="20769"/>
    <cellStyle name="Normal 43 2 2 3 3 3 5" xfId="20770"/>
    <cellStyle name="Normal 44 2 2 3 3 3 5" xfId="20771"/>
    <cellStyle name="Normal 45 2 2 3 3 3 5" xfId="20772"/>
    <cellStyle name="Normal 46 2 2 3 3 3 5" xfId="20773"/>
    <cellStyle name="Normal 47 2 2 3 3 3 5" xfId="20774"/>
    <cellStyle name="Normal 51 2 3 3 3 5" xfId="20775"/>
    <cellStyle name="Normal 52 2 3 3 3 5" xfId="20776"/>
    <cellStyle name="Normal 53 2 3 3 3 5" xfId="20777"/>
    <cellStyle name="Normal 55 2 3 3 3 5" xfId="20778"/>
    <cellStyle name="Normal 56 2 3 3 3 5" xfId="20779"/>
    <cellStyle name="Normal 57 2 3 3 3 5" xfId="20780"/>
    <cellStyle name="Normal 6 2 3 2 3 3 3 5" xfId="20781"/>
    <cellStyle name="Normal 6 3 2 3 3 3 5" xfId="20782"/>
    <cellStyle name="Normal 60 2 3 3 3 5" xfId="20783"/>
    <cellStyle name="Normal 64 2 3 3 3 5" xfId="20784"/>
    <cellStyle name="Normal 65 2 3 3 3 5" xfId="20785"/>
    <cellStyle name="Normal 66 2 3 3 3 5" xfId="20786"/>
    <cellStyle name="Normal 67 2 3 3 3 5" xfId="20787"/>
    <cellStyle name="Normal 7 6 2 3 3 3 5" xfId="20788"/>
    <cellStyle name="Normal 71 2 3 3 3 5" xfId="20789"/>
    <cellStyle name="Normal 72 2 3 3 3 5" xfId="20790"/>
    <cellStyle name="Normal 73 2 3 3 3 5" xfId="20791"/>
    <cellStyle name="Normal 74 2 3 3 3 5" xfId="20792"/>
    <cellStyle name="Normal 76 2 3 3 3 5" xfId="20793"/>
    <cellStyle name="Normal 8 3 2 3 3 3 5" xfId="20794"/>
    <cellStyle name="Normal 81 2 3 3 3 5" xfId="20795"/>
    <cellStyle name="Normal 78 3 2 3 3 5" xfId="20796"/>
    <cellStyle name="Normal 5 3 3 2 3 3 5" xfId="20797"/>
    <cellStyle name="Normal 80 3 2 3 3 5" xfId="20798"/>
    <cellStyle name="Normal 79 3 2 3 3 5" xfId="20799"/>
    <cellStyle name="Normal 6 8 3 2 3 3 5" xfId="20800"/>
    <cellStyle name="Normal 5 2 3 2 3 3 5" xfId="20801"/>
    <cellStyle name="Normal 6 2 8 2 3 3 5" xfId="20802"/>
    <cellStyle name="Comma 2 2 3 3 2 3 3 5" xfId="20803"/>
    <cellStyle name="Comma 2 3 6 3 2 3 3 5" xfId="20804"/>
    <cellStyle name="Normal 18 2 3 2 3 3 5" xfId="20805"/>
    <cellStyle name="Normal 19 2 3 2 3 3 5" xfId="20806"/>
    <cellStyle name="Normal 2 2 3 3 2 3 3 5" xfId="20807"/>
    <cellStyle name="Normal 2 3 6 3 2 3 3 5" xfId="20808"/>
    <cellStyle name="Normal 2 3 2 3 2 3 3 5" xfId="20809"/>
    <cellStyle name="Normal 2 3 4 3 2 3 3 5" xfId="20810"/>
    <cellStyle name="Normal 2 3 5 3 2 3 3 5" xfId="20811"/>
    <cellStyle name="Normal 2 4 2 3 2 3 3 5" xfId="20812"/>
    <cellStyle name="Normal 2 5 3 2 3 3 5" xfId="20813"/>
    <cellStyle name="Normal 28 3 3 2 3 3 5" xfId="20814"/>
    <cellStyle name="Normal 3 2 2 3 2 3 3 5" xfId="20815"/>
    <cellStyle name="Normal 3 3 3 2 3 3 5" xfId="20816"/>
    <cellStyle name="Normal 30 3 3 2 3 3 5" xfId="20817"/>
    <cellStyle name="Normal 4 2 3 2 3 3 5" xfId="20818"/>
    <cellStyle name="Normal 40 2 3 2 3 3 5" xfId="20819"/>
    <cellStyle name="Normal 41 2 3 2 3 3 5" xfId="20820"/>
    <cellStyle name="Normal 42 2 3 2 3 3 5" xfId="20821"/>
    <cellStyle name="Normal 43 2 3 2 3 3 5" xfId="20822"/>
    <cellStyle name="Normal 44 2 3 2 3 3 5" xfId="20823"/>
    <cellStyle name="Normal 45 2 3 2 3 3 5" xfId="20824"/>
    <cellStyle name="Normal 46 2 3 2 3 3 5" xfId="20825"/>
    <cellStyle name="Normal 47 2 3 2 3 3 5" xfId="20826"/>
    <cellStyle name="Normal 51 3 2 3 3 5" xfId="20827"/>
    <cellStyle name="Normal 52 3 2 3 3 5" xfId="20828"/>
    <cellStyle name="Normal 53 3 2 3 3 5" xfId="20829"/>
    <cellStyle name="Normal 55 3 2 3 3 5" xfId="20830"/>
    <cellStyle name="Normal 56 3 2 3 3 5" xfId="20831"/>
    <cellStyle name="Normal 57 3 2 3 3 5" xfId="20832"/>
    <cellStyle name="Normal 6 2 3 3 2 3 3 5" xfId="20833"/>
    <cellStyle name="Normal 6 3 3 2 3 3 5" xfId="20834"/>
    <cellStyle name="Normal 60 3 2 3 3 5" xfId="20835"/>
    <cellStyle name="Normal 64 3 2 3 3 5" xfId="20836"/>
    <cellStyle name="Normal 65 3 2 3 3 5" xfId="20837"/>
    <cellStyle name="Normal 66 3 2 3 3 5" xfId="20838"/>
    <cellStyle name="Normal 67 3 2 3 3 5" xfId="20839"/>
    <cellStyle name="Normal 7 6 3 2 3 3 5" xfId="20840"/>
    <cellStyle name="Normal 71 3 2 3 3 5" xfId="20841"/>
    <cellStyle name="Normal 72 3 2 3 3 5" xfId="20842"/>
    <cellStyle name="Normal 73 3 2 3 3 5" xfId="20843"/>
    <cellStyle name="Normal 74 3 2 3 3 5" xfId="20844"/>
    <cellStyle name="Normal 76 3 2 3 3 5" xfId="20845"/>
    <cellStyle name="Normal 8 3 3 2 3 3 5" xfId="20846"/>
    <cellStyle name="Normal 81 3 2 3 3 5" xfId="20847"/>
    <cellStyle name="Normal 78 2 2 2 3 3 5" xfId="20848"/>
    <cellStyle name="Normal 5 3 2 2 2 3 3 5" xfId="20849"/>
    <cellStyle name="Normal 80 2 2 2 3 3 5" xfId="20850"/>
    <cellStyle name="Normal 79 2 2 2 3 3 5" xfId="20851"/>
    <cellStyle name="Normal 6 8 2 2 2 3 3 5" xfId="20852"/>
    <cellStyle name="Normal 5 2 2 2 2 3 3 5" xfId="20853"/>
    <cellStyle name="Normal 6 2 7 2 2 3 3 5" xfId="20854"/>
    <cellStyle name="Comma 2 2 3 2 2 2 3 3 5" xfId="20855"/>
    <cellStyle name="Comma 2 3 6 2 2 2 3 3 5" xfId="20856"/>
    <cellStyle name="Normal 18 2 2 2 2 3 3 5" xfId="20857"/>
    <cellStyle name="Normal 19 2 2 2 2 3 3 5" xfId="20858"/>
    <cellStyle name="Normal 2 2 3 2 2 2 3 3 5" xfId="20859"/>
    <cellStyle name="Normal 2 3 6 2 2 2 3 3 5" xfId="20860"/>
    <cellStyle name="Normal 2 3 2 2 2 2 3 3 5" xfId="20861"/>
    <cellStyle name="Normal 2 3 4 2 2 2 3 3 5" xfId="20862"/>
    <cellStyle name="Normal 2 3 5 2 2 2 3 3 5" xfId="20863"/>
    <cellStyle name="Normal 2 4 2 2 2 2 3 3 5" xfId="20864"/>
    <cellStyle name="Normal 2 5 2 2 2 3 3 5" xfId="20865"/>
    <cellStyle name="Normal 28 3 2 2 2 3 3 5" xfId="20866"/>
    <cellStyle name="Normal 3 2 2 2 2 2 3 3 5" xfId="20867"/>
    <cellStyle name="Normal 3 3 2 2 2 3 3 5" xfId="20868"/>
    <cellStyle name="Normal 30 3 2 2 2 3 3 5" xfId="20869"/>
    <cellStyle name="Normal 4 2 2 2 2 3 3 5" xfId="20870"/>
    <cellStyle name="Normal 40 2 2 2 2 3 3 5" xfId="20871"/>
    <cellStyle name="Normal 41 2 2 2 2 3 3 5" xfId="20872"/>
    <cellStyle name="Normal 42 2 2 2 2 3 3 5" xfId="20873"/>
    <cellStyle name="Normal 43 2 2 2 2 3 3 5" xfId="20874"/>
    <cellStyle name="Normal 44 2 2 2 2 3 3 5" xfId="20875"/>
    <cellStyle name="Normal 45 2 2 2 2 3 3 5" xfId="20876"/>
    <cellStyle name="Normal 46 2 2 2 2 3 3 5" xfId="20877"/>
    <cellStyle name="Normal 47 2 2 2 2 3 3 5" xfId="20878"/>
    <cellStyle name="Normal 51 2 2 2 3 3 5" xfId="20879"/>
    <cellStyle name="Normal 52 2 2 2 3 3 5" xfId="20880"/>
    <cellStyle name="Normal 53 2 2 2 3 3 5" xfId="20881"/>
    <cellStyle name="Normal 55 2 2 2 3 3 5" xfId="20882"/>
    <cellStyle name="Normal 56 2 2 2 3 3 5" xfId="20883"/>
    <cellStyle name="Normal 57 2 2 2 3 3 5" xfId="20884"/>
    <cellStyle name="Normal 6 2 3 2 2 2 3 3 5" xfId="20885"/>
    <cellStyle name="Normal 6 3 2 2 2 3 3 5" xfId="20886"/>
    <cellStyle name="Normal 60 2 2 2 3 3 5" xfId="20887"/>
    <cellStyle name="Normal 64 2 2 2 3 3 5" xfId="20888"/>
    <cellStyle name="Normal 65 2 2 2 3 3 5" xfId="20889"/>
    <cellStyle name="Normal 66 2 2 2 3 3 5" xfId="20890"/>
    <cellStyle name="Normal 67 2 2 2 3 3 5" xfId="20891"/>
    <cellStyle name="Normal 7 6 2 2 2 3 3 5" xfId="20892"/>
    <cellStyle name="Normal 71 2 2 2 3 3 5" xfId="20893"/>
    <cellStyle name="Normal 72 2 2 2 3 3 5" xfId="20894"/>
    <cellStyle name="Normal 73 2 2 2 3 3 5" xfId="20895"/>
    <cellStyle name="Normal 74 2 2 2 3 3 5" xfId="20896"/>
    <cellStyle name="Normal 76 2 2 2 3 3 5" xfId="20897"/>
    <cellStyle name="Normal 8 3 2 2 2 3 3 5" xfId="20898"/>
    <cellStyle name="Normal 81 2 2 2 3 3 5" xfId="20899"/>
    <cellStyle name="Normal 90 2 3 5" xfId="20900"/>
    <cellStyle name="Normal 78 5 2 3 5" xfId="20901"/>
    <cellStyle name="Normal 91 2 3 5" xfId="20902"/>
    <cellStyle name="Normal 5 3 5 2 3 5" xfId="20903"/>
    <cellStyle name="Normal 80 5 2 3 5" xfId="20904"/>
    <cellStyle name="Normal 79 5 2 3 5" xfId="20905"/>
    <cellStyle name="Normal 6 8 5 2 3 5" xfId="20906"/>
    <cellStyle name="Normal 5 2 5 2 3 5" xfId="20907"/>
    <cellStyle name="Normal 6 2 10 2 3 5" xfId="20908"/>
    <cellStyle name="Comma 2 2 3 5 2 3 5" xfId="20909"/>
    <cellStyle name="Comma 2 3 6 5 2 3 5" xfId="20910"/>
    <cellStyle name="Normal 18 2 5 2 3 5" xfId="20911"/>
    <cellStyle name="Normal 19 2 5 2 3 5" xfId="20912"/>
    <cellStyle name="Normal 2 2 3 5 2 3 5" xfId="20913"/>
    <cellStyle name="Normal 2 3 6 5 2 3 5" xfId="20914"/>
    <cellStyle name="Normal 2 3 2 5 2 3 5" xfId="20915"/>
    <cellStyle name="Normal 2 3 4 5 2 3 5" xfId="20916"/>
    <cellStyle name="Normal 2 3 5 5 2 3 5" xfId="20917"/>
    <cellStyle name="Normal 2 4 2 5 2 3 5" xfId="20918"/>
    <cellStyle name="Normal 2 5 5 2 3 5" xfId="20919"/>
    <cellStyle name="Normal 28 3 5 2 3 5" xfId="20920"/>
    <cellStyle name="Normal 3 2 2 5 2 3 5" xfId="20921"/>
    <cellStyle name="Normal 3 3 5 2 3 5" xfId="20922"/>
    <cellStyle name="Normal 30 3 5 2 3 5" xfId="20923"/>
    <cellStyle name="Normal 4 2 5 2 3 5" xfId="20924"/>
    <cellStyle name="Normal 40 2 5 2 3 5" xfId="20925"/>
    <cellStyle name="Normal 41 2 5 2 3 5" xfId="20926"/>
    <cellStyle name="Normal 42 2 5 2 3 5" xfId="20927"/>
    <cellStyle name="Normal 43 2 5 2 3 5" xfId="20928"/>
    <cellStyle name="Normal 44 2 5 2 3 5" xfId="20929"/>
    <cellStyle name="Normal 45 2 5 2 3 5" xfId="20930"/>
    <cellStyle name="Normal 46 2 5 2 3 5" xfId="20931"/>
    <cellStyle name="Normal 47 2 5 2 3 5" xfId="20932"/>
    <cellStyle name="Normal 51 5 2 3 5" xfId="20933"/>
    <cellStyle name="Normal 52 5 2 3 5" xfId="20934"/>
    <cellStyle name="Normal 53 5 2 3 5" xfId="20935"/>
    <cellStyle name="Normal 55 5 2 3 5" xfId="20936"/>
    <cellStyle name="Normal 56 5 2 3 5" xfId="20937"/>
    <cellStyle name="Normal 57 5 2 3 5" xfId="20938"/>
    <cellStyle name="Normal 6 2 3 5 2 3 5" xfId="20939"/>
    <cellStyle name="Normal 6 3 5 2 3 5" xfId="20940"/>
    <cellStyle name="Normal 60 5 2 3 5" xfId="20941"/>
    <cellStyle name="Normal 64 5 2 3 5" xfId="20942"/>
    <cellStyle name="Normal 65 5 2 3 5" xfId="20943"/>
    <cellStyle name="Normal 66 5 2 3 5" xfId="20944"/>
    <cellStyle name="Normal 67 5 2 3 5" xfId="20945"/>
    <cellStyle name="Normal 7 6 5 2 3 5" xfId="20946"/>
    <cellStyle name="Normal 71 5 2 3 5" xfId="20947"/>
    <cellStyle name="Normal 72 5 2 3 5" xfId="20948"/>
    <cellStyle name="Normal 73 5 2 3 5" xfId="20949"/>
    <cellStyle name="Normal 74 5 2 3 5" xfId="20950"/>
    <cellStyle name="Normal 76 5 2 3 5" xfId="20951"/>
    <cellStyle name="Normal 8 3 5 2 3 5" xfId="20952"/>
    <cellStyle name="Normal 81 5 2 3 5" xfId="20953"/>
    <cellStyle name="Normal 78 2 4 2 3 5" xfId="20954"/>
    <cellStyle name="Normal 5 3 2 4 2 3 5" xfId="20955"/>
    <cellStyle name="Normal 80 2 4 2 3 5" xfId="20956"/>
    <cellStyle name="Normal 79 2 4 2 3 5" xfId="20957"/>
    <cellStyle name="Normal 6 8 2 4 2 3 5" xfId="20958"/>
    <cellStyle name="Normal 5 2 2 4 2 3 5" xfId="20959"/>
    <cellStyle name="Normal 6 2 7 4 2 3 5" xfId="20960"/>
    <cellStyle name="Comma 2 2 3 2 4 2 3 5" xfId="20961"/>
    <cellStyle name="Comma 2 3 6 2 4 2 3 5" xfId="20962"/>
    <cellStyle name="Normal 18 2 2 4 2 3 5" xfId="20963"/>
    <cellStyle name="Normal 19 2 2 4 2 3 5" xfId="20964"/>
    <cellStyle name="Normal 2 2 3 2 4 2 3 5" xfId="20965"/>
    <cellStyle name="Normal 2 3 6 2 4 2 3 5" xfId="20966"/>
    <cellStyle name="Normal 2 3 2 2 4 2 3 5" xfId="20967"/>
    <cellStyle name="Normal 2 3 4 2 4 2 3 5" xfId="20968"/>
    <cellStyle name="Normal 2 3 5 2 4 2 3 5" xfId="20969"/>
    <cellStyle name="Normal 2 4 2 2 4 2 3 5" xfId="20970"/>
    <cellStyle name="Normal 2 5 2 4 2 3 5" xfId="20971"/>
    <cellStyle name="Normal 28 3 2 4 2 3 5" xfId="20972"/>
    <cellStyle name="Normal 3 2 2 2 4 2 3 5" xfId="20973"/>
    <cellStyle name="Normal 3 3 2 4 2 3 5" xfId="20974"/>
    <cellStyle name="Normal 30 3 2 4 2 3 5" xfId="20975"/>
    <cellStyle name="Normal 4 2 2 4 2 3 5" xfId="20976"/>
    <cellStyle name="Normal 40 2 2 4 2 3 5" xfId="20977"/>
    <cellStyle name="Normal 41 2 2 4 2 3 5" xfId="20978"/>
    <cellStyle name="Normal 42 2 2 4 2 3 5" xfId="20979"/>
    <cellStyle name="Normal 43 2 2 4 2 3 5" xfId="20980"/>
    <cellStyle name="Normal 44 2 2 4 2 3 5" xfId="20981"/>
    <cellStyle name="Normal 45 2 2 4 2 3 5" xfId="20982"/>
    <cellStyle name="Normal 46 2 2 4 2 3 5" xfId="20983"/>
    <cellStyle name="Normal 47 2 2 4 2 3 5" xfId="20984"/>
    <cellStyle name="Normal 51 2 4 2 3 5" xfId="20985"/>
    <cellStyle name="Normal 52 2 4 2 3 5" xfId="20986"/>
    <cellStyle name="Normal 53 2 4 2 3 5" xfId="20987"/>
    <cellStyle name="Normal 55 2 4 2 3 5" xfId="20988"/>
    <cellStyle name="Normal 56 2 4 2 3 5" xfId="20989"/>
    <cellStyle name="Normal 57 2 4 2 3 5" xfId="20990"/>
    <cellStyle name="Normal 6 2 3 2 4 2 3 5" xfId="20991"/>
    <cellStyle name="Normal 6 3 2 4 2 3 5" xfId="20992"/>
    <cellStyle name="Normal 60 2 4 2 3 5" xfId="20993"/>
    <cellStyle name="Normal 64 2 4 2 3 5" xfId="20994"/>
    <cellStyle name="Normal 65 2 4 2 3 5" xfId="20995"/>
    <cellStyle name="Normal 66 2 4 2 3 5" xfId="20996"/>
    <cellStyle name="Normal 67 2 4 2 3 5" xfId="20997"/>
    <cellStyle name="Normal 7 6 2 4 2 3 5" xfId="20998"/>
    <cellStyle name="Normal 71 2 4 2 3 5" xfId="20999"/>
    <cellStyle name="Normal 72 2 4 2 3 5" xfId="21000"/>
    <cellStyle name="Normal 73 2 4 2 3 5" xfId="21001"/>
    <cellStyle name="Normal 74 2 4 2 3 5" xfId="21002"/>
    <cellStyle name="Normal 76 2 4 2 3 5" xfId="21003"/>
    <cellStyle name="Normal 8 3 2 4 2 3 5" xfId="21004"/>
    <cellStyle name="Normal 81 2 4 2 3 5" xfId="21005"/>
    <cellStyle name="Normal 78 3 3 2 3 5" xfId="21006"/>
    <cellStyle name="Normal 5 3 3 3 2 3 5" xfId="21007"/>
    <cellStyle name="Normal 80 3 3 2 3 5" xfId="21008"/>
    <cellStyle name="Normal 79 3 3 2 3 5" xfId="21009"/>
    <cellStyle name="Normal 6 8 3 3 2 3 5" xfId="21010"/>
    <cellStyle name="Normal 5 2 3 3 2 3 5" xfId="21011"/>
    <cellStyle name="Normal 6 2 8 3 2 3 5" xfId="21012"/>
    <cellStyle name="Comma 2 2 3 3 3 2 3 5" xfId="21013"/>
    <cellStyle name="Comma 2 3 6 3 3 2 3 5" xfId="21014"/>
    <cellStyle name="Normal 18 2 3 3 2 3 5" xfId="21015"/>
    <cellStyle name="Normal 19 2 3 3 2 3 5" xfId="21016"/>
    <cellStyle name="Normal 2 2 3 3 3 2 3 5" xfId="21017"/>
    <cellStyle name="Normal 2 3 6 3 3 2 3 5" xfId="21018"/>
    <cellStyle name="Normal 2 3 2 3 3 2 3 5" xfId="21019"/>
    <cellStyle name="Normal 2 3 4 3 3 2 3 5" xfId="21020"/>
    <cellStyle name="Normal 2 3 5 3 3 2 3 5" xfId="21021"/>
    <cellStyle name="Normal 2 4 2 3 3 2 3 5" xfId="21022"/>
    <cellStyle name="Normal 2 5 3 3 2 3 5" xfId="21023"/>
    <cellStyle name="Normal 28 3 3 3 2 3 5" xfId="21024"/>
    <cellStyle name="Normal 3 2 2 3 3 2 3 5" xfId="21025"/>
    <cellStyle name="Normal 3 3 3 3 2 3 5" xfId="21026"/>
    <cellStyle name="Normal 30 3 3 3 2 3 5" xfId="21027"/>
    <cellStyle name="Normal 4 2 3 3 2 3 5" xfId="21028"/>
    <cellStyle name="Normal 40 2 3 3 2 3 5" xfId="21029"/>
    <cellStyle name="Normal 41 2 3 3 2 3 5" xfId="21030"/>
    <cellStyle name="Normal 42 2 3 3 2 3 5" xfId="21031"/>
    <cellStyle name="Normal 43 2 3 3 2 3 5" xfId="21032"/>
    <cellStyle name="Normal 44 2 3 3 2 3 5" xfId="21033"/>
    <cellStyle name="Normal 45 2 3 3 2 3 5" xfId="21034"/>
    <cellStyle name="Normal 46 2 3 3 2 3 5" xfId="21035"/>
    <cellStyle name="Normal 47 2 3 3 2 3 5" xfId="21036"/>
    <cellStyle name="Normal 51 3 3 2 3 5" xfId="21037"/>
    <cellStyle name="Normal 52 3 3 2 3 5" xfId="21038"/>
    <cellStyle name="Normal 53 3 3 2 3 5" xfId="21039"/>
    <cellStyle name="Normal 55 3 3 2 3 5" xfId="21040"/>
    <cellStyle name="Normal 56 3 3 2 3 5" xfId="21041"/>
    <cellStyle name="Normal 57 3 3 2 3 5" xfId="21042"/>
    <cellStyle name="Normal 6 2 3 3 3 2 3 5" xfId="21043"/>
    <cellStyle name="Normal 6 3 3 3 2 3 5" xfId="21044"/>
    <cellStyle name="Normal 60 3 3 2 3 5" xfId="21045"/>
    <cellStyle name="Normal 64 3 3 2 3 5" xfId="21046"/>
    <cellStyle name="Normal 65 3 3 2 3 5" xfId="21047"/>
    <cellStyle name="Normal 66 3 3 2 3 5" xfId="21048"/>
    <cellStyle name="Normal 67 3 3 2 3 5" xfId="21049"/>
    <cellStyle name="Normal 7 6 3 3 2 3 5" xfId="21050"/>
    <cellStyle name="Normal 71 3 3 2 3 5" xfId="21051"/>
    <cellStyle name="Normal 72 3 3 2 3 5" xfId="21052"/>
    <cellStyle name="Normal 73 3 3 2 3 5" xfId="21053"/>
    <cellStyle name="Normal 74 3 3 2 3 5" xfId="21054"/>
    <cellStyle name="Normal 76 3 3 2 3 5" xfId="21055"/>
    <cellStyle name="Normal 8 3 3 3 2 3 5" xfId="21056"/>
    <cellStyle name="Normal 81 3 3 2 3 5" xfId="21057"/>
    <cellStyle name="Normal 78 2 2 3 2 3 5" xfId="21058"/>
    <cellStyle name="Normal 5 3 2 2 3 2 3 5" xfId="21059"/>
    <cellStyle name="Normal 80 2 2 3 2 3 5" xfId="21060"/>
    <cellStyle name="Normal 79 2 2 3 2 3 5" xfId="21061"/>
    <cellStyle name="Normal 6 8 2 2 3 2 3 5" xfId="21062"/>
    <cellStyle name="Normal 5 2 2 2 3 2 3 5" xfId="21063"/>
    <cellStyle name="Normal 6 2 7 2 3 2 3 5" xfId="21064"/>
    <cellStyle name="Comma 2 2 3 2 2 3 2 3 5" xfId="21065"/>
    <cellStyle name="Comma 2 3 6 2 2 3 2 3 5" xfId="21066"/>
    <cellStyle name="Normal 18 2 2 2 3 2 3 5" xfId="21067"/>
    <cellStyle name="Normal 19 2 2 2 3 2 3 5" xfId="21068"/>
    <cellStyle name="Normal 2 2 3 2 2 3 2 3 5" xfId="21069"/>
    <cellStyle name="Normal 2 3 6 2 2 3 2 3 5" xfId="21070"/>
    <cellStyle name="Normal 2 3 2 2 2 3 2 3 5" xfId="21071"/>
    <cellStyle name="Normal 2 3 4 2 2 3 2 3 5" xfId="21072"/>
    <cellStyle name="Normal 2 3 5 2 2 3 2 3 5" xfId="21073"/>
    <cellStyle name="Normal 2 4 2 2 2 3 2 3 5" xfId="21074"/>
    <cellStyle name="Normal 2 5 2 2 3 2 3 5" xfId="21075"/>
    <cellStyle name="Normal 28 3 2 2 3 2 3 5" xfId="21076"/>
    <cellStyle name="Normal 3 2 2 2 2 3 2 3 5" xfId="21077"/>
    <cellStyle name="Normal 3 3 2 2 3 2 3 5" xfId="21078"/>
    <cellStyle name="Normal 30 3 2 2 3 2 3 5" xfId="21079"/>
    <cellStyle name="Normal 4 2 2 2 3 2 3 5" xfId="21080"/>
    <cellStyle name="Normal 40 2 2 2 3 2 3 5" xfId="21081"/>
    <cellStyle name="Normal 41 2 2 2 3 2 3 5" xfId="21082"/>
    <cellStyle name="Normal 42 2 2 2 3 2 3 5" xfId="21083"/>
    <cellStyle name="Normal 43 2 2 2 3 2 3 5" xfId="21084"/>
    <cellStyle name="Normal 44 2 2 2 3 2 3 5" xfId="21085"/>
    <cellStyle name="Normal 45 2 2 2 3 2 3 5" xfId="21086"/>
    <cellStyle name="Normal 46 2 2 2 3 2 3 5" xfId="21087"/>
    <cellStyle name="Normal 47 2 2 2 3 2 3 5" xfId="21088"/>
    <cellStyle name="Normal 51 2 2 3 2 3 5" xfId="21089"/>
    <cellStyle name="Normal 52 2 2 3 2 3 5" xfId="21090"/>
    <cellStyle name="Normal 53 2 2 3 2 3 5" xfId="21091"/>
    <cellStyle name="Normal 55 2 2 3 2 3 5" xfId="21092"/>
    <cellStyle name="Normal 56 2 2 3 2 3 5" xfId="21093"/>
    <cellStyle name="Normal 57 2 2 3 2 3 5" xfId="21094"/>
    <cellStyle name="Normal 6 2 3 2 2 3 2 3 5" xfId="21095"/>
    <cellStyle name="Normal 6 3 2 2 3 2 3 5" xfId="21096"/>
    <cellStyle name="Normal 60 2 2 3 2 3 5" xfId="21097"/>
    <cellStyle name="Normal 64 2 2 3 2 3 5" xfId="21098"/>
    <cellStyle name="Normal 65 2 2 3 2 3 5" xfId="21099"/>
    <cellStyle name="Normal 66 2 2 3 2 3 5" xfId="21100"/>
    <cellStyle name="Normal 67 2 2 3 2 3 5" xfId="21101"/>
    <cellStyle name="Normal 7 6 2 2 3 2 3 5" xfId="21102"/>
    <cellStyle name="Normal 71 2 2 3 2 3 5" xfId="21103"/>
    <cellStyle name="Normal 72 2 2 3 2 3 5" xfId="21104"/>
    <cellStyle name="Normal 73 2 2 3 2 3 5" xfId="21105"/>
    <cellStyle name="Normal 74 2 2 3 2 3 5" xfId="21106"/>
    <cellStyle name="Normal 76 2 2 3 2 3 5" xfId="21107"/>
    <cellStyle name="Normal 8 3 2 2 3 2 3 5" xfId="21108"/>
    <cellStyle name="Normal 81 2 2 3 2 3 5" xfId="21109"/>
    <cellStyle name="Normal 78 4 2 2 3 5" xfId="21110"/>
    <cellStyle name="Normal 5 3 4 2 2 3 5" xfId="21111"/>
    <cellStyle name="Normal 80 4 2 2 3 5" xfId="21112"/>
    <cellStyle name="Normal 79 4 2 2 3 5" xfId="21113"/>
    <cellStyle name="Normal 6 8 4 2 2 3 5" xfId="21114"/>
    <cellStyle name="Normal 5 2 4 2 2 3 5" xfId="21115"/>
    <cellStyle name="Normal 6 2 9 2 2 3 5" xfId="21116"/>
    <cellStyle name="Comma 2 2 3 4 2 2 3 5" xfId="21117"/>
    <cellStyle name="Comma 2 3 6 4 2 2 3 5" xfId="21118"/>
    <cellStyle name="Normal 18 2 4 2 2 3 5" xfId="21119"/>
    <cellStyle name="Normal 19 2 4 2 2 3 5" xfId="21120"/>
    <cellStyle name="Normal 2 2 3 4 2 2 3 5" xfId="21121"/>
    <cellStyle name="Normal 2 3 6 4 2 2 3 5" xfId="21122"/>
    <cellStyle name="Normal 2 3 2 4 2 2 3 5" xfId="21123"/>
    <cellStyle name="Normal 2 3 4 4 2 2 3 5" xfId="21124"/>
    <cellStyle name="Normal 2 3 5 4 2 2 3 5" xfId="21125"/>
    <cellStyle name="Normal 2 4 2 4 2 2 3 5" xfId="21126"/>
    <cellStyle name="Normal 2 5 4 2 2 3 5" xfId="21127"/>
    <cellStyle name="Normal 28 3 4 2 2 3 5" xfId="21128"/>
    <cellStyle name="Normal 3 2 2 4 2 2 3 5" xfId="21129"/>
    <cellStyle name="Normal 3 3 4 2 2 3 5" xfId="21130"/>
    <cellStyle name="Normal 30 3 4 2 2 3 5" xfId="21131"/>
    <cellStyle name="Normal 4 2 4 2 2 3 5" xfId="21132"/>
    <cellStyle name="Normal 40 2 4 2 2 3 5" xfId="21133"/>
    <cellStyle name="Normal 41 2 4 2 2 3 5" xfId="21134"/>
    <cellStyle name="Normal 42 2 4 2 2 3 5" xfId="21135"/>
    <cellStyle name="Normal 43 2 4 2 2 3 5" xfId="21136"/>
    <cellStyle name="Normal 44 2 4 2 2 3 5" xfId="21137"/>
    <cellStyle name="Normal 45 2 4 2 2 3 5" xfId="21138"/>
    <cellStyle name="Normal 46 2 4 2 2 3 5" xfId="21139"/>
    <cellStyle name="Normal 47 2 4 2 2 3 5" xfId="21140"/>
    <cellStyle name="Normal 51 4 2 2 3 5" xfId="21141"/>
    <cellStyle name="Normal 52 4 2 2 3 5" xfId="21142"/>
    <cellStyle name="Normal 53 4 2 2 3 5" xfId="21143"/>
    <cellStyle name="Normal 55 4 2 2 3 5" xfId="21144"/>
    <cellStyle name="Normal 56 4 2 2 3 5" xfId="21145"/>
    <cellStyle name="Normal 57 4 2 2 3 5" xfId="21146"/>
    <cellStyle name="Normal 6 2 3 4 2 2 3 5" xfId="21147"/>
    <cellStyle name="Normal 6 3 4 2 2 3 5" xfId="21148"/>
    <cellStyle name="Normal 60 4 2 2 3 5" xfId="21149"/>
    <cellStyle name="Normal 64 4 2 2 3 5" xfId="21150"/>
    <cellStyle name="Normal 65 4 2 2 3 5" xfId="21151"/>
    <cellStyle name="Normal 66 4 2 2 3 5" xfId="21152"/>
    <cellStyle name="Normal 67 4 2 2 3 5" xfId="21153"/>
    <cellStyle name="Normal 7 6 4 2 2 3 5" xfId="21154"/>
    <cellStyle name="Normal 71 4 2 2 3 5" xfId="21155"/>
    <cellStyle name="Normal 72 4 2 2 3 5" xfId="21156"/>
    <cellStyle name="Normal 73 4 2 2 3 5" xfId="21157"/>
    <cellStyle name="Normal 74 4 2 2 3 5" xfId="21158"/>
    <cellStyle name="Normal 76 4 2 2 3 5" xfId="21159"/>
    <cellStyle name="Normal 8 3 4 2 2 3 5" xfId="21160"/>
    <cellStyle name="Normal 81 4 2 2 3 5" xfId="21161"/>
    <cellStyle name="Normal 78 2 3 2 2 3 5" xfId="21162"/>
    <cellStyle name="Normal 5 3 2 3 2 2 3 5" xfId="21163"/>
    <cellStyle name="Normal 80 2 3 2 2 3 5" xfId="21164"/>
    <cellStyle name="Normal 79 2 3 2 2 3 5" xfId="21165"/>
    <cellStyle name="Normal 6 8 2 3 2 2 3 5" xfId="21166"/>
    <cellStyle name="Normal 5 2 2 3 2 2 3 5" xfId="21167"/>
    <cellStyle name="Normal 6 2 7 3 2 2 3 5" xfId="21168"/>
    <cellStyle name="Comma 2 2 3 2 3 2 2 3 5" xfId="21169"/>
    <cellStyle name="Comma 2 3 6 2 3 2 2 3 5" xfId="21170"/>
    <cellStyle name="Normal 18 2 2 3 2 2 3 5" xfId="21171"/>
    <cellStyle name="Normal 19 2 2 3 2 2 3 5" xfId="21172"/>
    <cellStyle name="Normal 2 2 3 2 3 2 2 3 5" xfId="21173"/>
    <cellStyle name="Normal 2 3 6 2 3 2 2 3 5" xfId="21174"/>
    <cellStyle name="Normal 2 3 2 2 3 2 2 3 5" xfId="21175"/>
    <cellStyle name="Normal 2 3 4 2 3 2 2 3 5" xfId="21176"/>
    <cellStyle name="Normal 2 3 5 2 3 2 2 3 5" xfId="21177"/>
    <cellStyle name="Normal 2 4 2 2 3 2 2 3 5" xfId="21178"/>
    <cellStyle name="Normal 2 5 2 3 2 2 3 5" xfId="21179"/>
    <cellStyle name="Normal 28 3 2 3 2 2 3 5" xfId="21180"/>
    <cellStyle name="Normal 3 2 2 2 3 2 2 3 5" xfId="21181"/>
    <cellStyle name="Normal 3 3 2 3 2 2 3 5" xfId="21182"/>
    <cellStyle name="Normal 30 3 2 3 2 2 3 5" xfId="21183"/>
    <cellStyle name="Normal 4 2 2 3 2 2 3 5" xfId="21184"/>
    <cellStyle name="Normal 40 2 2 3 2 2 3 5" xfId="21185"/>
    <cellStyle name="Normal 41 2 2 3 2 2 3 5" xfId="21186"/>
    <cellStyle name="Normal 42 2 2 3 2 2 3 5" xfId="21187"/>
    <cellStyle name="Normal 43 2 2 3 2 2 3 5" xfId="21188"/>
    <cellStyle name="Normal 44 2 2 3 2 2 3 5" xfId="21189"/>
    <cellStyle name="Normal 45 2 2 3 2 2 3 5" xfId="21190"/>
    <cellStyle name="Normal 46 2 2 3 2 2 3 5" xfId="21191"/>
    <cellStyle name="Normal 47 2 2 3 2 2 3 5" xfId="21192"/>
    <cellStyle name="Normal 51 2 3 2 2 3 5" xfId="21193"/>
    <cellStyle name="Normal 52 2 3 2 2 3 5" xfId="21194"/>
    <cellStyle name="Normal 53 2 3 2 2 3 5" xfId="21195"/>
    <cellStyle name="Normal 55 2 3 2 2 3 5" xfId="21196"/>
    <cellStyle name="Normal 56 2 3 2 2 3 5" xfId="21197"/>
    <cellStyle name="Normal 57 2 3 2 2 3 5" xfId="21198"/>
    <cellStyle name="Normal 6 2 3 2 3 2 2 3 5" xfId="21199"/>
    <cellStyle name="Normal 6 3 2 3 2 2 3 5" xfId="21200"/>
    <cellStyle name="Normal 60 2 3 2 2 3 5" xfId="21201"/>
    <cellStyle name="Normal 64 2 3 2 2 3 5" xfId="21202"/>
    <cellStyle name="Normal 65 2 3 2 2 3 5" xfId="21203"/>
    <cellStyle name="Normal 66 2 3 2 2 3 5" xfId="21204"/>
    <cellStyle name="Normal 67 2 3 2 2 3 5" xfId="21205"/>
    <cellStyle name="Normal 7 6 2 3 2 2 3 5" xfId="21206"/>
    <cellStyle name="Normal 71 2 3 2 2 3 5" xfId="21207"/>
    <cellStyle name="Normal 72 2 3 2 2 3 5" xfId="21208"/>
    <cellStyle name="Normal 73 2 3 2 2 3 5" xfId="21209"/>
    <cellStyle name="Normal 74 2 3 2 2 3 5" xfId="21210"/>
    <cellStyle name="Normal 76 2 3 2 2 3 5" xfId="21211"/>
    <cellStyle name="Normal 8 3 2 3 2 2 3 5" xfId="21212"/>
    <cellStyle name="Normal 81 2 3 2 2 3 5" xfId="21213"/>
    <cellStyle name="Normal 78 3 2 2 2 3 5" xfId="21214"/>
    <cellStyle name="Normal 5 3 3 2 2 2 3 5" xfId="21215"/>
    <cellStyle name="Normal 80 3 2 2 2 3 5" xfId="21216"/>
    <cellStyle name="Normal 79 3 2 2 2 3 5" xfId="21217"/>
    <cellStyle name="Normal 6 8 3 2 2 2 3 5" xfId="21218"/>
    <cellStyle name="Normal 5 2 3 2 2 2 3 5" xfId="21219"/>
    <cellStyle name="Normal 6 2 8 2 2 2 3 5" xfId="21220"/>
    <cellStyle name="Comma 2 2 3 3 2 2 2 3 5" xfId="21221"/>
    <cellStyle name="Comma 2 3 6 3 2 2 2 3 5" xfId="21222"/>
    <cellStyle name="Normal 18 2 3 2 2 2 3 5" xfId="21223"/>
    <cellStyle name="Normal 19 2 3 2 2 2 3 5" xfId="21224"/>
    <cellStyle name="Normal 2 2 3 3 2 2 2 3 5" xfId="21225"/>
    <cellStyle name="Normal 2 3 6 3 2 2 2 3 5" xfId="21226"/>
    <cellStyle name="Normal 2 3 2 3 2 2 2 3 5" xfId="21227"/>
    <cellStyle name="Normal 2 3 4 3 2 2 2 3 5" xfId="21228"/>
    <cellStyle name="Normal 2 3 5 3 2 2 2 3 5" xfId="21229"/>
    <cellStyle name="Normal 2 4 2 3 2 2 2 3 5" xfId="21230"/>
    <cellStyle name="Normal 2 5 3 2 2 2 3 5" xfId="21231"/>
    <cellStyle name="Normal 28 3 3 2 2 2 3 5" xfId="21232"/>
    <cellStyle name="Normal 3 2 2 3 2 2 2 3 5" xfId="21233"/>
    <cellStyle name="Normal 3 3 3 2 2 2 3 5" xfId="21234"/>
    <cellStyle name="Normal 30 3 3 2 2 2 3 5" xfId="21235"/>
    <cellStyle name="Normal 4 2 3 2 2 2 3 5" xfId="21236"/>
    <cellStyle name="Normal 40 2 3 2 2 2 3 5" xfId="21237"/>
    <cellStyle name="Normal 41 2 3 2 2 2 3 5" xfId="21238"/>
    <cellStyle name="Normal 42 2 3 2 2 2 3 5" xfId="21239"/>
    <cellStyle name="Normal 43 2 3 2 2 2 3 5" xfId="21240"/>
    <cellStyle name="Normal 44 2 3 2 2 2 3 5" xfId="21241"/>
    <cellStyle name="Normal 45 2 3 2 2 2 3 5" xfId="21242"/>
    <cellStyle name="Normal 46 2 3 2 2 2 3 5" xfId="21243"/>
    <cellStyle name="Normal 47 2 3 2 2 2 3 5" xfId="21244"/>
    <cellStyle name="Normal 51 3 2 2 2 3 5" xfId="21245"/>
    <cellStyle name="Normal 52 3 2 2 2 3 5" xfId="21246"/>
    <cellStyle name="Normal 53 3 2 2 2 3 5" xfId="21247"/>
    <cellStyle name="Normal 55 3 2 2 2 3 5" xfId="21248"/>
    <cellStyle name="Normal 56 3 2 2 2 3 5" xfId="21249"/>
    <cellStyle name="Normal 57 3 2 2 2 3 5" xfId="21250"/>
    <cellStyle name="Normal 6 2 3 3 2 2 2 3 5" xfId="21251"/>
    <cellStyle name="Normal 6 3 3 2 2 2 3 5" xfId="21252"/>
    <cellStyle name="Normal 60 3 2 2 2 3 5" xfId="21253"/>
    <cellStyle name="Normal 64 3 2 2 2 3 5" xfId="21254"/>
    <cellStyle name="Normal 65 3 2 2 2 3 5" xfId="21255"/>
    <cellStyle name="Normal 66 3 2 2 2 3 5" xfId="21256"/>
    <cellStyle name="Normal 67 3 2 2 2 3 5" xfId="21257"/>
    <cellStyle name="Normal 7 6 3 2 2 2 3 5" xfId="21258"/>
    <cellStyle name="Normal 71 3 2 2 2 3 5" xfId="21259"/>
    <cellStyle name="Normal 72 3 2 2 2 3 5" xfId="21260"/>
    <cellStyle name="Normal 73 3 2 2 2 3 5" xfId="21261"/>
    <cellStyle name="Normal 74 3 2 2 2 3 5" xfId="21262"/>
    <cellStyle name="Normal 76 3 2 2 2 3 5" xfId="21263"/>
    <cellStyle name="Normal 8 3 3 2 2 2 3 5" xfId="21264"/>
    <cellStyle name="Normal 81 3 2 2 2 3 5" xfId="21265"/>
    <cellStyle name="Normal 78 2 2 2 2 2 3 5" xfId="21266"/>
    <cellStyle name="Normal 5 3 2 2 2 2 2 3 5" xfId="21267"/>
    <cellStyle name="Normal 80 2 2 2 2 2 3 5" xfId="21268"/>
    <cellStyle name="Normal 79 2 2 2 2 2 3 5" xfId="21269"/>
    <cellStyle name="Normal 6 8 2 2 2 2 2 3 5" xfId="21270"/>
    <cellStyle name="Normal 5 2 2 2 2 2 2 3 5" xfId="21271"/>
    <cellStyle name="Normal 6 2 7 2 2 2 2 3 5" xfId="21272"/>
    <cellStyle name="Comma 2 2 3 2 2 2 2 2 3 5" xfId="21273"/>
    <cellStyle name="Comma 2 3 6 2 2 2 2 2 3 5" xfId="21274"/>
    <cellStyle name="Normal 18 2 2 2 2 2 2 3 5" xfId="21275"/>
    <cellStyle name="Normal 19 2 2 2 2 2 2 3 5" xfId="21276"/>
    <cellStyle name="Normal 2 2 3 2 2 2 2 2 3 5" xfId="21277"/>
    <cellStyle name="Normal 2 3 6 2 2 2 2 2 3 5" xfId="21278"/>
    <cellStyle name="Normal 2 3 2 2 2 2 2 2 3 5" xfId="21279"/>
    <cellStyle name="Normal 2 3 4 2 2 2 2 2 3 5" xfId="21280"/>
    <cellStyle name="Normal 2 3 5 2 2 2 2 2 3 5" xfId="21281"/>
    <cellStyle name="Normal 2 4 2 2 2 2 2 2 3 5" xfId="21282"/>
    <cellStyle name="Normal 2 5 2 2 2 2 2 3 5" xfId="21283"/>
    <cellStyle name="Normal 28 3 2 2 2 2 2 3 5" xfId="21284"/>
    <cellStyle name="Normal 3 2 2 2 2 2 2 2 3 5" xfId="21285"/>
    <cellStyle name="Normal 3 3 2 2 2 2 2 3 5" xfId="21286"/>
    <cellStyle name="Normal 30 3 2 2 2 2 2 3 5" xfId="21287"/>
    <cellStyle name="Normal 4 2 2 2 2 2 2 3 5" xfId="21288"/>
    <cellStyle name="Normal 40 2 2 2 2 2 2 3 5" xfId="21289"/>
    <cellStyle name="Normal 41 2 2 2 2 2 2 3 5" xfId="21290"/>
    <cellStyle name="Normal 42 2 2 2 2 2 2 3 5" xfId="21291"/>
    <cellStyle name="Normal 43 2 2 2 2 2 2 3 5" xfId="21292"/>
    <cellStyle name="Normal 44 2 2 2 2 2 2 3 5" xfId="21293"/>
    <cellStyle name="Normal 45 2 2 2 2 2 2 3 5" xfId="21294"/>
    <cellStyle name="Normal 46 2 2 2 2 2 2 3 5" xfId="21295"/>
    <cellStyle name="Normal 47 2 2 2 2 2 2 3 5" xfId="21296"/>
    <cellStyle name="Normal 51 2 2 2 2 2 3 5" xfId="21297"/>
    <cellStyle name="Normal 52 2 2 2 2 2 3 5" xfId="21298"/>
    <cellStyle name="Normal 53 2 2 2 2 2 3 5" xfId="21299"/>
    <cellStyle name="Normal 55 2 2 2 2 2 3 5" xfId="21300"/>
    <cellStyle name="Normal 56 2 2 2 2 2 3 5" xfId="21301"/>
    <cellStyle name="Normal 57 2 2 2 2 2 3 5" xfId="21302"/>
    <cellStyle name="Normal 6 2 3 2 2 2 2 2 3 5" xfId="21303"/>
    <cellStyle name="Normal 6 3 2 2 2 2 2 3 5" xfId="21304"/>
    <cellStyle name="Normal 60 2 2 2 2 2 3 5" xfId="21305"/>
    <cellStyle name="Normal 64 2 2 2 2 2 3 5" xfId="21306"/>
    <cellStyle name="Normal 65 2 2 2 2 2 3 5" xfId="21307"/>
    <cellStyle name="Normal 66 2 2 2 2 2 3 5" xfId="21308"/>
    <cellStyle name="Normal 67 2 2 2 2 2 3 5" xfId="21309"/>
    <cellStyle name="Normal 7 6 2 2 2 2 2 3 5" xfId="21310"/>
    <cellStyle name="Normal 71 2 2 2 2 2 3 5" xfId="21311"/>
    <cellStyle name="Normal 72 2 2 2 2 2 3 5" xfId="21312"/>
    <cellStyle name="Normal 73 2 2 2 2 2 3 5" xfId="21313"/>
    <cellStyle name="Normal 74 2 2 2 2 2 3 5" xfId="21314"/>
    <cellStyle name="Normal 76 2 2 2 2 2 3 5" xfId="21315"/>
    <cellStyle name="Normal 8 3 2 2 2 2 2 3 5" xfId="21316"/>
    <cellStyle name="Normal 81 2 2 2 2 2 3 5" xfId="21317"/>
    <cellStyle name="Normal 6 2 2 2 3 5" xfId="21318"/>
    <cellStyle name="Normal 78 10 3" xfId="21319"/>
    <cellStyle name="Normal 5 3 10 3" xfId="21320"/>
    <cellStyle name="Normal 80 10 3" xfId="21321"/>
    <cellStyle name="Normal 79 10 3" xfId="21322"/>
    <cellStyle name="Normal 6 8 10 3" xfId="21323"/>
    <cellStyle name="Normal 5 2 10 3" xfId="21324"/>
    <cellStyle name="Normal 6 2 15 3" xfId="21325"/>
    <cellStyle name="Comma 2 2 3 10 3" xfId="21326"/>
    <cellStyle name="Comma 2 3 6 10 3" xfId="21327"/>
    <cellStyle name="Normal 18 2 10 3" xfId="21328"/>
    <cellStyle name="Normal 19 2 10 3" xfId="21329"/>
    <cellStyle name="Normal 2 2 3 10 3" xfId="21330"/>
    <cellStyle name="Normal 2 3 6 10 3" xfId="21331"/>
    <cellStyle name="Normal 2 3 2 10 3" xfId="21332"/>
    <cellStyle name="Normal 2 3 4 10 3" xfId="21333"/>
    <cellStyle name="Normal 2 3 5 10 3" xfId="21334"/>
    <cellStyle name="Normal 2 4 2 10 3" xfId="21335"/>
    <cellStyle name="Normal 2 5 10 3" xfId="21336"/>
    <cellStyle name="Normal 28 3 10 3" xfId="21337"/>
    <cellStyle name="Normal 3 2 2 10 3" xfId="21338"/>
    <cellStyle name="Normal 3 3 10 3" xfId="21339"/>
    <cellStyle name="Normal 30 3 10 3" xfId="21340"/>
    <cellStyle name="Normal 4 2 10 3" xfId="21341"/>
    <cellStyle name="Normal 40 2 10 3" xfId="21342"/>
    <cellStyle name="Normal 41 2 10 3" xfId="21343"/>
    <cellStyle name="Normal 42 2 10 3" xfId="21344"/>
    <cellStyle name="Normal 43 2 10 3" xfId="21345"/>
    <cellStyle name="Normal 44 2 10 3" xfId="21346"/>
    <cellStyle name="Normal 45 2 10 3" xfId="21347"/>
    <cellStyle name="Normal 46 2 10 3" xfId="21348"/>
    <cellStyle name="Normal 47 2 10 3" xfId="21349"/>
    <cellStyle name="Normal 51 10 3" xfId="21350"/>
    <cellStyle name="Normal 52 10 3" xfId="21351"/>
    <cellStyle name="Normal 53 10 3" xfId="21352"/>
    <cellStyle name="Normal 55 10 3" xfId="21353"/>
    <cellStyle name="Normal 56 10 3" xfId="21354"/>
    <cellStyle name="Normal 57 10 3" xfId="21355"/>
    <cellStyle name="Normal 6 2 3 10 3" xfId="21356"/>
    <cellStyle name="Normal 6 3 10 3" xfId="21357"/>
    <cellStyle name="Normal 60 10 3" xfId="21358"/>
    <cellStyle name="Normal 64 10 3" xfId="21359"/>
    <cellStyle name="Normal 65 10 3" xfId="21360"/>
    <cellStyle name="Normal 66 10 3" xfId="21361"/>
    <cellStyle name="Normal 67 10 3" xfId="21362"/>
    <cellStyle name="Normal 7 6 10 3" xfId="21363"/>
    <cellStyle name="Normal 71 10 3" xfId="21364"/>
    <cellStyle name="Normal 72 10 3" xfId="21365"/>
    <cellStyle name="Normal 73 10 3" xfId="21366"/>
    <cellStyle name="Normal 74 10 3" xfId="21367"/>
    <cellStyle name="Normal 76 10 3" xfId="21368"/>
    <cellStyle name="Normal 8 3 10 3" xfId="21369"/>
    <cellStyle name="Normal 81 10 3" xfId="21370"/>
    <cellStyle name="Normal 78 2 9 3" xfId="21371"/>
    <cellStyle name="Normal 5 3 2 9 3" xfId="21372"/>
    <cellStyle name="Normal 80 2 9 3" xfId="21373"/>
    <cellStyle name="Normal 79 2 9 3" xfId="21374"/>
    <cellStyle name="Normal 6 8 2 9 3" xfId="21375"/>
    <cellStyle name="Normal 5 2 2 9 3" xfId="21376"/>
    <cellStyle name="Normal 6 2 7 9 3" xfId="21377"/>
    <cellStyle name="Comma 2 2 3 2 9 3" xfId="21378"/>
    <cellStyle name="Comma 2 3 6 2 9 3" xfId="21379"/>
    <cellStyle name="Normal 18 2 2 9 3" xfId="21380"/>
    <cellStyle name="Normal 19 2 2 9 3" xfId="21381"/>
    <cellStyle name="Normal 2 2 3 2 9 3" xfId="21382"/>
    <cellStyle name="Normal 2 3 6 2 9 3" xfId="21383"/>
    <cellStyle name="Normal 2 3 2 2 9 3" xfId="21384"/>
    <cellStyle name="Normal 2 3 4 2 9 3" xfId="21385"/>
    <cellStyle name="Normal 2 3 5 2 9 3" xfId="21386"/>
    <cellStyle name="Normal 2 4 2 2 9 3" xfId="21387"/>
    <cellStyle name="Normal 2 5 2 9 3" xfId="21388"/>
    <cellStyle name="Normal 28 3 2 9 3" xfId="21389"/>
    <cellStyle name="Normal 3 2 2 2 9 3" xfId="21390"/>
    <cellStyle name="Normal 3 3 2 9 3" xfId="21391"/>
    <cellStyle name="Normal 30 3 2 9 3" xfId="21392"/>
    <cellStyle name="Normal 4 2 2 9 3" xfId="21393"/>
    <cellStyle name="Normal 40 2 2 9 3" xfId="21394"/>
    <cellStyle name="Normal 41 2 2 9 3" xfId="21395"/>
    <cellStyle name="Normal 42 2 2 9 3" xfId="21396"/>
    <cellStyle name="Normal 43 2 2 9 3" xfId="21397"/>
    <cellStyle name="Normal 44 2 2 9 3" xfId="21398"/>
    <cellStyle name="Normal 45 2 2 9 3" xfId="21399"/>
    <cellStyle name="Normal 46 2 2 9 3" xfId="21400"/>
    <cellStyle name="Normal 47 2 2 9 3" xfId="21401"/>
    <cellStyle name="Normal 51 2 9 3" xfId="21402"/>
    <cellStyle name="Normal 52 2 9 3" xfId="21403"/>
    <cellStyle name="Normal 53 2 9 3" xfId="21404"/>
    <cellStyle name="Normal 55 2 9 3" xfId="21405"/>
    <cellStyle name="Normal 56 2 9 3" xfId="21406"/>
    <cellStyle name="Normal 57 2 9 3" xfId="21407"/>
    <cellStyle name="Normal 6 2 3 2 9 3" xfId="21408"/>
    <cellStyle name="Normal 6 3 2 9 3" xfId="21409"/>
    <cellStyle name="Normal 60 2 9 3" xfId="21410"/>
    <cellStyle name="Normal 64 2 9 3" xfId="21411"/>
    <cellStyle name="Normal 65 2 9 3" xfId="21412"/>
    <cellStyle name="Normal 66 2 9 3" xfId="21413"/>
    <cellStyle name="Normal 67 2 9 3" xfId="21414"/>
    <cellStyle name="Normal 7 6 2 9 3" xfId="21415"/>
    <cellStyle name="Normal 71 2 9 3" xfId="21416"/>
    <cellStyle name="Normal 72 2 9 3" xfId="21417"/>
    <cellStyle name="Normal 73 2 9 3" xfId="21418"/>
    <cellStyle name="Normal 74 2 9 3" xfId="21419"/>
    <cellStyle name="Normal 76 2 9 3" xfId="21420"/>
    <cellStyle name="Normal 8 3 2 9 3" xfId="21421"/>
    <cellStyle name="Normal 81 2 9 3" xfId="21422"/>
    <cellStyle name="Normal 78 3 8 3" xfId="21423"/>
    <cellStyle name="Normal 5 3 3 8 3" xfId="21424"/>
    <cellStyle name="Normal 80 3 8 3" xfId="21425"/>
    <cellStyle name="Normal 79 3 8 3" xfId="21426"/>
    <cellStyle name="Normal 6 8 3 8 3" xfId="21427"/>
    <cellStyle name="Normal 5 2 3 8 3" xfId="21428"/>
    <cellStyle name="Normal 6 2 8 8 3" xfId="21429"/>
    <cellStyle name="Comma 2 2 3 3 8 3" xfId="21430"/>
    <cellStyle name="Comma 2 3 6 3 8 3" xfId="21431"/>
    <cellStyle name="Normal 18 2 3 8 3" xfId="21432"/>
    <cellStyle name="Normal 19 2 3 8 3" xfId="21433"/>
    <cellStyle name="Normal 2 2 3 3 8 3" xfId="21434"/>
    <cellStyle name="Normal 2 3 6 3 8 3" xfId="21435"/>
    <cellStyle name="Normal 2 3 2 3 8 3" xfId="21436"/>
    <cellStyle name="Normal 2 3 4 3 8 3" xfId="21437"/>
    <cellStyle name="Normal 2 3 5 3 8 3" xfId="21438"/>
    <cellStyle name="Normal 2 4 2 3 8 3" xfId="21439"/>
    <cellStyle name="Normal 2 5 3 8 3" xfId="21440"/>
    <cellStyle name="Normal 28 3 3 8 3" xfId="21441"/>
    <cellStyle name="Normal 3 2 2 3 8 3" xfId="21442"/>
    <cellStyle name="Normal 3 3 3 8 3" xfId="21443"/>
    <cellStyle name="Normal 30 3 3 8 3" xfId="21444"/>
    <cellStyle name="Normal 4 2 3 8 3" xfId="21445"/>
    <cellStyle name="Normal 40 2 3 8 3" xfId="21446"/>
    <cellStyle name="Normal 41 2 3 8 3" xfId="21447"/>
    <cellStyle name="Normal 42 2 3 8 3" xfId="21448"/>
    <cellStyle name="Normal 43 2 3 8 3" xfId="21449"/>
    <cellStyle name="Normal 44 2 3 8 3" xfId="21450"/>
    <cellStyle name="Normal 45 2 3 8 3" xfId="21451"/>
    <cellStyle name="Normal 46 2 3 8 3" xfId="21452"/>
    <cellStyle name="Normal 47 2 3 8 3" xfId="21453"/>
    <cellStyle name="Normal 51 3 8 3" xfId="21454"/>
    <cellStyle name="Normal 52 3 8 3" xfId="21455"/>
    <cellStyle name="Normal 53 3 8 3" xfId="21456"/>
    <cellStyle name="Normal 55 3 8 3" xfId="21457"/>
    <cellStyle name="Normal 56 3 8 3" xfId="21458"/>
    <cellStyle name="Normal 57 3 8 3" xfId="21459"/>
    <cellStyle name="Normal 6 2 3 3 8 3" xfId="21460"/>
    <cellStyle name="Normal 6 3 3 8 3" xfId="21461"/>
    <cellStyle name="Normal 60 3 8 3" xfId="21462"/>
    <cellStyle name="Normal 64 3 8 3" xfId="21463"/>
    <cellStyle name="Normal 65 3 8 3" xfId="21464"/>
    <cellStyle name="Normal 66 3 8 3" xfId="21465"/>
    <cellStyle name="Normal 67 3 8 3" xfId="21466"/>
    <cellStyle name="Normal 7 6 3 8 3" xfId="21467"/>
    <cellStyle name="Normal 71 3 8 3" xfId="21468"/>
    <cellStyle name="Normal 72 3 8 3" xfId="21469"/>
    <cellStyle name="Normal 73 3 8 3" xfId="21470"/>
    <cellStyle name="Normal 74 3 8 3" xfId="21471"/>
    <cellStyle name="Normal 76 3 8 3" xfId="21472"/>
    <cellStyle name="Normal 8 3 3 8 3" xfId="21473"/>
    <cellStyle name="Normal 81 3 8 3" xfId="21474"/>
    <cellStyle name="Normal 78 2 2 8 3" xfId="21475"/>
    <cellStyle name="Normal 5 3 2 2 8 3" xfId="21476"/>
    <cellStyle name="Normal 80 2 2 8 3" xfId="21477"/>
    <cellStyle name="Normal 79 2 2 8 3" xfId="21478"/>
    <cellStyle name="Normal 6 8 2 2 8 3" xfId="21479"/>
    <cellStyle name="Normal 5 2 2 2 8 3" xfId="21480"/>
    <cellStyle name="Normal 6 2 7 2 8 3" xfId="21481"/>
    <cellStyle name="Comma 2 2 3 2 2 8 3" xfId="21482"/>
    <cellStyle name="Comma 2 3 6 2 2 8 3" xfId="21483"/>
    <cellStyle name="Normal 18 2 2 2 8 3" xfId="21484"/>
    <cellStyle name="Normal 19 2 2 2 8 3" xfId="21485"/>
    <cellStyle name="Normal 2 2 3 2 2 8 3" xfId="21486"/>
    <cellStyle name="Normal 2 3 6 2 2 8 3" xfId="21487"/>
    <cellStyle name="Normal 2 3 2 2 2 8 3" xfId="21488"/>
    <cellStyle name="Normal 2 3 4 2 2 8 3" xfId="21489"/>
    <cellStyle name="Normal 2 3 5 2 2 8 3" xfId="21490"/>
    <cellStyle name="Normal 2 4 2 2 2 8 3" xfId="21491"/>
    <cellStyle name="Normal 2 5 2 2 8 3" xfId="21492"/>
    <cellStyle name="Normal 28 3 2 2 8 3" xfId="21493"/>
    <cellStyle name="Normal 3 2 2 2 2 8 3" xfId="21494"/>
    <cellStyle name="Normal 3 3 2 2 8 3" xfId="21495"/>
    <cellStyle name="Normal 30 3 2 2 8 3" xfId="21496"/>
    <cellStyle name="Normal 4 2 2 2 8 3" xfId="21497"/>
    <cellStyle name="Normal 40 2 2 2 8 3" xfId="21498"/>
    <cellStyle name="Normal 41 2 2 2 8 3" xfId="21499"/>
    <cellStyle name="Normal 42 2 2 2 8 3" xfId="21500"/>
    <cellStyle name="Normal 43 2 2 2 8 3" xfId="21501"/>
    <cellStyle name="Normal 44 2 2 2 8 3" xfId="21502"/>
    <cellStyle name="Normal 45 2 2 2 8 3" xfId="21503"/>
    <cellStyle name="Normal 46 2 2 2 8 3" xfId="21504"/>
    <cellStyle name="Normal 47 2 2 2 8 3" xfId="21505"/>
    <cellStyle name="Normal 51 2 2 8 3" xfId="21506"/>
    <cellStyle name="Normal 52 2 2 8 3" xfId="21507"/>
    <cellStyle name="Normal 53 2 2 8 3" xfId="21508"/>
    <cellStyle name="Normal 55 2 2 8 3" xfId="21509"/>
    <cellStyle name="Normal 56 2 2 8 3" xfId="21510"/>
    <cellStyle name="Normal 57 2 2 8 3" xfId="21511"/>
    <cellStyle name="Normal 6 2 3 2 2 8 3" xfId="21512"/>
    <cellStyle name="Normal 6 3 2 2 8 3" xfId="21513"/>
    <cellStyle name="Normal 60 2 2 8 3" xfId="21514"/>
    <cellStyle name="Normal 64 2 2 8 3" xfId="21515"/>
    <cellStyle name="Normal 65 2 2 8 3" xfId="21516"/>
    <cellStyle name="Normal 66 2 2 8 3" xfId="21517"/>
    <cellStyle name="Normal 67 2 2 8 3" xfId="21518"/>
    <cellStyle name="Normal 7 6 2 2 8 3" xfId="21519"/>
    <cellStyle name="Normal 71 2 2 8 3" xfId="21520"/>
    <cellStyle name="Normal 72 2 2 8 3" xfId="21521"/>
    <cellStyle name="Normal 73 2 2 8 3" xfId="21522"/>
    <cellStyle name="Normal 74 2 2 8 3" xfId="21523"/>
    <cellStyle name="Normal 76 2 2 8 3" xfId="21524"/>
    <cellStyle name="Normal 8 3 2 2 8 3" xfId="21525"/>
    <cellStyle name="Normal 81 2 2 8 3" xfId="21526"/>
    <cellStyle name="Normal 78 4 7 3" xfId="21527"/>
    <cellStyle name="Normal 5 3 4 7 3" xfId="21528"/>
    <cellStyle name="Normal 80 4 7 3" xfId="21529"/>
    <cellStyle name="Normal 79 4 7 3" xfId="21530"/>
    <cellStyle name="Normal 6 8 4 7 3" xfId="21531"/>
    <cellStyle name="Normal 5 2 4 7 3" xfId="21532"/>
    <cellStyle name="Normal 6 2 9 7 3" xfId="21533"/>
    <cellStyle name="Comma 2 2 3 4 7 3" xfId="21534"/>
    <cellStyle name="Comma 2 3 6 4 7 3" xfId="21535"/>
    <cellStyle name="Normal 18 2 4 7 3" xfId="21536"/>
    <cellStyle name="Normal 19 2 4 7 3" xfId="21537"/>
    <cellStyle name="Normal 2 2 3 4 7 3" xfId="21538"/>
    <cellStyle name="Normal 2 3 6 4 7 3" xfId="21539"/>
    <cellStyle name="Normal 2 3 2 4 7 3" xfId="21540"/>
    <cellStyle name="Normal 2 3 4 4 7 3" xfId="21541"/>
    <cellStyle name="Normal 2 3 5 4 7 3" xfId="21542"/>
    <cellStyle name="Normal 2 4 2 4 7 3" xfId="21543"/>
    <cellStyle name="Normal 2 5 4 7 3" xfId="21544"/>
    <cellStyle name="Normal 28 3 4 7 3" xfId="21545"/>
    <cellStyle name="Normal 3 2 2 4 7 3" xfId="21546"/>
    <cellStyle name="Normal 3 3 4 7 3" xfId="21547"/>
    <cellStyle name="Normal 30 3 4 7 3" xfId="21548"/>
    <cellStyle name="Normal 4 2 4 7 3" xfId="21549"/>
    <cellStyle name="Normal 40 2 4 7 3" xfId="21550"/>
    <cellStyle name="Normal 41 2 4 7 3" xfId="21551"/>
    <cellStyle name="Normal 42 2 4 7 3" xfId="21552"/>
    <cellStyle name="Normal 43 2 4 7 3" xfId="21553"/>
    <cellStyle name="Normal 44 2 4 7 3" xfId="21554"/>
    <cellStyle name="Normal 45 2 4 7 3" xfId="21555"/>
    <cellStyle name="Normal 46 2 4 7 3" xfId="21556"/>
    <cellStyle name="Normal 47 2 4 7 3" xfId="21557"/>
    <cellStyle name="Normal 51 4 7 3" xfId="21558"/>
    <cellStyle name="Normal 52 4 7 3" xfId="21559"/>
    <cellStyle name="Normal 53 4 7 3" xfId="21560"/>
    <cellStyle name="Normal 55 4 7 3" xfId="21561"/>
    <cellStyle name="Normal 56 4 7 3" xfId="21562"/>
    <cellStyle name="Normal 57 4 7 3" xfId="21563"/>
    <cellStyle name="Normal 6 2 3 4 7 3" xfId="21564"/>
    <cellStyle name="Normal 6 3 4 7 3" xfId="21565"/>
    <cellStyle name="Normal 60 4 7 3" xfId="21566"/>
    <cellStyle name="Normal 64 4 7 3" xfId="21567"/>
    <cellStyle name="Normal 65 4 7 3" xfId="21568"/>
    <cellStyle name="Normal 66 4 7 3" xfId="21569"/>
    <cellStyle name="Normal 67 4 7 3" xfId="21570"/>
    <cellStyle name="Normal 7 6 4 7 3" xfId="21571"/>
    <cellStyle name="Normal 71 4 7 3" xfId="21572"/>
    <cellStyle name="Normal 72 4 7 3" xfId="21573"/>
    <cellStyle name="Normal 73 4 7 3" xfId="21574"/>
    <cellStyle name="Normal 74 4 7 3" xfId="21575"/>
    <cellStyle name="Normal 76 4 7 3" xfId="21576"/>
    <cellStyle name="Normal 8 3 4 7 3" xfId="21577"/>
    <cellStyle name="Normal 81 4 7 3" xfId="21578"/>
    <cellStyle name="Normal 78 2 3 7 3" xfId="21579"/>
    <cellStyle name="Normal 5 3 2 3 7 3" xfId="21580"/>
    <cellStyle name="Normal 80 2 3 7 3" xfId="21581"/>
    <cellStyle name="Normal 79 2 3 7 3" xfId="21582"/>
    <cellStyle name="Normal 6 8 2 3 7 3" xfId="21583"/>
    <cellStyle name="Normal 5 2 2 3 7 3" xfId="21584"/>
    <cellStyle name="Normal 6 2 7 3 7 3" xfId="21585"/>
    <cellStyle name="Comma 2 2 3 2 3 7 3" xfId="21586"/>
    <cellStyle name="Comma 2 3 6 2 3 7 3" xfId="21587"/>
    <cellStyle name="Normal 18 2 2 3 7 3" xfId="21588"/>
    <cellStyle name="Normal 19 2 2 3 7 3" xfId="21589"/>
    <cellStyle name="Normal 2 2 3 2 3 7 3" xfId="21590"/>
    <cellStyle name="Normal 2 3 6 2 3 7 3" xfId="21591"/>
    <cellStyle name="Normal 2 3 2 2 3 7 3" xfId="21592"/>
    <cellStyle name="Normal 2 3 4 2 3 7 3" xfId="21593"/>
    <cellStyle name="Normal 2 3 5 2 3 7 3" xfId="21594"/>
    <cellStyle name="Normal 2 4 2 2 3 7 3" xfId="21595"/>
    <cellStyle name="Normal 2 5 2 3 7 3" xfId="21596"/>
    <cellStyle name="Normal 28 3 2 3 7 3" xfId="21597"/>
    <cellStyle name="Normal 3 2 2 2 3 7 3" xfId="21598"/>
    <cellStyle name="Normal 3 3 2 3 7 3" xfId="21599"/>
    <cellStyle name="Normal 30 3 2 3 7 3" xfId="21600"/>
    <cellStyle name="Normal 4 2 2 3 7 3" xfId="21601"/>
    <cellStyle name="Normal 40 2 2 3 7 3" xfId="21602"/>
    <cellStyle name="Normal 41 2 2 3 7 3" xfId="21603"/>
    <cellStyle name="Normal 42 2 2 3 7 3" xfId="21604"/>
    <cellStyle name="Normal 43 2 2 3 7 3" xfId="21605"/>
    <cellStyle name="Normal 44 2 2 3 7 3" xfId="21606"/>
    <cellStyle name="Normal 45 2 2 3 7 3" xfId="21607"/>
    <cellStyle name="Normal 46 2 2 3 7 3" xfId="21608"/>
    <cellStyle name="Normal 47 2 2 3 7 3" xfId="21609"/>
    <cellStyle name="Normal 51 2 3 7 3" xfId="21610"/>
    <cellStyle name="Normal 52 2 3 7 3" xfId="21611"/>
    <cellStyle name="Normal 53 2 3 7 3" xfId="21612"/>
    <cellStyle name="Normal 55 2 3 7 3" xfId="21613"/>
    <cellStyle name="Normal 56 2 3 7 3" xfId="21614"/>
    <cellStyle name="Normal 57 2 3 7 3" xfId="21615"/>
    <cellStyle name="Normal 6 2 3 2 3 7 3" xfId="21616"/>
    <cellStyle name="Normal 6 3 2 3 7 3" xfId="21617"/>
    <cellStyle name="Normal 60 2 3 7 3" xfId="21618"/>
    <cellStyle name="Normal 64 2 3 7 3" xfId="21619"/>
    <cellStyle name="Normal 65 2 3 7 3" xfId="21620"/>
    <cellStyle name="Normal 66 2 3 7 3" xfId="21621"/>
    <cellStyle name="Normal 67 2 3 7 3" xfId="21622"/>
    <cellStyle name="Normal 7 6 2 3 7 3" xfId="21623"/>
    <cellStyle name="Normal 71 2 3 7 3" xfId="21624"/>
    <cellStyle name="Normal 72 2 3 7 3" xfId="21625"/>
    <cellStyle name="Normal 73 2 3 7 3" xfId="21626"/>
    <cellStyle name="Normal 74 2 3 7 3" xfId="21627"/>
    <cellStyle name="Normal 76 2 3 7 3" xfId="21628"/>
    <cellStyle name="Normal 8 3 2 3 7 3" xfId="21629"/>
    <cellStyle name="Normal 81 2 3 7 3" xfId="21630"/>
    <cellStyle name="Normal 78 3 2 7 3" xfId="21631"/>
    <cellStyle name="Normal 5 3 3 2 7 3" xfId="21632"/>
    <cellStyle name="Normal 80 3 2 7 3" xfId="21633"/>
    <cellStyle name="Normal 79 3 2 7 3" xfId="21634"/>
    <cellStyle name="Normal 6 8 3 2 7 3" xfId="21635"/>
    <cellStyle name="Normal 5 2 3 2 7 3" xfId="21636"/>
    <cellStyle name="Normal 6 2 8 2 7 3" xfId="21637"/>
    <cellStyle name="Comma 2 2 3 3 2 7 3" xfId="21638"/>
    <cellStyle name="Comma 2 3 6 3 2 7 3" xfId="21639"/>
    <cellStyle name="Normal 18 2 3 2 7 3" xfId="21640"/>
    <cellStyle name="Normal 19 2 3 2 7 3" xfId="21641"/>
    <cellStyle name="Normal 2 2 3 3 2 7 3" xfId="21642"/>
    <cellStyle name="Normal 2 3 6 3 2 7 3" xfId="21643"/>
    <cellStyle name="Normal 2 3 2 3 2 7 3" xfId="21644"/>
    <cellStyle name="Normal 2 3 4 3 2 7 3" xfId="21645"/>
    <cellStyle name="Normal 2 3 5 3 2 7 3" xfId="21646"/>
    <cellStyle name="Normal 2 4 2 3 2 7 3" xfId="21647"/>
    <cellStyle name="Normal 2 5 3 2 7 3" xfId="21648"/>
    <cellStyle name="Normal 28 3 3 2 7 3" xfId="21649"/>
    <cellStyle name="Normal 3 2 2 3 2 7 3" xfId="21650"/>
    <cellStyle name="Normal 3 3 3 2 7 3" xfId="21651"/>
    <cellStyle name="Normal 30 3 3 2 7 3" xfId="21652"/>
    <cellStyle name="Normal 4 2 3 2 7 3" xfId="21653"/>
    <cellStyle name="Normal 40 2 3 2 7 3" xfId="21654"/>
    <cellStyle name="Normal 41 2 3 2 7 3" xfId="21655"/>
    <cellStyle name="Normal 42 2 3 2 7 3" xfId="21656"/>
    <cellStyle name="Normal 43 2 3 2 7 3" xfId="21657"/>
    <cellStyle name="Normal 44 2 3 2 7 3" xfId="21658"/>
    <cellStyle name="Normal 45 2 3 2 7 3" xfId="21659"/>
    <cellStyle name="Normal 46 2 3 2 7 3" xfId="21660"/>
    <cellStyle name="Normal 47 2 3 2 7 3" xfId="21661"/>
    <cellStyle name="Normal 51 3 2 7 3" xfId="21662"/>
    <cellStyle name="Normal 52 3 2 7 3" xfId="21663"/>
    <cellStyle name="Normal 53 3 2 7 3" xfId="21664"/>
    <cellStyle name="Normal 55 3 2 7 3" xfId="21665"/>
    <cellStyle name="Normal 56 3 2 7 3" xfId="21666"/>
    <cellStyle name="Normal 57 3 2 7 3" xfId="21667"/>
    <cellStyle name="Normal 6 2 3 3 2 7 3" xfId="21668"/>
    <cellStyle name="Normal 6 3 3 2 7 3" xfId="21669"/>
    <cellStyle name="Normal 60 3 2 7 3" xfId="21670"/>
    <cellStyle name="Normal 64 3 2 7 3" xfId="21671"/>
    <cellStyle name="Normal 65 3 2 7 3" xfId="21672"/>
    <cellStyle name="Normal 66 3 2 7 3" xfId="21673"/>
    <cellStyle name="Normal 67 3 2 7 3" xfId="21674"/>
    <cellStyle name="Normal 7 6 3 2 7 3" xfId="21675"/>
    <cellStyle name="Normal 71 3 2 7 3" xfId="21676"/>
    <cellStyle name="Normal 72 3 2 7 3" xfId="21677"/>
    <cellStyle name="Normal 73 3 2 7 3" xfId="21678"/>
    <cellStyle name="Normal 74 3 2 7 3" xfId="21679"/>
    <cellStyle name="Normal 76 3 2 7 3" xfId="21680"/>
    <cellStyle name="Normal 8 3 3 2 7 3" xfId="21681"/>
    <cellStyle name="Normal 81 3 2 7 3" xfId="21682"/>
    <cellStyle name="Normal 78 2 2 2 7 3" xfId="21683"/>
    <cellStyle name="Normal 5 3 2 2 2 7 3" xfId="21684"/>
    <cellStyle name="Normal 80 2 2 2 7 3" xfId="21685"/>
    <cellStyle name="Normal 79 2 2 2 7 3" xfId="21686"/>
    <cellStyle name="Normal 6 8 2 2 2 7 3" xfId="21687"/>
    <cellStyle name="Normal 5 2 2 2 2 7 3" xfId="21688"/>
    <cellStyle name="Normal 6 2 7 2 2 7 3" xfId="21689"/>
    <cellStyle name="Comma 2 2 3 2 2 2 7 3" xfId="21690"/>
    <cellStyle name="Comma 2 3 6 2 2 2 7 3" xfId="21691"/>
    <cellStyle name="Normal 18 2 2 2 2 7 3" xfId="21692"/>
    <cellStyle name="Normal 19 2 2 2 2 7 3" xfId="21693"/>
    <cellStyle name="Normal 2 2 3 2 2 2 7 3" xfId="21694"/>
    <cellStyle name="Normal 2 3 6 2 2 2 7 3" xfId="21695"/>
    <cellStyle name="Normal 2 3 2 2 2 2 7 3" xfId="21696"/>
    <cellStyle name="Normal 2 3 4 2 2 2 7 3" xfId="21697"/>
    <cellStyle name="Normal 2 3 5 2 2 2 7 3" xfId="21698"/>
    <cellStyle name="Normal 2 4 2 2 2 2 7 3" xfId="21699"/>
    <cellStyle name="Normal 2 5 2 2 2 7 3" xfId="21700"/>
    <cellStyle name="Normal 28 3 2 2 2 7 3" xfId="21701"/>
    <cellStyle name="Normal 3 2 2 2 2 2 7 3" xfId="21702"/>
    <cellStyle name="Normal 3 3 2 2 2 7 3" xfId="21703"/>
    <cellStyle name="Normal 30 3 2 2 2 7 3" xfId="21704"/>
    <cellStyle name="Normal 4 2 2 2 2 7 3" xfId="21705"/>
    <cellStyle name="Normal 40 2 2 2 2 7 3" xfId="21706"/>
    <cellStyle name="Normal 41 2 2 2 2 7 3" xfId="21707"/>
    <cellStyle name="Normal 42 2 2 2 2 7 3" xfId="21708"/>
    <cellStyle name="Normal 43 2 2 2 2 7 3" xfId="21709"/>
    <cellStyle name="Normal 44 2 2 2 2 7 3" xfId="21710"/>
    <cellStyle name="Normal 45 2 2 2 2 7 3" xfId="21711"/>
    <cellStyle name="Normal 46 2 2 2 2 7 3" xfId="21712"/>
    <cellStyle name="Normal 47 2 2 2 2 7 3" xfId="21713"/>
    <cellStyle name="Normal 51 2 2 2 7 3" xfId="21714"/>
    <cellStyle name="Normal 52 2 2 2 7 3" xfId="21715"/>
    <cellStyle name="Normal 53 2 2 2 7 3" xfId="21716"/>
    <cellStyle name="Normal 55 2 2 2 7 3" xfId="21717"/>
    <cellStyle name="Normal 56 2 2 2 7 3" xfId="21718"/>
    <cellStyle name="Normal 57 2 2 2 7 3" xfId="21719"/>
    <cellStyle name="Normal 6 2 3 2 2 2 7 3" xfId="21720"/>
    <cellStyle name="Normal 6 3 2 2 2 7 3" xfId="21721"/>
    <cellStyle name="Normal 60 2 2 2 7 3" xfId="21722"/>
    <cellStyle name="Normal 64 2 2 2 7 3" xfId="21723"/>
    <cellStyle name="Normal 65 2 2 2 7 3" xfId="21724"/>
    <cellStyle name="Normal 66 2 2 2 7 3" xfId="21725"/>
    <cellStyle name="Normal 67 2 2 2 7 3" xfId="21726"/>
    <cellStyle name="Normal 7 6 2 2 2 7 3" xfId="21727"/>
    <cellStyle name="Normal 71 2 2 2 7 3" xfId="21728"/>
    <cellStyle name="Normal 72 2 2 2 7 3" xfId="21729"/>
    <cellStyle name="Normal 73 2 2 2 7 3" xfId="21730"/>
    <cellStyle name="Normal 74 2 2 2 7 3" xfId="21731"/>
    <cellStyle name="Normal 76 2 2 2 7 3" xfId="21732"/>
    <cellStyle name="Normal 8 3 2 2 2 7 3" xfId="21733"/>
    <cellStyle name="Normal 81 2 2 2 7 3" xfId="21734"/>
    <cellStyle name="Normal 90 6 3" xfId="21735"/>
    <cellStyle name="Normal 78 5 6 3" xfId="21736"/>
    <cellStyle name="Normal 91 6 3" xfId="21737"/>
    <cellStyle name="Normal 5 3 5 6 3" xfId="21738"/>
    <cellStyle name="Normal 80 5 6 3" xfId="21739"/>
    <cellStyle name="Normal 79 5 6 3" xfId="21740"/>
    <cellStyle name="Normal 6 8 5 6 3" xfId="21741"/>
    <cellStyle name="Normal 5 2 5 6 3" xfId="21742"/>
    <cellStyle name="Normal 6 2 10 6 3" xfId="21743"/>
    <cellStyle name="Comma 2 2 3 5 6 3" xfId="21744"/>
    <cellStyle name="Comma 2 3 6 5 6 3" xfId="21745"/>
    <cellStyle name="Normal 18 2 5 6 3" xfId="21746"/>
    <cellStyle name="Normal 19 2 5 6 3" xfId="21747"/>
    <cellStyle name="Normal 2 2 3 5 6 3" xfId="21748"/>
    <cellStyle name="Normal 2 3 6 5 6 3" xfId="21749"/>
    <cellStyle name="Normal 2 3 2 5 6 3" xfId="21750"/>
    <cellStyle name="Normal 2 3 4 5 6 3" xfId="21751"/>
    <cellStyle name="Normal 2 3 5 5 6 3" xfId="21752"/>
    <cellStyle name="Normal 2 4 2 5 6 3" xfId="21753"/>
    <cellStyle name="Normal 2 5 5 6 3" xfId="21754"/>
    <cellStyle name="Normal 28 3 5 6 3" xfId="21755"/>
    <cellStyle name="Normal 3 2 2 5 6 3" xfId="21756"/>
    <cellStyle name="Normal 3 3 5 6 3" xfId="21757"/>
    <cellStyle name="Normal 30 3 5 6 3" xfId="21758"/>
    <cellStyle name="Normal 4 2 5 6 3" xfId="21759"/>
    <cellStyle name="Normal 40 2 5 6 3" xfId="21760"/>
    <cellStyle name="Normal 41 2 5 6 3" xfId="21761"/>
    <cellStyle name="Normal 42 2 5 6 3" xfId="21762"/>
    <cellStyle name="Normal 43 2 5 6 3" xfId="21763"/>
    <cellStyle name="Normal 44 2 5 6 3" xfId="21764"/>
    <cellStyle name="Normal 45 2 5 6 3" xfId="21765"/>
    <cellStyle name="Normal 46 2 5 6 3" xfId="21766"/>
    <cellStyle name="Normal 47 2 5 6 3" xfId="21767"/>
    <cellStyle name="Normal 51 5 6 3" xfId="21768"/>
    <cellStyle name="Normal 52 5 6 3" xfId="21769"/>
    <cellStyle name="Normal 53 5 6 3" xfId="21770"/>
    <cellStyle name="Normal 55 5 6 3" xfId="21771"/>
    <cellStyle name="Normal 56 5 6 3" xfId="21772"/>
    <cellStyle name="Normal 57 5 6 3" xfId="21773"/>
    <cellStyle name="Normal 6 2 3 5 6 3" xfId="21774"/>
    <cellStyle name="Normal 6 3 5 6 3" xfId="21775"/>
    <cellStyle name="Normal 60 5 6 3" xfId="21776"/>
    <cellStyle name="Normal 64 5 6 3" xfId="21777"/>
    <cellStyle name="Normal 65 5 6 3" xfId="21778"/>
    <cellStyle name="Normal 66 5 6 3" xfId="21779"/>
    <cellStyle name="Normal 67 5 6 3" xfId="21780"/>
    <cellStyle name="Normal 7 6 5 6 3" xfId="21781"/>
    <cellStyle name="Normal 71 5 6 3" xfId="21782"/>
    <cellStyle name="Normal 72 5 6 3" xfId="21783"/>
    <cellStyle name="Normal 73 5 6 3" xfId="21784"/>
    <cellStyle name="Normal 74 5 6 3" xfId="21785"/>
    <cellStyle name="Normal 76 5 6 3" xfId="21786"/>
    <cellStyle name="Normal 8 3 5 6 3" xfId="21787"/>
    <cellStyle name="Normal 81 5 6 3" xfId="21788"/>
    <cellStyle name="Normal 78 2 4 6 3" xfId="21789"/>
    <cellStyle name="Normal 5 3 2 4 6 3" xfId="21790"/>
    <cellStyle name="Normal 80 2 4 6 3" xfId="21791"/>
    <cellStyle name="Normal 79 2 4 6 3" xfId="21792"/>
    <cellStyle name="Normal 6 8 2 4 6 3" xfId="21793"/>
    <cellStyle name="Normal 5 2 2 4 6 3" xfId="21794"/>
    <cellStyle name="Normal 6 2 7 4 6 3" xfId="21795"/>
    <cellStyle name="Comma 2 2 3 2 4 6 3" xfId="21796"/>
    <cellStyle name="Comma 2 3 6 2 4 6 3" xfId="21797"/>
    <cellStyle name="Normal 18 2 2 4 6 3" xfId="21798"/>
    <cellStyle name="Normal 19 2 2 4 6 3" xfId="21799"/>
    <cellStyle name="Normal 2 2 3 2 4 6 3" xfId="21800"/>
    <cellStyle name="Normal 2 3 6 2 4 6 3" xfId="21801"/>
    <cellStyle name="Normal 2 3 2 2 4 6 3" xfId="21802"/>
    <cellStyle name="Normal 2 3 4 2 4 6 3" xfId="21803"/>
    <cellStyle name="Normal 2 3 5 2 4 6 3" xfId="21804"/>
    <cellStyle name="Normal 2 4 2 2 4 6 3" xfId="21805"/>
    <cellStyle name="Normal 2 5 2 4 6 3" xfId="21806"/>
    <cellStyle name="Normal 28 3 2 4 6 3" xfId="21807"/>
    <cellStyle name="Normal 3 2 2 2 4 6 3" xfId="21808"/>
    <cellStyle name="Normal 3 3 2 4 6 3" xfId="21809"/>
    <cellStyle name="Normal 30 3 2 4 6 3" xfId="21810"/>
    <cellStyle name="Normal 4 2 2 4 6 3" xfId="21811"/>
    <cellStyle name="Normal 40 2 2 4 6 3" xfId="21812"/>
    <cellStyle name="Normal 41 2 2 4 6 3" xfId="21813"/>
    <cellStyle name="Normal 42 2 2 4 6 3" xfId="21814"/>
    <cellStyle name="Normal 43 2 2 4 6 3" xfId="21815"/>
    <cellStyle name="Normal 44 2 2 4 6 3" xfId="21816"/>
    <cellStyle name="Normal 45 2 2 4 6 3" xfId="21817"/>
    <cellStyle name="Normal 46 2 2 4 6 3" xfId="21818"/>
    <cellStyle name="Normal 47 2 2 4 6 3" xfId="21819"/>
    <cellStyle name="Normal 51 2 4 6 3" xfId="21820"/>
    <cellStyle name="Normal 52 2 4 6 3" xfId="21821"/>
    <cellStyle name="Normal 53 2 4 6 3" xfId="21822"/>
    <cellStyle name="Normal 55 2 4 6 3" xfId="21823"/>
    <cellStyle name="Normal 56 2 4 6 3" xfId="21824"/>
    <cellStyle name="Normal 57 2 4 6 3" xfId="21825"/>
    <cellStyle name="Normal 6 2 3 2 4 6 3" xfId="21826"/>
    <cellStyle name="Normal 6 3 2 4 6 3" xfId="21827"/>
    <cellStyle name="Normal 60 2 4 6 3" xfId="21828"/>
    <cellStyle name="Normal 64 2 4 6 3" xfId="21829"/>
    <cellStyle name="Normal 65 2 4 6 3" xfId="21830"/>
    <cellStyle name="Normal 66 2 4 6 3" xfId="21831"/>
    <cellStyle name="Normal 67 2 4 6 3" xfId="21832"/>
    <cellStyle name="Normal 7 6 2 4 6 3" xfId="21833"/>
    <cellStyle name="Normal 71 2 4 6 3" xfId="21834"/>
    <cellStyle name="Normal 72 2 4 6 3" xfId="21835"/>
    <cellStyle name="Normal 73 2 4 6 3" xfId="21836"/>
    <cellStyle name="Normal 74 2 4 6 3" xfId="21837"/>
    <cellStyle name="Normal 76 2 4 6 3" xfId="21838"/>
    <cellStyle name="Normal 8 3 2 4 6 3" xfId="21839"/>
    <cellStyle name="Normal 81 2 4 6 3" xfId="21840"/>
    <cellStyle name="Normal 78 3 3 6 3" xfId="21841"/>
    <cellStyle name="Normal 5 3 3 3 6 3" xfId="21842"/>
    <cellStyle name="Normal 80 3 3 6 3" xfId="21843"/>
    <cellStyle name="Normal 79 3 3 6 3" xfId="21844"/>
    <cellStyle name="Normal 6 8 3 3 6 3" xfId="21845"/>
    <cellStyle name="Normal 5 2 3 3 6 3" xfId="21846"/>
    <cellStyle name="Normal 6 2 8 3 6 3" xfId="21847"/>
    <cellStyle name="Comma 2 2 3 3 3 6 3" xfId="21848"/>
    <cellStyle name="Comma 2 3 6 3 3 6 3" xfId="21849"/>
    <cellStyle name="Normal 18 2 3 3 6 3" xfId="21850"/>
    <cellStyle name="Normal 19 2 3 3 6 3" xfId="21851"/>
    <cellStyle name="Normal 2 2 3 3 3 6 3" xfId="21852"/>
    <cellStyle name="Normal 2 3 6 3 3 6 3" xfId="21853"/>
    <cellStyle name="Normal 2 3 2 3 3 6 3" xfId="21854"/>
    <cellStyle name="Normal 2 3 4 3 3 6 3" xfId="21855"/>
    <cellStyle name="Normal 2 3 5 3 3 6 3" xfId="21856"/>
    <cellStyle name="Normal 2 4 2 3 3 6 3" xfId="21857"/>
    <cellStyle name="Normal 2 5 3 3 6 3" xfId="21858"/>
    <cellStyle name="Normal 28 3 3 3 6 3" xfId="21859"/>
    <cellStyle name="Normal 3 2 2 3 3 6 3" xfId="21860"/>
    <cellStyle name="Normal 3 3 3 3 6 3" xfId="21861"/>
    <cellStyle name="Normal 30 3 3 3 6 3" xfId="21862"/>
    <cellStyle name="Normal 4 2 3 3 6 3" xfId="21863"/>
    <cellStyle name="Normal 40 2 3 3 6 3" xfId="21864"/>
    <cellStyle name="Normal 41 2 3 3 6 3" xfId="21865"/>
    <cellStyle name="Normal 42 2 3 3 6 3" xfId="21866"/>
    <cellStyle name="Normal 43 2 3 3 6 3" xfId="21867"/>
    <cellStyle name="Normal 44 2 3 3 6 3" xfId="21868"/>
    <cellStyle name="Normal 45 2 3 3 6 3" xfId="21869"/>
    <cellStyle name="Normal 46 2 3 3 6 3" xfId="21870"/>
    <cellStyle name="Normal 47 2 3 3 6 3" xfId="21871"/>
    <cellStyle name="Normal 51 3 3 6 3" xfId="21872"/>
    <cellStyle name="Normal 52 3 3 6 3" xfId="21873"/>
    <cellStyle name="Normal 53 3 3 6 3" xfId="21874"/>
    <cellStyle name="Normal 55 3 3 6 3" xfId="21875"/>
    <cellStyle name="Normal 56 3 3 6 3" xfId="21876"/>
    <cellStyle name="Normal 57 3 3 6 3" xfId="21877"/>
    <cellStyle name="Normal 6 2 3 3 3 6 3" xfId="21878"/>
    <cellStyle name="Normal 6 3 3 3 6 3" xfId="21879"/>
    <cellStyle name="Normal 60 3 3 6 3" xfId="21880"/>
    <cellStyle name="Normal 64 3 3 6 3" xfId="21881"/>
    <cellStyle name="Normal 65 3 3 6 3" xfId="21882"/>
    <cellStyle name="Normal 66 3 3 6 3" xfId="21883"/>
    <cellStyle name="Normal 67 3 3 6 3" xfId="21884"/>
    <cellStyle name="Normal 7 6 3 3 6 3" xfId="21885"/>
    <cellStyle name="Normal 71 3 3 6 3" xfId="21886"/>
    <cellStyle name="Normal 72 3 3 6 3" xfId="21887"/>
    <cellStyle name="Normal 73 3 3 6 3" xfId="21888"/>
    <cellStyle name="Normal 74 3 3 6 3" xfId="21889"/>
    <cellStyle name="Normal 76 3 3 6 3" xfId="21890"/>
    <cellStyle name="Normal 8 3 3 3 6 3" xfId="21891"/>
    <cellStyle name="Normal 81 3 3 6 3" xfId="21892"/>
    <cellStyle name="Normal 78 2 2 3 6 3" xfId="21893"/>
    <cellStyle name="Normal 5 3 2 2 3 6 3" xfId="21894"/>
    <cellStyle name="Normal 80 2 2 3 6 3" xfId="21895"/>
    <cellStyle name="Normal 79 2 2 3 6 3" xfId="21896"/>
    <cellStyle name="Normal 6 8 2 2 3 6 3" xfId="21897"/>
    <cellStyle name="Normal 5 2 2 2 3 6 3" xfId="21898"/>
    <cellStyle name="Normal 6 2 7 2 3 6 3" xfId="21899"/>
    <cellStyle name="Comma 2 2 3 2 2 3 6 3" xfId="21900"/>
    <cellStyle name="Comma 2 3 6 2 2 3 6 3" xfId="21901"/>
    <cellStyle name="Normal 18 2 2 2 3 6 3" xfId="21902"/>
    <cellStyle name="Normal 19 2 2 2 3 6 3" xfId="21903"/>
    <cellStyle name="Normal 2 2 3 2 2 3 6 3" xfId="21904"/>
    <cellStyle name="Normal 2 3 6 2 2 3 6 3" xfId="21905"/>
    <cellStyle name="Normal 2 3 2 2 2 3 6 3" xfId="21906"/>
    <cellStyle name="Normal 2 3 4 2 2 3 6 3" xfId="21907"/>
    <cellStyle name="Normal 2 3 5 2 2 3 6 3" xfId="21908"/>
    <cellStyle name="Normal 2 4 2 2 2 3 6 3" xfId="21909"/>
    <cellStyle name="Normal 2 5 2 2 3 6 3" xfId="21910"/>
    <cellStyle name="Normal 28 3 2 2 3 6 3" xfId="21911"/>
    <cellStyle name="Normal 3 2 2 2 2 3 6 3" xfId="21912"/>
    <cellStyle name="Normal 3 3 2 2 3 6 3" xfId="21913"/>
    <cellStyle name="Normal 30 3 2 2 3 6 3" xfId="21914"/>
    <cellStyle name="Normal 4 2 2 2 3 6 3" xfId="21915"/>
    <cellStyle name="Normal 40 2 2 2 3 6 3" xfId="21916"/>
    <cellStyle name="Normal 41 2 2 2 3 6 3" xfId="21917"/>
    <cellStyle name="Normal 42 2 2 2 3 6 3" xfId="21918"/>
    <cellStyle name="Normal 43 2 2 2 3 6 3" xfId="21919"/>
    <cellStyle name="Normal 44 2 2 2 3 6 3" xfId="21920"/>
    <cellStyle name="Normal 45 2 2 2 3 6 3" xfId="21921"/>
    <cellStyle name="Normal 46 2 2 2 3 6 3" xfId="21922"/>
    <cellStyle name="Normal 47 2 2 2 3 6 3" xfId="21923"/>
    <cellStyle name="Normal 51 2 2 3 6 3" xfId="21924"/>
    <cellStyle name="Normal 52 2 2 3 6 3" xfId="21925"/>
    <cellStyle name="Normal 53 2 2 3 6 3" xfId="21926"/>
    <cellStyle name="Normal 55 2 2 3 6 3" xfId="21927"/>
    <cellStyle name="Normal 56 2 2 3 6 3" xfId="21928"/>
    <cellStyle name="Normal 57 2 2 3 6 3" xfId="21929"/>
    <cellStyle name="Normal 6 2 3 2 2 3 6 3" xfId="21930"/>
    <cellStyle name="Normal 6 3 2 2 3 6 3" xfId="21931"/>
    <cellStyle name="Normal 60 2 2 3 6 3" xfId="21932"/>
    <cellStyle name="Normal 64 2 2 3 6 3" xfId="21933"/>
    <cellStyle name="Normal 65 2 2 3 6 3" xfId="21934"/>
    <cellStyle name="Normal 66 2 2 3 6 3" xfId="21935"/>
    <cellStyle name="Normal 67 2 2 3 6 3" xfId="21936"/>
    <cellStyle name="Normal 7 6 2 2 3 6 3" xfId="21937"/>
    <cellStyle name="Normal 71 2 2 3 6 3" xfId="21938"/>
    <cellStyle name="Normal 72 2 2 3 6 3" xfId="21939"/>
    <cellStyle name="Normal 73 2 2 3 6 3" xfId="21940"/>
    <cellStyle name="Normal 74 2 2 3 6 3" xfId="21941"/>
    <cellStyle name="Normal 76 2 2 3 6 3" xfId="21942"/>
    <cellStyle name="Normal 8 3 2 2 3 6 3" xfId="21943"/>
    <cellStyle name="Normal 81 2 2 3 6 3" xfId="21944"/>
    <cellStyle name="Normal 78 4 2 6 3" xfId="21945"/>
    <cellStyle name="Normal 5 3 4 2 6 3" xfId="21946"/>
    <cellStyle name="Normal 80 4 2 6 3" xfId="21947"/>
    <cellStyle name="Normal 79 4 2 6 3" xfId="21948"/>
    <cellStyle name="Normal 6 8 4 2 6 3" xfId="21949"/>
    <cellStyle name="Normal 5 2 4 2 6 3" xfId="21950"/>
    <cellStyle name="Normal 6 2 9 2 6 3" xfId="21951"/>
    <cellStyle name="Comma 2 2 3 4 2 6 3" xfId="21952"/>
    <cellStyle name="Comma 2 3 6 4 2 6 3" xfId="21953"/>
    <cellStyle name="Normal 18 2 4 2 6 3" xfId="21954"/>
    <cellStyle name="Normal 19 2 4 2 6 3" xfId="21955"/>
    <cellStyle name="Normal 2 2 3 4 2 6 3" xfId="21956"/>
    <cellStyle name="Normal 2 3 6 4 2 6 3" xfId="21957"/>
    <cellStyle name="Normal 2 3 2 4 2 6 3" xfId="21958"/>
    <cellStyle name="Normal 2 3 4 4 2 6 3" xfId="21959"/>
    <cellStyle name="Normal 2 3 5 4 2 6 3" xfId="21960"/>
    <cellStyle name="Normal 2 4 2 4 2 6 3" xfId="21961"/>
    <cellStyle name="Normal 2 5 4 2 6 3" xfId="21962"/>
    <cellStyle name="Normal 28 3 4 2 6 3" xfId="21963"/>
    <cellStyle name="Normal 3 2 2 4 2 6 3" xfId="21964"/>
    <cellStyle name="Normal 3 3 4 2 6 3" xfId="21965"/>
    <cellStyle name="Normal 30 3 4 2 6 3" xfId="21966"/>
    <cellStyle name="Normal 4 2 4 2 6 3" xfId="21967"/>
    <cellStyle name="Normal 40 2 4 2 6 3" xfId="21968"/>
    <cellStyle name="Normal 41 2 4 2 6 3" xfId="21969"/>
    <cellStyle name="Normal 42 2 4 2 6 3" xfId="21970"/>
    <cellStyle name="Normal 43 2 4 2 6 3" xfId="21971"/>
    <cellStyle name="Normal 44 2 4 2 6 3" xfId="21972"/>
    <cellStyle name="Normal 45 2 4 2 6 3" xfId="21973"/>
    <cellStyle name="Normal 46 2 4 2 6 3" xfId="21974"/>
    <cellStyle name="Normal 47 2 4 2 6 3" xfId="21975"/>
    <cellStyle name="Normal 51 4 2 6 3" xfId="21976"/>
    <cellStyle name="Normal 52 4 2 6 3" xfId="21977"/>
    <cellStyle name="Normal 53 4 2 6 3" xfId="21978"/>
    <cellStyle name="Normal 55 4 2 6 3" xfId="21979"/>
    <cellStyle name="Normal 56 4 2 6 3" xfId="21980"/>
    <cellStyle name="Normal 57 4 2 6 3" xfId="21981"/>
    <cellStyle name="Normal 6 2 3 4 2 6 3" xfId="21982"/>
    <cellStyle name="Normal 6 3 4 2 6 3" xfId="21983"/>
    <cellStyle name="Normal 60 4 2 6 3" xfId="21984"/>
    <cellStyle name="Normal 64 4 2 6 3" xfId="21985"/>
    <cellStyle name="Normal 65 4 2 6 3" xfId="21986"/>
    <cellStyle name="Normal 66 4 2 6 3" xfId="21987"/>
    <cellStyle name="Normal 67 4 2 6 3" xfId="21988"/>
    <cellStyle name="Normal 7 6 4 2 6 3" xfId="21989"/>
    <cellStyle name="Normal 71 4 2 6 3" xfId="21990"/>
    <cellStyle name="Normal 72 4 2 6 3" xfId="21991"/>
    <cellStyle name="Normal 73 4 2 6 3" xfId="21992"/>
    <cellStyle name="Normal 74 4 2 6 3" xfId="21993"/>
    <cellStyle name="Normal 76 4 2 6 3" xfId="21994"/>
    <cellStyle name="Normal 8 3 4 2 6 3" xfId="21995"/>
    <cellStyle name="Normal 81 4 2 6 3" xfId="21996"/>
    <cellStyle name="Normal 78 2 3 2 6 3" xfId="21997"/>
    <cellStyle name="Normal 5 3 2 3 2 6 3" xfId="21998"/>
    <cellStyle name="Normal 80 2 3 2 6 3" xfId="21999"/>
    <cellStyle name="Normal 79 2 3 2 6 3" xfId="22000"/>
    <cellStyle name="Normal 6 8 2 3 2 6 3" xfId="22001"/>
    <cellStyle name="Normal 5 2 2 3 2 6 3" xfId="22002"/>
    <cellStyle name="Normal 6 2 7 3 2 6 3" xfId="22003"/>
    <cellStyle name="Comma 2 2 3 2 3 2 6 3" xfId="22004"/>
    <cellStyle name="Comma 2 3 6 2 3 2 6 3" xfId="22005"/>
    <cellStyle name="Normal 18 2 2 3 2 6 3" xfId="22006"/>
    <cellStyle name="Normal 19 2 2 3 2 6 3" xfId="22007"/>
    <cellStyle name="Normal 2 2 3 2 3 2 6 3" xfId="22008"/>
    <cellStyle name="Normal 2 3 6 2 3 2 6 3" xfId="22009"/>
    <cellStyle name="Normal 2 3 2 2 3 2 6 3" xfId="22010"/>
    <cellStyle name="Normal 2 3 4 2 3 2 6 3" xfId="22011"/>
    <cellStyle name="Normal 2 3 5 2 3 2 6 3" xfId="22012"/>
    <cellStyle name="Normal 2 4 2 2 3 2 6 3" xfId="22013"/>
    <cellStyle name="Normal 2 5 2 3 2 6 3" xfId="22014"/>
    <cellStyle name="Normal 28 3 2 3 2 6 3" xfId="22015"/>
    <cellStyle name="Normal 3 2 2 2 3 2 6 3" xfId="22016"/>
    <cellStyle name="Normal 3 3 2 3 2 6 3" xfId="22017"/>
    <cellStyle name="Normal 30 3 2 3 2 6 3" xfId="22018"/>
    <cellStyle name="Normal 4 2 2 3 2 6 3" xfId="22019"/>
    <cellStyle name="Normal 40 2 2 3 2 6 3" xfId="22020"/>
    <cellStyle name="Normal 41 2 2 3 2 6 3" xfId="22021"/>
    <cellStyle name="Normal 42 2 2 3 2 6 3" xfId="22022"/>
    <cellStyle name="Normal 43 2 2 3 2 6 3" xfId="22023"/>
    <cellStyle name="Normal 44 2 2 3 2 6 3" xfId="22024"/>
    <cellStyle name="Normal 45 2 2 3 2 6 3" xfId="22025"/>
    <cellStyle name="Normal 46 2 2 3 2 6 3" xfId="22026"/>
    <cellStyle name="Normal 47 2 2 3 2 6 3" xfId="22027"/>
    <cellStyle name="Normal 51 2 3 2 6 3" xfId="22028"/>
    <cellStyle name="Normal 52 2 3 2 6 3" xfId="22029"/>
    <cellStyle name="Normal 53 2 3 2 6 3" xfId="22030"/>
    <cellStyle name="Normal 55 2 3 2 6 3" xfId="22031"/>
    <cellStyle name="Normal 56 2 3 2 6 3" xfId="22032"/>
    <cellStyle name="Normal 57 2 3 2 6 3" xfId="22033"/>
    <cellStyle name="Normal 6 2 3 2 3 2 6 3" xfId="22034"/>
    <cellStyle name="Normal 6 3 2 3 2 6 3" xfId="22035"/>
    <cellStyle name="Normal 60 2 3 2 6 3" xfId="22036"/>
    <cellStyle name="Normal 64 2 3 2 6 3" xfId="22037"/>
    <cellStyle name="Normal 65 2 3 2 6 3" xfId="22038"/>
    <cellStyle name="Normal 66 2 3 2 6 3" xfId="22039"/>
    <cellStyle name="Normal 67 2 3 2 6 3" xfId="22040"/>
    <cellStyle name="Normal 7 6 2 3 2 6 3" xfId="22041"/>
    <cellStyle name="Normal 71 2 3 2 6 3" xfId="22042"/>
    <cellStyle name="Normal 72 2 3 2 6 3" xfId="22043"/>
    <cellStyle name="Normal 73 2 3 2 6 3" xfId="22044"/>
    <cellStyle name="Normal 74 2 3 2 6 3" xfId="22045"/>
    <cellStyle name="Normal 76 2 3 2 6 3" xfId="22046"/>
    <cellStyle name="Normal 8 3 2 3 2 6 3" xfId="22047"/>
    <cellStyle name="Normal 81 2 3 2 6 3" xfId="22048"/>
    <cellStyle name="Normal 78 3 2 2 6 3" xfId="22049"/>
    <cellStyle name="Normal 5 3 3 2 2 6 3" xfId="22050"/>
    <cellStyle name="Normal 80 3 2 2 6 3" xfId="22051"/>
    <cellStyle name="Normal 79 3 2 2 6 3" xfId="22052"/>
    <cellStyle name="Normal 6 8 3 2 2 6 3" xfId="22053"/>
    <cellStyle name="Normal 5 2 3 2 2 6 3" xfId="22054"/>
    <cellStyle name="Normal 6 2 8 2 2 6 3" xfId="22055"/>
    <cellStyle name="Comma 2 2 3 3 2 2 6 3" xfId="22056"/>
    <cellStyle name="Comma 2 3 6 3 2 2 6 3" xfId="22057"/>
    <cellStyle name="Normal 18 2 3 2 2 6 3" xfId="22058"/>
    <cellStyle name="Normal 19 2 3 2 2 6 3" xfId="22059"/>
    <cellStyle name="Normal 2 2 3 3 2 2 6 3" xfId="22060"/>
    <cellStyle name="Normal 2 3 6 3 2 2 6 3" xfId="22061"/>
    <cellStyle name="Normal 2 3 2 3 2 2 6 3" xfId="22062"/>
    <cellStyle name="Normal 2 3 4 3 2 2 6 3" xfId="22063"/>
    <cellStyle name="Normal 2 3 5 3 2 2 6 3" xfId="22064"/>
    <cellStyle name="Normal 2 4 2 3 2 2 6 3" xfId="22065"/>
    <cellStyle name="Normal 2 5 3 2 2 6 3" xfId="22066"/>
    <cellStyle name="Normal 28 3 3 2 2 6 3" xfId="22067"/>
    <cellStyle name="Normal 3 2 2 3 2 2 6 3" xfId="22068"/>
    <cellStyle name="Normal 3 3 3 2 2 6 3" xfId="22069"/>
    <cellStyle name="Normal 30 3 3 2 2 6 3" xfId="22070"/>
    <cellStyle name="Normal 4 2 3 2 2 6 3" xfId="22071"/>
    <cellStyle name="Normal 40 2 3 2 2 6 3" xfId="22072"/>
    <cellStyle name="Normal 41 2 3 2 2 6 3" xfId="22073"/>
    <cellStyle name="Normal 42 2 3 2 2 6 3" xfId="22074"/>
    <cellStyle name="Normal 43 2 3 2 2 6 3" xfId="22075"/>
    <cellStyle name="Normal 44 2 3 2 2 6 3" xfId="22076"/>
    <cellStyle name="Normal 45 2 3 2 2 6 3" xfId="22077"/>
    <cellStyle name="Normal 46 2 3 2 2 6 3" xfId="22078"/>
    <cellStyle name="Normal 47 2 3 2 2 6 3" xfId="22079"/>
    <cellStyle name="Normal 51 3 2 2 6 3" xfId="22080"/>
    <cellStyle name="Normal 52 3 2 2 6 3" xfId="22081"/>
    <cellStyle name="Normal 53 3 2 2 6 3" xfId="22082"/>
    <cellStyle name="Normal 55 3 2 2 6 3" xfId="22083"/>
    <cellStyle name="Normal 56 3 2 2 6 3" xfId="22084"/>
    <cellStyle name="Normal 57 3 2 2 6 3" xfId="22085"/>
    <cellStyle name="Normal 6 2 3 3 2 2 6 3" xfId="22086"/>
    <cellStyle name="Normal 6 3 3 2 2 6 3" xfId="22087"/>
    <cellStyle name="Normal 60 3 2 2 6 3" xfId="22088"/>
    <cellStyle name="Normal 64 3 2 2 6 3" xfId="22089"/>
    <cellStyle name="Normal 65 3 2 2 6 3" xfId="22090"/>
    <cellStyle name="Normal 66 3 2 2 6 3" xfId="22091"/>
    <cellStyle name="Normal 67 3 2 2 6 3" xfId="22092"/>
    <cellStyle name="Normal 7 6 3 2 2 6 3" xfId="22093"/>
    <cellStyle name="Normal 71 3 2 2 6 3" xfId="22094"/>
    <cellStyle name="Normal 72 3 2 2 6 3" xfId="22095"/>
    <cellStyle name="Normal 73 3 2 2 6 3" xfId="22096"/>
    <cellStyle name="Normal 74 3 2 2 6 3" xfId="22097"/>
    <cellStyle name="Normal 76 3 2 2 6 3" xfId="22098"/>
    <cellStyle name="Normal 8 3 3 2 2 6 3" xfId="22099"/>
    <cellStyle name="Normal 81 3 2 2 6 3" xfId="22100"/>
    <cellStyle name="Normal 78 2 2 2 2 6 3" xfId="22101"/>
    <cellStyle name="Normal 5 3 2 2 2 2 6 3" xfId="22102"/>
    <cellStyle name="Normal 80 2 2 2 2 6 3" xfId="22103"/>
    <cellStyle name="Normal 79 2 2 2 2 6 3" xfId="22104"/>
    <cellStyle name="Normal 6 8 2 2 2 2 6 3" xfId="22105"/>
    <cellStyle name="Normal 5 2 2 2 2 2 6 3" xfId="22106"/>
    <cellStyle name="Normal 6 2 7 2 2 2 6 3" xfId="22107"/>
    <cellStyle name="Comma 2 2 3 2 2 2 2 6 3" xfId="22108"/>
    <cellStyle name="Comma 2 3 6 2 2 2 2 6 3" xfId="22109"/>
    <cellStyle name="Normal 18 2 2 2 2 2 6 3" xfId="22110"/>
    <cellStyle name="Normal 19 2 2 2 2 2 6 3" xfId="22111"/>
    <cellStyle name="Normal 2 2 3 2 2 2 2 6 3" xfId="22112"/>
    <cellStyle name="Normal 2 3 6 2 2 2 2 6 3" xfId="22113"/>
    <cellStyle name="Normal 2 3 2 2 2 2 2 6 3" xfId="22114"/>
    <cellStyle name="Normal 2 3 4 2 2 2 2 6 3" xfId="22115"/>
    <cellStyle name="Normal 2 3 5 2 2 2 2 6 3" xfId="22116"/>
    <cellStyle name="Normal 2 4 2 2 2 2 2 6 3" xfId="22117"/>
    <cellStyle name="Normal 2 5 2 2 2 2 6 3" xfId="22118"/>
    <cellStyle name="Normal 28 3 2 2 2 2 6 3" xfId="22119"/>
    <cellStyle name="Normal 3 2 2 2 2 2 2 6 3" xfId="22120"/>
    <cellStyle name="Normal 3 3 2 2 2 2 6 3" xfId="22121"/>
    <cellStyle name="Normal 30 3 2 2 2 2 6 3" xfId="22122"/>
    <cellStyle name="Normal 4 2 2 2 2 2 6 3" xfId="22123"/>
    <cellStyle name="Normal 40 2 2 2 2 2 6 3" xfId="22124"/>
    <cellStyle name="Normal 41 2 2 2 2 2 6 3" xfId="22125"/>
    <cellStyle name="Normal 42 2 2 2 2 2 6 3" xfId="22126"/>
    <cellStyle name="Normal 43 2 2 2 2 2 6 3" xfId="22127"/>
    <cellStyle name="Normal 44 2 2 2 2 2 6 3" xfId="22128"/>
    <cellStyle name="Normal 45 2 2 2 2 2 6 3" xfId="22129"/>
    <cellStyle name="Normal 46 2 2 2 2 2 6 3" xfId="22130"/>
    <cellStyle name="Normal 47 2 2 2 2 2 6 3" xfId="22131"/>
    <cellStyle name="Normal 51 2 2 2 2 6 3" xfId="22132"/>
    <cellStyle name="Normal 52 2 2 2 2 6 3" xfId="22133"/>
    <cellStyle name="Normal 53 2 2 2 2 6 3" xfId="22134"/>
    <cellStyle name="Normal 55 2 2 2 2 6 3" xfId="22135"/>
    <cellStyle name="Normal 56 2 2 2 2 6 3" xfId="22136"/>
    <cellStyle name="Normal 57 2 2 2 2 6 3" xfId="22137"/>
    <cellStyle name="Normal 6 2 3 2 2 2 2 6 3" xfId="22138"/>
    <cellStyle name="Normal 6 3 2 2 2 2 6 3" xfId="22139"/>
    <cellStyle name="Normal 60 2 2 2 2 6 3" xfId="22140"/>
    <cellStyle name="Normal 64 2 2 2 2 6 3" xfId="22141"/>
    <cellStyle name="Normal 65 2 2 2 2 6 3" xfId="22142"/>
    <cellStyle name="Normal 66 2 2 2 2 6 3" xfId="22143"/>
    <cellStyle name="Normal 67 2 2 2 2 6 3" xfId="22144"/>
    <cellStyle name="Normal 7 6 2 2 2 2 6 3" xfId="22145"/>
    <cellStyle name="Normal 71 2 2 2 2 6 3" xfId="22146"/>
    <cellStyle name="Normal 72 2 2 2 2 6 3" xfId="22147"/>
    <cellStyle name="Normal 73 2 2 2 2 6 3" xfId="22148"/>
    <cellStyle name="Normal 74 2 2 2 2 6 3" xfId="22149"/>
    <cellStyle name="Normal 76 2 2 2 2 6 3" xfId="22150"/>
    <cellStyle name="Normal 8 3 2 2 2 2 6 3" xfId="22151"/>
    <cellStyle name="Normal 81 2 2 2 2 6 3" xfId="22152"/>
    <cellStyle name="Normal 95 5 3" xfId="22153"/>
    <cellStyle name="Normal 78 6 5 3" xfId="22154"/>
    <cellStyle name="Normal 96 5 3" xfId="22155"/>
    <cellStyle name="Normal 5 3 6 5 3" xfId="22156"/>
    <cellStyle name="Normal 80 6 5 3" xfId="22157"/>
    <cellStyle name="Normal 79 6 5 3" xfId="22158"/>
    <cellStyle name="Normal 6 8 6 5 3" xfId="22159"/>
    <cellStyle name="Normal 5 2 6 5 3" xfId="22160"/>
    <cellStyle name="Normal 6 2 11 5 3" xfId="22161"/>
    <cellStyle name="Comma 2 2 3 6 5 3" xfId="22162"/>
    <cellStyle name="Comma 2 3 6 6 5 3" xfId="22163"/>
    <cellStyle name="Normal 18 2 6 5 3" xfId="22164"/>
    <cellStyle name="Normal 19 2 6 5 3" xfId="22165"/>
    <cellStyle name="Normal 2 2 3 6 5 3" xfId="22166"/>
    <cellStyle name="Normal 2 3 6 6 5 3" xfId="22167"/>
    <cellStyle name="Normal 2 3 2 6 5 3" xfId="22168"/>
    <cellStyle name="Normal 2 3 4 6 5 3" xfId="22169"/>
    <cellStyle name="Normal 2 3 5 6 5 3" xfId="22170"/>
    <cellStyle name="Normal 2 4 2 6 5 3" xfId="22171"/>
    <cellStyle name="Normal 2 5 6 5 3" xfId="22172"/>
    <cellStyle name="Normal 28 3 6 5 3" xfId="22173"/>
    <cellStyle name="Normal 3 2 2 6 5 3" xfId="22174"/>
    <cellStyle name="Normal 3 3 6 5 3" xfId="22175"/>
    <cellStyle name="Normal 30 3 6 5 3" xfId="22176"/>
    <cellStyle name="Normal 4 2 6 5 3" xfId="22177"/>
    <cellStyle name="Normal 40 2 6 5 3" xfId="22178"/>
    <cellStyle name="Normal 41 2 6 5 3" xfId="22179"/>
    <cellStyle name="Normal 42 2 6 5 3" xfId="22180"/>
    <cellStyle name="Normal 43 2 6 5 3" xfId="22181"/>
    <cellStyle name="Normal 44 2 6 5 3" xfId="22182"/>
    <cellStyle name="Normal 45 2 6 5 3" xfId="22183"/>
    <cellStyle name="Normal 46 2 6 5 3" xfId="22184"/>
    <cellStyle name="Normal 47 2 6 5 3" xfId="22185"/>
    <cellStyle name="Normal 51 6 5 3" xfId="22186"/>
    <cellStyle name="Normal 52 6 5 3" xfId="22187"/>
    <cellStyle name="Normal 53 6 5 3" xfId="22188"/>
    <cellStyle name="Normal 55 6 5 3" xfId="22189"/>
    <cellStyle name="Normal 56 6 5 3" xfId="22190"/>
    <cellStyle name="Normal 57 6 5 3" xfId="22191"/>
    <cellStyle name="Normal 6 2 3 6 5 3" xfId="22192"/>
    <cellStyle name="Normal 6 3 6 5 3" xfId="22193"/>
    <cellStyle name="Normal 60 6 5 3" xfId="22194"/>
    <cellStyle name="Normal 64 6 5 3" xfId="22195"/>
    <cellStyle name="Normal 65 6 5 3" xfId="22196"/>
    <cellStyle name="Normal 66 6 5 3" xfId="22197"/>
    <cellStyle name="Normal 67 6 5 3" xfId="22198"/>
    <cellStyle name="Normal 7 6 6 5 3" xfId="22199"/>
    <cellStyle name="Normal 71 6 5 3" xfId="22200"/>
    <cellStyle name="Normal 72 6 5 3" xfId="22201"/>
    <cellStyle name="Normal 73 6 5 3" xfId="22202"/>
    <cellStyle name="Normal 74 6 5 3" xfId="22203"/>
    <cellStyle name="Normal 76 6 5 3" xfId="22204"/>
    <cellStyle name="Normal 8 3 6 5 3" xfId="22205"/>
    <cellStyle name="Normal 81 6 5 3" xfId="22206"/>
    <cellStyle name="Normal 78 2 5 5 3" xfId="22207"/>
    <cellStyle name="Normal 5 3 2 5 5 3" xfId="22208"/>
    <cellStyle name="Normal 80 2 5 5 3" xfId="22209"/>
    <cellStyle name="Normal 79 2 5 5 3" xfId="22210"/>
    <cellStyle name="Normal 6 8 2 5 5 3" xfId="22211"/>
    <cellStyle name="Normal 5 2 2 5 5 3" xfId="22212"/>
    <cellStyle name="Normal 6 2 7 5 5 3" xfId="22213"/>
    <cellStyle name="Comma 2 2 3 2 5 5 3" xfId="22214"/>
    <cellStyle name="Comma 2 3 6 2 5 5 3" xfId="22215"/>
    <cellStyle name="Normal 18 2 2 5 5 3" xfId="22216"/>
    <cellStyle name="Normal 19 2 2 5 5 3" xfId="22217"/>
    <cellStyle name="Normal 2 2 3 2 5 5 3" xfId="22218"/>
    <cellStyle name="Normal 2 3 6 2 5 5 3" xfId="22219"/>
    <cellStyle name="Normal 2 3 2 2 5 5 3" xfId="22220"/>
    <cellStyle name="Normal 2 3 4 2 5 5 3" xfId="22221"/>
    <cellStyle name="Normal 2 3 5 2 5 5 3" xfId="22222"/>
    <cellStyle name="Normal 2 4 2 2 5 5 3" xfId="22223"/>
    <cellStyle name="Normal 2 5 2 5 5 3" xfId="22224"/>
    <cellStyle name="Normal 28 3 2 5 5 3" xfId="22225"/>
    <cellStyle name="Normal 3 2 2 2 5 5 3" xfId="22226"/>
    <cellStyle name="Normal 3 3 2 5 5 3" xfId="22227"/>
    <cellStyle name="Normal 30 3 2 5 5 3" xfId="22228"/>
    <cellStyle name="Normal 4 2 2 5 5 3" xfId="22229"/>
    <cellStyle name="Normal 40 2 2 5 5 3" xfId="22230"/>
    <cellStyle name="Normal 41 2 2 5 5 3" xfId="22231"/>
    <cellStyle name="Normal 42 2 2 5 5 3" xfId="22232"/>
    <cellStyle name="Normal 43 2 2 5 5 3" xfId="22233"/>
    <cellStyle name="Normal 44 2 2 5 5 3" xfId="22234"/>
    <cellStyle name="Normal 45 2 2 5 5 3" xfId="22235"/>
    <cellStyle name="Normal 46 2 2 5 5 3" xfId="22236"/>
    <cellStyle name="Normal 47 2 2 5 5 3" xfId="22237"/>
    <cellStyle name="Normal 51 2 5 5 3" xfId="22238"/>
    <cellStyle name="Normal 52 2 5 5 3" xfId="22239"/>
    <cellStyle name="Normal 53 2 5 5 3" xfId="22240"/>
    <cellStyle name="Normal 55 2 5 5 3" xfId="22241"/>
    <cellStyle name="Normal 56 2 5 5 3" xfId="22242"/>
    <cellStyle name="Normal 57 2 5 5 3" xfId="22243"/>
    <cellStyle name="Normal 6 2 3 2 5 5 3" xfId="22244"/>
    <cellStyle name="Normal 6 3 2 5 5 3" xfId="22245"/>
    <cellStyle name="Normal 60 2 5 5 3" xfId="22246"/>
    <cellStyle name="Normal 64 2 5 5 3" xfId="22247"/>
    <cellStyle name="Normal 65 2 5 5 3" xfId="22248"/>
    <cellStyle name="Normal 66 2 5 5 3" xfId="22249"/>
    <cellStyle name="Normal 67 2 5 5 3" xfId="22250"/>
    <cellStyle name="Normal 7 6 2 5 5 3" xfId="22251"/>
    <cellStyle name="Normal 71 2 5 5 3" xfId="22252"/>
    <cellStyle name="Normal 72 2 5 5 3" xfId="22253"/>
    <cellStyle name="Normal 73 2 5 5 3" xfId="22254"/>
    <cellStyle name="Normal 74 2 5 5 3" xfId="22255"/>
    <cellStyle name="Normal 76 2 5 5 3" xfId="22256"/>
    <cellStyle name="Normal 8 3 2 5 5 3" xfId="22257"/>
    <cellStyle name="Normal 81 2 5 5 3" xfId="22258"/>
    <cellStyle name="Normal 78 3 4 5 3" xfId="22259"/>
    <cellStyle name="Normal 5 3 3 4 5 3" xfId="22260"/>
    <cellStyle name="Normal 80 3 4 5 3" xfId="22261"/>
    <cellStyle name="Normal 79 3 4 5 3" xfId="22262"/>
    <cellStyle name="Normal 6 8 3 4 5 3" xfId="22263"/>
    <cellStyle name="Normal 5 2 3 4 5 3" xfId="22264"/>
    <cellStyle name="Normal 6 2 8 4 5 3" xfId="22265"/>
    <cellStyle name="Comma 2 2 3 3 4 5 3" xfId="22266"/>
    <cellStyle name="Comma 2 3 6 3 4 5 3" xfId="22267"/>
    <cellStyle name="Normal 18 2 3 4 5 3" xfId="22268"/>
    <cellStyle name="Normal 19 2 3 4 5 3" xfId="22269"/>
    <cellStyle name="Normal 2 2 3 3 4 5 3" xfId="22270"/>
    <cellStyle name="Normal 2 3 6 3 4 5 3" xfId="22271"/>
    <cellStyle name="Normal 2 3 2 3 4 5 3" xfId="22272"/>
    <cellStyle name="Normal 2 3 4 3 4 5 3" xfId="22273"/>
    <cellStyle name="Normal 2 3 5 3 4 5 3" xfId="22274"/>
    <cellStyle name="Normal 2 4 2 3 4 5 3" xfId="22275"/>
    <cellStyle name="Normal 2 5 3 4 5 3" xfId="22276"/>
    <cellStyle name="Normal 28 3 3 4 5 3" xfId="22277"/>
    <cellStyle name="Normal 3 2 2 3 4 5 3" xfId="22278"/>
    <cellStyle name="Normal 3 3 3 4 5 3" xfId="22279"/>
    <cellStyle name="Normal 30 3 3 4 5 3" xfId="22280"/>
    <cellStyle name="Normal 4 2 3 4 5 3" xfId="22281"/>
    <cellStyle name="Normal 40 2 3 4 5 3" xfId="22282"/>
    <cellStyle name="Normal 41 2 3 4 5 3" xfId="22283"/>
    <cellStyle name="Normal 42 2 3 4 5 3" xfId="22284"/>
    <cellStyle name="Normal 43 2 3 4 5 3" xfId="22285"/>
    <cellStyle name="Normal 44 2 3 4 5 3" xfId="22286"/>
    <cellStyle name="Normal 45 2 3 4 5 3" xfId="22287"/>
    <cellStyle name="Normal 46 2 3 4 5 3" xfId="22288"/>
    <cellStyle name="Normal 47 2 3 4 5 3" xfId="22289"/>
    <cellStyle name="Normal 51 3 4 5 3" xfId="22290"/>
    <cellStyle name="Normal 52 3 4 5 3" xfId="22291"/>
    <cellStyle name="Normal 53 3 4 5 3" xfId="22292"/>
    <cellStyle name="Normal 55 3 4 5 3" xfId="22293"/>
    <cellStyle name="Normal 56 3 4 5 3" xfId="22294"/>
    <cellStyle name="Normal 57 3 4 5 3" xfId="22295"/>
    <cellStyle name="Normal 6 2 3 3 4 5 3" xfId="22296"/>
    <cellStyle name="Normal 6 3 3 4 5 3" xfId="22297"/>
    <cellStyle name="Normal 60 3 4 5 3" xfId="22298"/>
    <cellStyle name="Normal 64 3 4 5 3" xfId="22299"/>
    <cellStyle name="Normal 65 3 4 5 3" xfId="22300"/>
    <cellStyle name="Normal 66 3 4 5 3" xfId="22301"/>
    <cellStyle name="Normal 67 3 4 5 3" xfId="22302"/>
    <cellStyle name="Normal 7 6 3 4 5 3" xfId="22303"/>
    <cellStyle name="Normal 71 3 4 5 3" xfId="22304"/>
    <cellStyle name="Normal 72 3 4 5 3" xfId="22305"/>
    <cellStyle name="Normal 73 3 4 5 3" xfId="22306"/>
    <cellStyle name="Normal 74 3 4 5 3" xfId="22307"/>
    <cellStyle name="Normal 76 3 4 5 3" xfId="22308"/>
    <cellStyle name="Normal 8 3 3 4 5 3" xfId="22309"/>
    <cellStyle name="Normal 81 3 4 5 3" xfId="22310"/>
    <cellStyle name="Normal 78 2 2 4 5 3" xfId="22311"/>
    <cellStyle name="Normal 5 3 2 2 4 5 3" xfId="22312"/>
    <cellStyle name="Normal 80 2 2 4 5 3" xfId="22313"/>
    <cellStyle name="Normal 79 2 2 4 5 3" xfId="22314"/>
    <cellStyle name="Normal 6 8 2 2 4 5 3" xfId="22315"/>
    <cellStyle name="Normal 5 2 2 2 4 5 3" xfId="22316"/>
    <cellStyle name="Normal 6 2 7 2 4 5 3" xfId="22317"/>
    <cellStyle name="Comma 2 2 3 2 2 4 5 3" xfId="22318"/>
    <cellStyle name="Comma 2 3 6 2 2 4 5 3" xfId="22319"/>
    <cellStyle name="Normal 18 2 2 2 4 5 3" xfId="22320"/>
    <cellStyle name="Normal 19 2 2 2 4 5 3" xfId="22321"/>
    <cellStyle name="Normal 2 2 3 2 2 4 5 3" xfId="22322"/>
    <cellStyle name="Normal 2 3 6 2 2 4 5 3" xfId="22323"/>
    <cellStyle name="Normal 2 3 2 2 2 4 5 3" xfId="22324"/>
    <cellStyle name="Normal 2 3 4 2 2 4 5 3" xfId="22325"/>
    <cellStyle name="Normal 2 3 5 2 2 4 5 3" xfId="22326"/>
    <cellStyle name="Normal 2 4 2 2 2 4 5 3" xfId="22327"/>
    <cellStyle name="Normal 2 5 2 2 4 5 3" xfId="22328"/>
    <cellStyle name="Normal 28 3 2 2 4 5 3" xfId="22329"/>
    <cellStyle name="Normal 3 2 2 2 2 4 5 3" xfId="22330"/>
    <cellStyle name="Normal 3 3 2 2 4 5 3" xfId="22331"/>
    <cellStyle name="Normal 30 3 2 2 4 5 3" xfId="22332"/>
    <cellStyle name="Normal 4 2 2 2 4 5 3" xfId="22333"/>
    <cellStyle name="Normal 40 2 2 2 4 5 3" xfId="22334"/>
    <cellStyle name="Normal 41 2 2 2 4 5 3" xfId="22335"/>
    <cellStyle name="Normal 42 2 2 2 4 5 3" xfId="22336"/>
    <cellStyle name="Normal 43 2 2 2 4 5 3" xfId="22337"/>
    <cellStyle name="Normal 44 2 2 2 4 5 3" xfId="22338"/>
    <cellStyle name="Normal 45 2 2 2 4 5 3" xfId="22339"/>
    <cellStyle name="Normal 46 2 2 2 4 5 3" xfId="22340"/>
    <cellStyle name="Normal 47 2 2 2 4 5 3" xfId="22341"/>
    <cellStyle name="Normal 51 2 2 4 5 3" xfId="22342"/>
    <cellStyle name="Normal 52 2 2 4 5 3" xfId="22343"/>
    <cellStyle name="Normal 53 2 2 4 5 3" xfId="22344"/>
    <cellStyle name="Normal 55 2 2 4 5 3" xfId="22345"/>
    <cellStyle name="Normal 56 2 2 4 5 3" xfId="22346"/>
    <cellStyle name="Normal 57 2 2 4 5 3" xfId="22347"/>
    <cellStyle name="Normal 6 2 3 2 2 4 5 3" xfId="22348"/>
    <cellStyle name="Normal 6 3 2 2 4 5 3" xfId="22349"/>
    <cellStyle name="Normal 60 2 2 4 5 3" xfId="22350"/>
    <cellStyle name="Normal 64 2 2 4 5 3" xfId="22351"/>
    <cellStyle name="Normal 65 2 2 4 5 3" xfId="22352"/>
    <cellStyle name="Normal 66 2 2 4 5 3" xfId="22353"/>
    <cellStyle name="Normal 67 2 2 4 5 3" xfId="22354"/>
    <cellStyle name="Normal 7 6 2 2 4 5 3" xfId="22355"/>
    <cellStyle name="Normal 71 2 2 4 5 3" xfId="22356"/>
    <cellStyle name="Normal 72 2 2 4 5 3" xfId="22357"/>
    <cellStyle name="Normal 73 2 2 4 5 3" xfId="22358"/>
    <cellStyle name="Normal 74 2 2 4 5 3" xfId="22359"/>
    <cellStyle name="Normal 76 2 2 4 5 3" xfId="22360"/>
    <cellStyle name="Normal 8 3 2 2 4 5 3" xfId="22361"/>
    <cellStyle name="Normal 81 2 2 4 5 3" xfId="22362"/>
    <cellStyle name="Normal 78 4 3 5 3" xfId="22363"/>
    <cellStyle name="Normal 5 3 4 3 5 3" xfId="22364"/>
    <cellStyle name="Normal 80 4 3 5 3" xfId="22365"/>
    <cellStyle name="Normal 79 4 3 5 3" xfId="22366"/>
    <cellStyle name="Normal 6 8 4 3 5 3" xfId="22367"/>
    <cellStyle name="Normal 5 2 4 3 5 3" xfId="22368"/>
    <cellStyle name="Normal 6 2 9 3 5 3" xfId="22369"/>
    <cellStyle name="Comma 2 2 3 4 3 5 3" xfId="22370"/>
    <cellStyle name="Comma 2 3 6 4 3 5 3" xfId="22371"/>
    <cellStyle name="Normal 18 2 4 3 5 3" xfId="22372"/>
    <cellStyle name="Normal 19 2 4 3 5 3" xfId="22373"/>
    <cellStyle name="Normal 2 2 3 4 3 5 3" xfId="22374"/>
    <cellStyle name="Normal 2 3 6 4 3 5 3" xfId="22375"/>
    <cellStyle name="Normal 2 3 2 4 3 5 3" xfId="22376"/>
    <cellStyle name="Normal 2 3 4 4 3 5 3" xfId="22377"/>
    <cellStyle name="Normal 2 3 5 4 3 5 3" xfId="22378"/>
    <cellStyle name="Normal 2 4 2 4 3 5 3" xfId="22379"/>
    <cellStyle name="Normal 2 5 4 3 5 3" xfId="22380"/>
    <cellStyle name="Normal 28 3 4 3 5 3" xfId="22381"/>
    <cellStyle name="Normal 3 2 2 4 3 5 3" xfId="22382"/>
    <cellStyle name="Normal 3 3 4 3 5 3" xfId="22383"/>
    <cellStyle name="Normal 30 3 4 3 5 3" xfId="22384"/>
    <cellStyle name="Normal 4 2 4 3 5 3" xfId="22385"/>
    <cellStyle name="Normal 40 2 4 3 5 3" xfId="22386"/>
    <cellStyle name="Normal 41 2 4 3 5 3" xfId="22387"/>
    <cellStyle name="Normal 42 2 4 3 5 3" xfId="22388"/>
    <cellStyle name="Normal 43 2 4 3 5 3" xfId="22389"/>
    <cellStyle name="Normal 44 2 4 3 5 3" xfId="22390"/>
    <cellStyle name="Normal 45 2 4 3 5 3" xfId="22391"/>
    <cellStyle name="Normal 46 2 4 3 5 3" xfId="22392"/>
    <cellStyle name="Normal 47 2 4 3 5 3" xfId="22393"/>
    <cellStyle name="Normal 51 4 3 5 3" xfId="22394"/>
    <cellStyle name="Normal 52 4 3 5 3" xfId="22395"/>
    <cellStyle name="Normal 53 4 3 5 3" xfId="22396"/>
    <cellStyle name="Normal 55 4 3 5 3" xfId="22397"/>
    <cellStyle name="Normal 56 4 3 5 3" xfId="22398"/>
    <cellStyle name="Normal 57 4 3 5 3" xfId="22399"/>
    <cellStyle name="Normal 6 2 3 4 3 5 3" xfId="22400"/>
    <cellStyle name="Normal 6 3 4 3 5 3" xfId="22401"/>
    <cellStyle name="Normal 60 4 3 5 3" xfId="22402"/>
    <cellStyle name="Normal 64 4 3 5 3" xfId="22403"/>
    <cellStyle name="Normal 65 4 3 5 3" xfId="22404"/>
    <cellStyle name="Normal 66 4 3 5 3" xfId="22405"/>
    <cellStyle name="Normal 67 4 3 5 3" xfId="22406"/>
    <cellStyle name="Normal 7 6 4 3 5 3" xfId="22407"/>
    <cellStyle name="Normal 71 4 3 5 3" xfId="22408"/>
    <cellStyle name="Normal 72 4 3 5 3" xfId="22409"/>
    <cellStyle name="Normal 73 4 3 5 3" xfId="22410"/>
    <cellStyle name="Normal 74 4 3 5 3" xfId="22411"/>
    <cellStyle name="Normal 76 4 3 5 3" xfId="22412"/>
    <cellStyle name="Normal 8 3 4 3 5 3" xfId="22413"/>
    <cellStyle name="Normal 81 4 3 5 3" xfId="22414"/>
    <cellStyle name="Normal 78 2 3 3 5 3" xfId="22415"/>
    <cellStyle name="Normal 5 3 2 3 3 5 3" xfId="22416"/>
    <cellStyle name="Normal 80 2 3 3 5 3" xfId="22417"/>
    <cellStyle name="Normal 79 2 3 3 5 3" xfId="22418"/>
    <cellStyle name="Normal 6 8 2 3 3 5 3" xfId="22419"/>
    <cellStyle name="Normal 5 2 2 3 3 5 3" xfId="22420"/>
    <cellStyle name="Normal 6 2 7 3 3 5 3" xfId="22421"/>
    <cellStyle name="Comma 2 2 3 2 3 3 5 3" xfId="22422"/>
    <cellStyle name="Comma 2 3 6 2 3 3 5 3" xfId="22423"/>
    <cellStyle name="Normal 18 2 2 3 3 5 3" xfId="22424"/>
    <cellStyle name="Normal 19 2 2 3 3 5 3" xfId="22425"/>
    <cellStyle name="Normal 2 2 3 2 3 3 5 3" xfId="22426"/>
    <cellStyle name="Normal 2 3 6 2 3 3 5 3" xfId="22427"/>
    <cellStyle name="Normal 2 3 2 2 3 3 5 3" xfId="22428"/>
    <cellStyle name="Normal 2 3 4 2 3 3 5 3" xfId="22429"/>
    <cellStyle name="Normal 2 3 5 2 3 3 5 3" xfId="22430"/>
    <cellStyle name="Normal 2 4 2 2 3 3 5 3" xfId="22431"/>
    <cellStyle name="Normal 2 5 2 3 3 5 3" xfId="22432"/>
    <cellStyle name="Normal 28 3 2 3 3 5 3" xfId="22433"/>
    <cellStyle name="Normal 3 2 2 2 3 3 5 3" xfId="22434"/>
    <cellStyle name="Normal 3 3 2 3 3 5 3" xfId="22435"/>
    <cellStyle name="Normal 30 3 2 3 3 5 3" xfId="22436"/>
    <cellStyle name="Normal 4 2 2 3 3 5 3" xfId="22437"/>
    <cellStyle name="Normal 40 2 2 3 3 5 3" xfId="22438"/>
    <cellStyle name="Normal 41 2 2 3 3 5 3" xfId="22439"/>
    <cellStyle name="Normal 42 2 2 3 3 5 3" xfId="22440"/>
    <cellStyle name="Normal 43 2 2 3 3 5 3" xfId="22441"/>
    <cellStyle name="Normal 44 2 2 3 3 5 3" xfId="22442"/>
    <cellStyle name="Normal 45 2 2 3 3 5 3" xfId="22443"/>
    <cellStyle name="Normal 46 2 2 3 3 5 3" xfId="22444"/>
    <cellStyle name="Normal 47 2 2 3 3 5 3" xfId="22445"/>
    <cellStyle name="Normal 51 2 3 3 5 3" xfId="22446"/>
    <cellStyle name="Normal 52 2 3 3 5 3" xfId="22447"/>
    <cellStyle name="Normal 53 2 3 3 5 3" xfId="22448"/>
    <cellStyle name="Normal 55 2 3 3 5 3" xfId="22449"/>
    <cellStyle name="Normal 56 2 3 3 5 3" xfId="22450"/>
    <cellStyle name="Normal 57 2 3 3 5 3" xfId="22451"/>
    <cellStyle name="Normal 6 2 3 2 3 3 5 3" xfId="22452"/>
    <cellStyle name="Normal 6 3 2 3 3 5 3" xfId="22453"/>
    <cellStyle name="Normal 60 2 3 3 5 3" xfId="22454"/>
    <cellStyle name="Normal 64 2 3 3 5 3" xfId="22455"/>
    <cellStyle name="Normal 65 2 3 3 5 3" xfId="22456"/>
    <cellStyle name="Normal 66 2 3 3 5 3" xfId="22457"/>
    <cellStyle name="Normal 67 2 3 3 5 3" xfId="22458"/>
    <cellStyle name="Normal 7 6 2 3 3 5 3" xfId="22459"/>
    <cellStyle name="Normal 71 2 3 3 5 3" xfId="22460"/>
    <cellStyle name="Normal 72 2 3 3 5 3" xfId="22461"/>
    <cellStyle name="Normal 73 2 3 3 5 3" xfId="22462"/>
    <cellStyle name="Normal 74 2 3 3 5 3" xfId="22463"/>
    <cellStyle name="Normal 76 2 3 3 5 3" xfId="22464"/>
    <cellStyle name="Normal 8 3 2 3 3 5 3" xfId="22465"/>
    <cellStyle name="Normal 81 2 3 3 5 3" xfId="22466"/>
    <cellStyle name="Normal 78 3 2 3 5 3" xfId="22467"/>
    <cellStyle name="Normal 5 3 3 2 3 5 3" xfId="22468"/>
    <cellStyle name="Normal 80 3 2 3 5 3" xfId="22469"/>
    <cellStyle name="Normal 79 3 2 3 5 3" xfId="22470"/>
    <cellStyle name="Normal 6 8 3 2 3 5 3" xfId="22471"/>
    <cellStyle name="Normal 5 2 3 2 3 5 3" xfId="22472"/>
    <cellStyle name="Normal 6 2 8 2 3 5 3" xfId="22473"/>
    <cellStyle name="Comma 2 2 3 3 2 3 5 3" xfId="22474"/>
    <cellStyle name="Comma 2 3 6 3 2 3 5 3" xfId="22475"/>
    <cellStyle name="Normal 18 2 3 2 3 5 3" xfId="22476"/>
    <cellStyle name="Normal 19 2 3 2 3 5 3" xfId="22477"/>
    <cellStyle name="Normal 2 2 3 3 2 3 5 3" xfId="22478"/>
    <cellStyle name="Normal 2 3 6 3 2 3 5 3" xfId="22479"/>
    <cellStyle name="Normal 2 3 2 3 2 3 5 3" xfId="22480"/>
    <cellStyle name="Normal 2 3 4 3 2 3 5 3" xfId="22481"/>
    <cellStyle name="Normal 2 3 5 3 2 3 5 3" xfId="22482"/>
    <cellStyle name="Normal 2 4 2 3 2 3 5 3" xfId="22483"/>
    <cellStyle name="Normal 2 5 3 2 3 5 3" xfId="22484"/>
    <cellStyle name="Normal 28 3 3 2 3 5 3" xfId="22485"/>
    <cellStyle name="Normal 3 2 2 3 2 3 5 3" xfId="22486"/>
    <cellStyle name="Normal 3 3 3 2 3 5 3" xfId="22487"/>
    <cellStyle name="Normal 30 3 3 2 3 5 3" xfId="22488"/>
    <cellStyle name="Normal 4 2 3 2 3 5 3" xfId="22489"/>
    <cellStyle name="Normal 40 2 3 2 3 5 3" xfId="22490"/>
    <cellStyle name="Normal 41 2 3 2 3 5 3" xfId="22491"/>
    <cellStyle name="Normal 42 2 3 2 3 5 3" xfId="22492"/>
    <cellStyle name="Normal 43 2 3 2 3 5 3" xfId="22493"/>
    <cellStyle name="Normal 44 2 3 2 3 5 3" xfId="22494"/>
    <cellStyle name="Normal 45 2 3 2 3 5 3" xfId="22495"/>
    <cellStyle name="Normal 46 2 3 2 3 5 3" xfId="22496"/>
    <cellStyle name="Normal 47 2 3 2 3 5 3" xfId="22497"/>
    <cellStyle name="Normal 51 3 2 3 5 3" xfId="22498"/>
    <cellStyle name="Normal 52 3 2 3 5 3" xfId="22499"/>
    <cellStyle name="Normal 53 3 2 3 5 3" xfId="22500"/>
    <cellStyle name="Normal 55 3 2 3 5 3" xfId="22501"/>
    <cellStyle name="Normal 56 3 2 3 5 3" xfId="22502"/>
    <cellStyle name="Normal 57 3 2 3 5 3" xfId="22503"/>
    <cellStyle name="Normal 6 2 3 3 2 3 5 3" xfId="22504"/>
    <cellStyle name="Normal 6 3 3 2 3 5 3" xfId="22505"/>
    <cellStyle name="Normal 60 3 2 3 5 3" xfId="22506"/>
    <cellStyle name="Normal 64 3 2 3 5 3" xfId="22507"/>
    <cellStyle name="Normal 65 3 2 3 5 3" xfId="22508"/>
    <cellStyle name="Normal 66 3 2 3 5 3" xfId="22509"/>
    <cellStyle name="Normal 67 3 2 3 5 3" xfId="22510"/>
    <cellStyle name="Normal 7 6 3 2 3 5 3" xfId="22511"/>
    <cellStyle name="Normal 71 3 2 3 5 3" xfId="22512"/>
    <cellStyle name="Normal 72 3 2 3 5 3" xfId="22513"/>
    <cellStyle name="Normal 73 3 2 3 5 3" xfId="22514"/>
    <cellStyle name="Normal 74 3 2 3 5 3" xfId="22515"/>
    <cellStyle name="Normal 76 3 2 3 5 3" xfId="22516"/>
    <cellStyle name="Normal 8 3 3 2 3 5 3" xfId="22517"/>
    <cellStyle name="Normal 81 3 2 3 5 3" xfId="22518"/>
    <cellStyle name="Normal 78 2 2 2 3 5 3" xfId="22519"/>
    <cellStyle name="Normal 5 3 2 2 2 3 5 3" xfId="22520"/>
    <cellStyle name="Normal 80 2 2 2 3 5 3" xfId="22521"/>
    <cellStyle name="Normal 79 2 2 2 3 5 3" xfId="22522"/>
    <cellStyle name="Normal 6 8 2 2 2 3 5 3" xfId="22523"/>
    <cellStyle name="Normal 5 2 2 2 2 3 5 3" xfId="22524"/>
    <cellStyle name="Normal 6 2 7 2 2 3 5 3" xfId="22525"/>
    <cellStyle name="Comma 2 2 3 2 2 2 3 5 3" xfId="22526"/>
    <cellStyle name="Comma 2 3 6 2 2 2 3 5 3" xfId="22527"/>
    <cellStyle name="Normal 18 2 2 2 2 3 5 3" xfId="22528"/>
    <cellStyle name="Normal 19 2 2 2 2 3 5 3" xfId="22529"/>
    <cellStyle name="Normal 2 2 3 2 2 2 3 5 3" xfId="22530"/>
    <cellStyle name="Normal 2 3 6 2 2 2 3 5 3" xfId="22531"/>
    <cellStyle name="Normal 2 3 2 2 2 2 3 5 3" xfId="22532"/>
    <cellStyle name="Normal 2 3 4 2 2 2 3 5 3" xfId="22533"/>
    <cellStyle name="Normal 2 3 5 2 2 2 3 5 3" xfId="22534"/>
    <cellStyle name="Normal 2 4 2 2 2 2 3 5 3" xfId="22535"/>
    <cellStyle name="Normal 2 5 2 2 2 3 5 3" xfId="22536"/>
    <cellStyle name="Normal 28 3 2 2 2 3 5 3" xfId="22537"/>
    <cellStyle name="Normal 3 2 2 2 2 2 3 5 3" xfId="22538"/>
    <cellStyle name="Normal 3 3 2 2 2 3 5 3" xfId="22539"/>
    <cellStyle name="Normal 30 3 2 2 2 3 5 3" xfId="22540"/>
    <cellStyle name="Normal 4 2 2 2 2 3 5 3" xfId="22541"/>
    <cellStyle name="Normal 40 2 2 2 2 3 5 3" xfId="22542"/>
    <cellStyle name="Normal 41 2 2 2 2 3 5 3" xfId="22543"/>
    <cellStyle name="Normal 42 2 2 2 2 3 5 3" xfId="22544"/>
    <cellStyle name="Normal 43 2 2 2 2 3 5 3" xfId="22545"/>
    <cellStyle name="Normal 44 2 2 2 2 3 5 3" xfId="22546"/>
    <cellStyle name="Normal 45 2 2 2 2 3 5 3" xfId="22547"/>
    <cellStyle name="Normal 46 2 2 2 2 3 5 3" xfId="22548"/>
    <cellStyle name="Normal 47 2 2 2 2 3 5 3" xfId="22549"/>
    <cellStyle name="Normal 51 2 2 2 3 5 3" xfId="22550"/>
    <cellStyle name="Normal 52 2 2 2 3 5 3" xfId="22551"/>
    <cellStyle name="Normal 53 2 2 2 3 5 3" xfId="22552"/>
    <cellStyle name="Normal 55 2 2 2 3 5 3" xfId="22553"/>
    <cellStyle name="Normal 56 2 2 2 3 5 3" xfId="22554"/>
    <cellStyle name="Normal 57 2 2 2 3 5 3" xfId="22555"/>
    <cellStyle name="Normal 6 2 3 2 2 2 3 5 3" xfId="22556"/>
    <cellStyle name="Normal 6 3 2 2 2 3 5 3" xfId="22557"/>
    <cellStyle name="Normal 60 2 2 2 3 5 3" xfId="22558"/>
    <cellStyle name="Normal 64 2 2 2 3 5 3" xfId="22559"/>
    <cellStyle name="Normal 65 2 2 2 3 5 3" xfId="22560"/>
    <cellStyle name="Normal 66 2 2 2 3 5 3" xfId="22561"/>
    <cellStyle name="Normal 67 2 2 2 3 5 3" xfId="22562"/>
    <cellStyle name="Normal 7 6 2 2 2 3 5 3" xfId="22563"/>
    <cellStyle name="Normal 71 2 2 2 3 5 3" xfId="22564"/>
    <cellStyle name="Normal 72 2 2 2 3 5 3" xfId="22565"/>
    <cellStyle name="Normal 73 2 2 2 3 5 3" xfId="22566"/>
    <cellStyle name="Normal 74 2 2 2 3 5 3" xfId="22567"/>
    <cellStyle name="Normal 76 2 2 2 3 5 3" xfId="22568"/>
    <cellStyle name="Normal 8 3 2 2 2 3 5 3" xfId="22569"/>
    <cellStyle name="Normal 81 2 2 2 3 5 3" xfId="22570"/>
    <cellStyle name="Normal 90 2 5 3" xfId="22571"/>
    <cellStyle name="Normal 78 5 2 5 3" xfId="22572"/>
    <cellStyle name="Normal 91 2 5 3" xfId="22573"/>
    <cellStyle name="Normal 5 3 5 2 5 3" xfId="22574"/>
    <cellStyle name="Normal 80 5 2 5 3" xfId="22575"/>
    <cellStyle name="Normal 79 5 2 5 3" xfId="22576"/>
    <cellStyle name="Normal 6 8 5 2 5 3" xfId="22577"/>
    <cellStyle name="Normal 5 2 5 2 5 3" xfId="22578"/>
    <cellStyle name="Normal 6 2 10 2 5 3" xfId="22579"/>
    <cellStyle name="Comma 2 2 3 5 2 5 3" xfId="22580"/>
    <cellStyle name="Comma 2 3 6 5 2 5 3" xfId="22581"/>
    <cellStyle name="Normal 18 2 5 2 5 3" xfId="22582"/>
    <cellStyle name="Normal 19 2 5 2 5 3" xfId="22583"/>
    <cellStyle name="Normal 2 2 3 5 2 5 3" xfId="22584"/>
    <cellStyle name="Normal 2 3 6 5 2 5 3" xfId="22585"/>
    <cellStyle name="Normal 2 3 2 5 2 5 3" xfId="22586"/>
    <cellStyle name="Normal 2 3 4 5 2 5 3" xfId="22587"/>
    <cellStyle name="Normal 2 3 5 5 2 5 3" xfId="22588"/>
    <cellStyle name="Normal 2 4 2 5 2 5 3" xfId="22589"/>
    <cellStyle name="Normal 2 5 5 2 5 3" xfId="22590"/>
    <cellStyle name="Normal 28 3 5 2 5 3" xfId="22591"/>
    <cellStyle name="Normal 3 2 2 5 2 5 3" xfId="22592"/>
    <cellStyle name="Normal 3 3 5 2 5 3" xfId="22593"/>
    <cellStyle name="Normal 30 3 5 2 5 3" xfId="22594"/>
    <cellStyle name="Normal 4 2 5 2 5 3" xfId="22595"/>
    <cellStyle name="Normal 40 2 5 2 5 3" xfId="22596"/>
    <cellStyle name="Normal 41 2 5 2 5 3" xfId="22597"/>
    <cellStyle name="Normal 42 2 5 2 5 3" xfId="22598"/>
    <cellStyle name="Normal 43 2 5 2 5 3" xfId="22599"/>
    <cellStyle name="Normal 44 2 5 2 5 3" xfId="22600"/>
    <cellStyle name="Normal 45 2 5 2 5 3" xfId="22601"/>
    <cellStyle name="Normal 46 2 5 2 5 3" xfId="22602"/>
    <cellStyle name="Normal 47 2 5 2 5 3" xfId="22603"/>
    <cellStyle name="Normal 51 5 2 5 3" xfId="22604"/>
    <cellStyle name="Normal 52 5 2 5 3" xfId="22605"/>
    <cellStyle name="Normal 53 5 2 5 3" xfId="22606"/>
    <cellStyle name="Normal 55 5 2 5 3" xfId="22607"/>
    <cellStyle name="Normal 56 5 2 5 3" xfId="22608"/>
    <cellStyle name="Normal 57 5 2 5 3" xfId="22609"/>
    <cellStyle name="Normal 6 2 3 5 2 5 3" xfId="22610"/>
    <cellStyle name="Normal 6 3 5 2 5 3" xfId="22611"/>
    <cellStyle name="Normal 60 5 2 5 3" xfId="22612"/>
    <cellStyle name="Normal 64 5 2 5 3" xfId="22613"/>
    <cellStyle name="Normal 65 5 2 5 3" xfId="22614"/>
    <cellStyle name="Normal 66 5 2 5 3" xfId="22615"/>
    <cellStyle name="Normal 67 5 2 5 3" xfId="22616"/>
    <cellStyle name="Normal 7 6 5 2 5 3" xfId="22617"/>
    <cellStyle name="Normal 71 5 2 5 3" xfId="22618"/>
    <cellStyle name="Normal 72 5 2 5 3" xfId="22619"/>
    <cellStyle name="Normal 73 5 2 5 3" xfId="22620"/>
    <cellStyle name="Normal 74 5 2 5 3" xfId="22621"/>
    <cellStyle name="Normal 76 5 2 5 3" xfId="22622"/>
    <cellStyle name="Normal 8 3 5 2 5 3" xfId="22623"/>
    <cellStyle name="Normal 81 5 2 5 3" xfId="22624"/>
    <cellStyle name="Normal 78 2 4 2 5 3" xfId="22625"/>
    <cellStyle name="Normal 5 3 2 4 2 5 3" xfId="22626"/>
    <cellStyle name="Normal 80 2 4 2 5 3" xfId="22627"/>
    <cellStyle name="Normal 79 2 4 2 5 3" xfId="22628"/>
    <cellStyle name="Normal 6 8 2 4 2 5 3" xfId="22629"/>
    <cellStyle name="Normal 5 2 2 4 2 5 3" xfId="22630"/>
    <cellStyle name="Normal 6 2 7 4 2 5 3" xfId="22631"/>
    <cellStyle name="Comma 2 2 3 2 4 2 5 3" xfId="22632"/>
    <cellStyle name="Comma 2 3 6 2 4 2 5 3" xfId="22633"/>
    <cellStyle name="Normal 18 2 2 4 2 5 3" xfId="22634"/>
    <cellStyle name="Normal 19 2 2 4 2 5 3" xfId="22635"/>
    <cellStyle name="Normal 2 2 3 2 4 2 5 3" xfId="22636"/>
    <cellStyle name="Normal 2 3 6 2 4 2 5 3" xfId="22637"/>
    <cellStyle name="Normal 2 3 2 2 4 2 5 3" xfId="22638"/>
    <cellStyle name="Normal 2 3 4 2 4 2 5 3" xfId="22639"/>
    <cellStyle name="Normal 2 3 5 2 4 2 5 3" xfId="22640"/>
    <cellStyle name="Normal 2 4 2 2 4 2 5 3" xfId="22641"/>
    <cellStyle name="Normal 2 5 2 4 2 5 3" xfId="22642"/>
    <cellStyle name="Normal 28 3 2 4 2 5 3" xfId="22643"/>
    <cellStyle name="Normal 3 2 2 2 4 2 5 3" xfId="22644"/>
    <cellStyle name="Normal 3 3 2 4 2 5 3" xfId="22645"/>
    <cellStyle name="Normal 30 3 2 4 2 5 3" xfId="22646"/>
    <cellStyle name="Normal 4 2 2 4 2 5 3" xfId="22647"/>
    <cellStyle name="Normal 40 2 2 4 2 5 3" xfId="22648"/>
    <cellStyle name="Normal 41 2 2 4 2 5 3" xfId="22649"/>
    <cellStyle name="Normal 42 2 2 4 2 5 3" xfId="22650"/>
    <cellStyle name="Normal 43 2 2 4 2 5 3" xfId="22651"/>
    <cellStyle name="Normal 44 2 2 4 2 5 3" xfId="22652"/>
    <cellStyle name="Normal 45 2 2 4 2 5 3" xfId="22653"/>
    <cellStyle name="Normal 46 2 2 4 2 5 3" xfId="22654"/>
    <cellStyle name="Normal 47 2 2 4 2 5 3" xfId="22655"/>
    <cellStyle name="Normal 51 2 4 2 5 3" xfId="22656"/>
    <cellStyle name="Normal 52 2 4 2 5 3" xfId="22657"/>
    <cellStyle name="Normal 53 2 4 2 5 3" xfId="22658"/>
    <cellStyle name="Normal 55 2 4 2 5 3" xfId="22659"/>
    <cellStyle name="Normal 56 2 4 2 5 3" xfId="22660"/>
    <cellStyle name="Normal 57 2 4 2 5 3" xfId="22661"/>
    <cellStyle name="Normal 6 2 3 2 4 2 5 3" xfId="22662"/>
    <cellStyle name="Normal 6 3 2 4 2 5 3" xfId="22663"/>
    <cellStyle name="Normal 60 2 4 2 5 3" xfId="22664"/>
    <cellStyle name="Normal 64 2 4 2 5 3" xfId="22665"/>
    <cellStyle name="Normal 65 2 4 2 5 3" xfId="22666"/>
    <cellStyle name="Normal 66 2 4 2 5 3" xfId="22667"/>
    <cellStyle name="Normal 67 2 4 2 5 3" xfId="22668"/>
    <cellStyle name="Normal 7 6 2 4 2 5 3" xfId="22669"/>
    <cellStyle name="Normal 71 2 4 2 5 3" xfId="22670"/>
    <cellStyle name="Normal 72 2 4 2 5 3" xfId="22671"/>
    <cellStyle name="Normal 73 2 4 2 5 3" xfId="22672"/>
    <cellStyle name="Normal 74 2 4 2 5 3" xfId="22673"/>
    <cellStyle name="Normal 76 2 4 2 5 3" xfId="22674"/>
    <cellStyle name="Normal 8 3 2 4 2 5 3" xfId="22675"/>
    <cellStyle name="Normal 81 2 4 2 5 3" xfId="22676"/>
    <cellStyle name="Normal 78 3 3 2 5 3" xfId="22677"/>
    <cellStyle name="Normal 5 3 3 3 2 5 3" xfId="22678"/>
    <cellStyle name="Normal 80 3 3 2 5 3" xfId="22679"/>
    <cellStyle name="Normal 79 3 3 2 5 3" xfId="22680"/>
    <cellStyle name="Normal 6 8 3 3 2 5 3" xfId="22681"/>
    <cellStyle name="Normal 5 2 3 3 2 5 3" xfId="22682"/>
    <cellStyle name="Normal 6 2 8 3 2 5 3" xfId="22683"/>
    <cellStyle name="Comma 2 2 3 3 3 2 5 3" xfId="22684"/>
    <cellStyle name="Comma 2 3 6 3 3 2 5 3" xfId="22685"/>
    <cellStyle name="Normal 18 2 3 3 2 5 3" xfId="22686"/>
    <cellStyle name="Normal 19 2 3 3 2 5 3" xfId="22687"/>
    <cellStyle name="Normal 2 2 3 3 3 2 5 3" xfId="22688"/>
    <cellStyle name="Normal 2 3 6 3 3 2 5 3" xfId="22689"/>
    <cellStyle name="Normal 2 3 2 3 3 2 5 3" xfId="22690"/>
    <cellStyle name="Normal 2 3 4 3 3 2 5 3" xfId="22691"/>
    <cellStyle name="Normal 2 3 5 3 3 2 5 3" xfId="22692"/>
    <cellStyle name="Normal 2 4 2 3 3 2 5 3" xfId="22693"/>
    <cellStyle name="Normal 2 5 3 3 2 5 3" xfId="22694"/>
    <cellStyle name="Normal 28 3 3 3 2 5 3" xfId="22695"/>
    <cellStyle name="Normal 3 2 2 3 3 2 5 3" xfId="22696"/>
    <cellStyle name="Normal 3 3 3 3 2 5 3" xfId="22697"/>
    <cellStyle name="Normal 30 3 3 3 2 5 3" xfId="22698"/>
    <cellStyle name="Normal 4 2 3 3 2 5 3" xfId="22699"/>
    <cellStyle name="Normal 40 2 3 3 2 5 3" xfId="22700"/>
    <cellStyle name="Normal 41 2 3 3 2 5 3" xfId="22701"/>
    <cellStyle name="Normal 42 2 3 3 2 5 3" xfId="22702"/>
    <cellStyle name="Normal 43 2 3 3 2 5 3" xfId="22703"/>
    <cellStyle name="Normal 44 2 3 3 2 5 3" xfId="22704"/>
    <cellStyle name="Normal 45 2 3 3 2 5 3" xfId="22705"/>
    <cellStyle name="Normal 46 2 3 3 2 5 3" xfId="22706"/>
    <cellStyle name="Normal 47 2 3 3 2 5 3" xfId="22707"/>
    <cellStyle name="Normal 51 3 3 2 5 3" xfId="22708"/>
    <cellStyle name="Normal 52 3 3 2 5 3" xfId="22709"/>
    <cellStyle name="Normal 53 3 3 2 5 3" xfId="22710"/>
    <cellStyle name="Normal 55 3 3 2 5 3" xfId="22711"/>
    <cellStyle name="Normal 56 3 3 2 5 3" xfId="22712"/>
    <cellStyle name="Normal 57 3 3 2 5 3" xfId="22713"/>
    <cellStyle name="Normal 6 2 3 3 3 2 5 3" xfId="22714"/>
    <cellStyle name="Normal 6 3 3 3 2 5 3" xfId="22715"/>
    <cellStyle name="Normal 60 3 3 2 5 3" xfId="22716"/>
    <cellStyle name="Normal 64 3 3 2 5 3" xfId="22717"/>
    <cellStyle name="Normal 65 3 3 2 5 3" xfId="22718"/>
    <cellStyle name="Normal 66 3 3 2 5 3" xfId="22719"/>
    <cellStyle name="Normal 67 3 3 2 5 3" xfId="22720"/>
    <cellStyle name="Normal 7 6 3 3 2 5 3" xfId="22721"/>
    <cellStyle name="Normal 71 3 3 2 5 3" xfId="22722"/>
    <cellStyle name="Normal 72 3 3 2 5 3" xfId="22723"/>
    <cellStyle name="Normal 73 3 3 2 5 3" xfId="22724"/>
    <cellStyle name="Normal 74 3 3 2 5 3" xfId="22725"/>
    <cellStyle name="Normal 76 3 3 2 5 3" xfId="22726"/>
    <cellStyle name="Normal 8 3 3 3 2 5 3" xfId="22727"/>
    <cellStyle name="Normal 81 3 3 2 5 3" xfId="22728"/>
    <cellStyle name="Normal 78 2 2 3 2 5 3" xfId="22729"/>
    <cellStyle name="Normal 5 3 2 2 3 2 5 3" xfId="22730"/>
    <cellStyle name="Normal 80 2 2 3 2 5 3" xfId="22731"/>
    <cellStyle name="Normal 79 2 2 3 2 5 3" xfId="22732"/>
    <cellStyle name="Normal 6 8 2 2 3 2 5 3" xfId="22733"/>
    <cellStyle name="Normal 5 2 2 2 3 2 5 3" xfId="22734"/>
    <cellStyle name="Normal 6 2 7 2 3 2 5 3" xfId="22735"/>
    <cellStyle name="Comma 2 2 3 2 2 3 2 5 3" xfId="22736"/>
    <cellStyle name="Comma 2 3 6 2 2 3 2 5 3" xfId="22737"/>
    <cellStyle name="Normal 18 2 2 2 3 2 5 3" xfId="22738"/>
    <cellStyle name="Normal 19 2 2 2 3 2 5 3" xfId="22739"/>
    <cellStyle name="Normal 2 2 3 2 2 3 2 5 3" xfId="22740"/>
    <cellStyle name="Normal 2 3 6 2 2 3 2 5 3" xfId="22741"/>
    <cellStyle name="Normal 2 3 2 2 2 3 2 5 3" xfId="22742"/>
    <cellStyle name="Normal 2 3 4 2 2 3 2 5 3" xfId="22743"/>
    <cellStyle name="Normal 2 3 5 2 2 3 2 5 3" xfId="22744"/>
    <cellStyle name="Normal 2 4 2 2 2 3 2 5 3" xfId="22745"/>
    <cellStyle name="Normal 2 5 2 2 3 2 5 3" xfId="22746"/>
    <cellStyle name="Normal 28 3 2 2 3 2 5 3" xfId="22747"/>
    <cellStyle name="Normal 3 2 2 2 2 3 2 5 3" xfId="22748"/>
    <cellStyle name="Normal 3 3 2 2 3 2 5 3" xfId="22749"/>
    <cellStyle name="Normal 30 3 2 2 3 2 5 3" xfId="22750"/>
    <cellStyle name="Normal 4 2 2 2 3 2 5 3" xfId="22751"/>
    <cellStyle name="Normal 40 2 2 2 3 2 5 3" xfId="22752"/>
    <cellStyle name="Normal 41 2 2 2 3 2 5 3" xfId="22753"/>
    <cellStyle name="Normal 42 2 2 2 3 2 5 3" xfId="22754"/>
    <cellStyle name="Normal 43 2 2 2 3 2 5 3" xfId="22755"/>
    <cellStyle name="Normal 44 2 2 2 3 2 5 3" xfId="22756"/>
    <cellStyle name="Normal 45 2 2 2 3 2 5 3" xfId="22757"/>
    <cellStyle name="Normal 46 2 2 2 3 2 5 3" xfId="22758"/>
    <cellStyle name="Normal 47 2 2 2 3 2 5 3" xfId="22759"/>
    <cellStyle name="Normal 51 2 2 3 2 5 3" xfId="22760"/>
    <cellStyle name="Normal 52 2 2 3 2 5 3" xfId="22761"/>
    <cellStyle name="Normal 53 2 2 3 2 5 3" xfId="22762"/>
    <cellStyle name="Normal 55 2 2 3 2 5 3" xfId="22763"/>
    <cellStyle name="Normal 56 2 2 3 2 5 3" xfId="22764"/>
    <cellStyle name="Normal 57 2 2 3 2 5 3" xfId="22765"/>
    <cellStyle name="Normal 6 2 3 2 2 3 2 5 3" xfId="22766"/>
    <cellStyle name="Normal 6 3 2 2 3 2 5 3" xfId="22767"/>
    <cellStyle name="Normal 60 2 2 3 2 5 3" xfId="22768"/>
    <cellStyle name="Normal 64 2 2 3 2 5 3" xfId="22769"/>
    <cellStyle name="Normal 65 2 2 3 2 5 3" xfId="22770"/>
    <cellStyle name="Normal 66 2 2 3 2 5 3" xfId="22771"/>
    <cellStyle name="Normal 67 2 2 3 2 5 3" xfId="22772"/>
    <cellStyle name="Normal 7 6 2 2 3 2 5 3" xfId="22773"/>
    <cellStyle name="Normal 71 2 2 3 2 5 3" xfId="22774"/>
    <cellStyle name="Normal 72 2 2 3 2 5 3" xfId="22775"/>
    <cellStyle name="Normal 73 2 2 3 2 5 3" xfId="22776"/>
    <cellStyle name="Normal 74 2 2 3 2 5 3" xfId="22777"/>
    <cellStyle name="Normal 76 2 2 3 2 5 3" xfId="22778"/>
    <cellStyle name="Normal 8 3 2 2 3 2 5 3" xfId="22779"/>
    <cellStyle name="Normal 81 2 2 3 2 5 3" xfId="22780"/>
    <cellStyle name="Normal 78 4 2 2 5 3" xfId="22781"/>
    <cellStyle name="Normal 5 3 4 2 2 5 3" xfId="22782"/>
    <cellStyle name="Normal 80 4 2 2 5 3" xfId="22783"/>
    <cellStyle name="Normal 79 4 2 2 5 3" xfId="22784"/>
    <cellStyle name="Normal 6 8 4 2 2 5 3" xfId="22785"/>
    <cellStyle name="Normal 5 2 4 2 2 5 3" xfId="22786"/>
    <cellStyle name="Normal 6 2 9 2 2 5 3" xfId="22787"/>
    <cellStyle name="Comma 2 2 3 4 2 2 5 3" xfId="22788"/>
    <cellStyle name="Comma 2 3 6 4 2 2 5 3" xfId="22789"/>
    <cellStyle name="Normal 18 2 4 2 2 5 3" xfId="22790"/>
    <cellStyle name="Normal 19 2 4 2 2 5 3" xfId="22791"/>
    <cellStyle name="Normal 2 2 3 4 2 2 5 3" xfId="22792"/>
    <cellStyle name="Normal 2 3 6 4 2 2 5 3" xfId="22793"/>
    <cellStyle name="Normal 2 3 2 4 2 2 5 3" xfId="22794"/>
    <cellStyle name="Normal 2 3 4 4 2 2 5 3" xfId="22795"/>
    <cellStyle name="Normal 2 3 5 4 2 2 5 3" xfId="22796"/>
    <cellStyle name="Normal 2 4 2 4 2 2 5 3" xfId="22797"/>
    <cellStyle name="Normal 2 5 4 2 2 5 3" xfId="22798"/>
    <cellStyle name="Normal 28 3 4 2 2 5 3" xfId="22799"/>
    <cellStyle name="Normal 3 2 2 4 2 2 5 3" xfId="22800"/>
    <cellStyle name="Normal 3 3 4 2 2 5 3" xfId="22801"/>
    <cellStyle name="Normal 30 3 4 2 2 5 3" xfId="22802"/>
    <cellStyle name="Normal 4 2 4 2 2 5 3" xfId="22803"/>
    <cellStyle name="Normal 40 2 4 2 2 5 3" xfId="22804"/>
    <cellStyle name="Normal 41 2 4 2 2 5 3" xfId="22805"/>
    <cellStyle name="Normal 42 2 4 2 2 5 3" xfId="22806"/>
    <cellStyle name="Normal 43 2 4 2 2 5 3" xfId="22807"/>
    <cellStyle name="Normal 44 2 4 2 2 5 3" xfId="22808"/>
    <cellStyle name="Normal 45 2 4 2 2 5 3" xfId="22809"/>
    <cellStyle name="Normal 46 2 4 2 2 5 3" xfId="22810"/>
    <cellStyle name="Normal 47 2 4 2 2 5 3" xfId="22811"/>
    <cellStyle name="Normal 51 4 2 2 5 3" xfId="22812"/>
    <cellStyle name="Normal 52 4 2 2 5 3" xfId="22813"/>
    <cellStyle name="Normal 53 4 2 2 5 3" xfId="22814"/>
    <cellStyle name="Normal 55 4 2 2 5 3" xfId="22815"/>
    <cellStyle name="Normal 56 4 2 2 5 3" xfId="22816"/>
    <cellStyle name="Normal 57 4 2 2 5 3" xfId="22817"/>
    <cellStyle name="Normal 6 2 3 4 2 2 5 3" xfId="22818"/>
    <cellStyle name="Normal 6 3 4 2 2 5 3" xfId="22819"/>
    <cellStyle name="Normal 60 4 2 2 5 3" xfId="22820"/>
    <cellStyle name="Normal 64 4 2 2 5 3" xfId="22821"/>
    <cellStyle name="Normal 65 4 2 2 5 3" xfId="22822"/>
    <cellStyle name="Normal 66 4 2 2 5 3" xfId="22823"/>
    <cellStyle name="Normal 67 4 2 2 5 3" xfId="22824"/>
    <cellStyle name="Normal 7 6 4 2 2 5 3" xfId="22825"/>
    <cellStyle name="Normal 71 4 2 2 5 3" xfId="22826"/>
    <cellStyle name="Normal 72 4 2 2 5 3" xfId="22827"/>
    <cellStyle name="Normal 73 4 2 2 5 3" xfId="22828"/>
    <cellStyle name="Normal 74 4 2 2 5 3" xfId="22829"/>
    <cellStyle name="Normal 76 4 2 2 5 3" xfId="22830"/>
    <cellStyle name="Normal 8 3 4 2 2 5 3" xfId="22831"/>
    <cellStyle name="Normal 81 4 2 2 5 3" xfId="22832"/>
    <cellStyle name="Normal 78 2 3 2 2 5 3" xfId="22833"/>
    <cellStyle name="Normal 5 3 2 3 2 2 5 3" xfId="22834"/>
    <cellStyle name="Normal 80 2 3 2 2 5 3" xfId="22835"/>
    <cellStyle name="Normal 79 2 3 2 2 5 3" xfId="22836"/>
    <cellStyle name="Normal 6 8 2 3 2 2 5 3" xfId="22837"/>
    <cellStyle name="Normal 5 2 2 3 2 2 5 3" xfId="22838"/>
    <cellStyle name="Normal 6 2 7 3 2 2 5 3" xfId="22839"/>
    <cellStyle name="Comma 2 2 3 2 3 2 2 5 3" xfId="22840"/>
    <cellStyle name="Comma 2 3 6 2 3 2 2 5 3" xfId="22841"/>
    <cellStyle name="Normal 18 2 2 3 2 2 5 3" xfId="22842"/>
    <cellStyle name="Normal 19 2 2 3 2 2 5 3" xfId="22843"/>
    <cellStyle name="Normal 2 2 3 2 3 2 2 5 3" xfId="22844"/>
    <cellStyle name="Normal 2 3 6 2 3 2 2 5 3" xfId="22845"/>
    <cellStyle name="Normal 2 3 2 2 3 2 2 5 3" xfId="22846"/>
    <cellStyle name="Normal 2 3 4 2 3 2 2 5 3" xfId="22847"/>
    <cellStyle name="Normal 2 3 5 2 3 2 2 5 3" xfId="22848"/>
    <cellStyle name="Normal 2 4 2 2 3 2 2 5 3" xfId="22849"/>
    <cellStyle name="Normal 2 5 2 3 2 2 5 3" xfId="22850"/>
    <cellStyle name="Normal 28 3 2 3 2 2 5 3" xfId="22851"/>
    <cellStyle name="Normal 3 2 2 2 3 2 2 5 3" xfId="22852"/>
    <cellStyle name="Normal 3 3 2 3 2 2 5 3" xfId="22853"/>
    <cellStyle name="Normal 30 3 2 3 2 2 5 3" xfId="22854"/>
    <cellStyle name="Normal 4 2 2 3 2 2 5 3" xfId="22855"/>
    <cellStyle name="Normal 40 2 2 3 2 2 5 3" xfId="22856"/>
    <cellStyle name="Normal 41 2 2 3 2 2 5 3" xfId="22857"/>
    <cellStyle name="Normal 42 2 2 3 2 2 5 3" xfId="22858"/>
    <cellStyle name="Normal 43 2 2 3 2 2 5 3" xfId="22859"/>
    <cellStyle name="Normal 44 2 2 3 2 2 5 3" xfId="22860"/>
    <cellStyle name="Normal 45 2 2 3 2 2 5 3" xfId="22861"/>
    <cellStyle name="Normal 46 2 2 3 2 2 5 3" xfId="22862"/>
    <cellStyle name="Normal 47 2 2 3 2 2 5 3" xfId="22863"/>
    <cellStyle name="Normal 51 2 3 2 2 5 3" xfId="22864"/>
    <cellStyle name="Normal 52 2 3 2 2 5 3" xfId="22865"/>
    <cellStyle name="Normal 53 2 3 2 2 5 3" xfId="22866"/>
    <cellStyle name="Normal 55 2 3 2 2 5 3" xfId="22867"/>
    <cellStyle name="Normal 56 2 3 2 2 5 3" xfId="22868"/>
    <cellStyle name="Normal 57 2 3 2 2 5 3" xfId="22869"/>
    <cellStyle name="Normal 6 2 3 2 3 2 2 5 3" xfId="22870"/>
    <cellStyle name="Normal 6 3 2 3 2 2 5 3" xfId="22871"/>
    <cellStyle name="Normal 60 2 3 2 2 5 3" xfId="22872"/>
    <cellStyle name="Normal 64 2 3 2 2 5 3" xfId="22873"/>
    <cellStyle name="Normal 65 2 3 2 2 5 3" xfId="22874"/>
    <cellStyle name="Normal 66 2 3 2 2 5 3" xfId="22875"/>
    <cellStyle name="Normal 67 2 3 2 2 5 3" xfId="22876"/>
    <cellStyle name="Normal 7 6 2 3 2 2 5 3" xfId="22877"/>
    <cellStyle name="Normal 71 2 3 2 2 5 3" xfId="22878"/>
    <cellStyle name="Normal 72 2 3 2 2 5 3" xfId="22879"/>
    <cellStyle name="Normal 73 2 3 2 2 5 3" xfId="22880"/>
    <cellStyle name="Normal 74 2 3 2 2 5 3" xfId="22881"/>
    <cellStyle name="Normal 76 2 3 2 2 5 3" xfId="22882"/>
    <cellStyle name="Normal 8 3 2 3 2 2 5 3" xfId="22883"/>
    <cellStyle name="Normal 81 2 3 2 2 5 3" xfId="22884"/>
    <cellStyle name="Normal 78 3 2 2 2 5 3" xfId="22885"/>
    <cellStyle name="Normal 5 3 3 2 2 2 5 3" xfId="22886"/>
    <cellStyle name="Normal 80 3 2 2 2 5 3" xfId="22887"/>
    <cellStyle name="Normal 79 3 2 2 2 5 3" xfId="22888"/>
    <cellStyle name="Normal 6 8 3 2 2 2 5 3" xfId="22889"/>
    <cellStyle name="Normal 5 2 3 2 2 2 5 3" xfId="22890"/>
    <cellStyle name="Normal 6 2 8 2 2 2 5 3" xfId="22891"/>
    <cellStyle name="Comma 2 2 3 3 2 2 2 5 3" xfId="22892"/>
    <cellStyle name="Comma 2 3 6 3 2 2 2 5 3" xfId="22893"/>
    <cellStyle name="Normal 18 2 3 2 2 2 5 3" xfId="22894"/>
    <cellStyle name="Normal 19 2 3 2 2 2 5 3" xfId="22895"/>
    <cellStyle name="Normal 2 2 3 3 2 2 2 5 3" xfId="22896"/>
    <cellStyle name="Normal 2 3 6 3 2 2 2 5 3" xfId="22897"/>
    <cellStyle name="Normal 2 3 2 3 2 2 2 5 3" xfId="22898"/>
    <cellStyle name="Normal 2 3 4 3 2 2 2 5 3" xfId="22899"/>
    <cellStyle name="Normal 2 3 5 3 2 2 2 5 3" xfId="22900"/>
    <cellStyle name="Normal 2 4 2 3 2 2 2 5 3" xfId="22901"/>
    <cellStyle name="Normal 2 5 3 2 2 2 5 3" xfId="22902"/>
    <cellStyle name="Normal 28 3 3 2 2 2 5 3" xfId="22903"/>
    <cellStyle name="Normal 3 2 2 3 2 2 2 5 3" xfId="22904"/>
    <cellStyle name="Normal 3 3 3 2 2 2 5 3" xfId="22905"/>
    <cellStyle name="Normal 30 3 3 2 2 2 5 3" xfId="22906"/>
    <cellStyle name="Normal 4 2 3 2 2 2 5 3" xfId="22907"/>
    <cellStyle name="Normal 40 2 3 2 2 2 5 3" xfId="22908"/>
    <cellStyle name="Normal 41 2 3 2 2 2 5 3" xfId="22909"/>
    <cellStyle name="Normal 42 2 3 2 2 2 5 3" xfId="22910"/>
    <cellStyle name="Normal 43 2 3 2 2 2 5 3" xfId="22911"/>
    <cellStyle name="Normal 44 2 3 2 2 2 5 3" xfId="22912"/>
    <cellStyle name="Normal 45 2 3 2 2 2 5 3" xfId="22913"/>
    <cellStyle name="Normal 46 2 3 2 2 2 5 3" xfId="22914"/>
    <cellStyle name="Normal 47 2 3 2 2 2 5 3" xfId="22915"/>
    <cellStyle name="Normal 51 3 2 2 2 5 3" xfId="22916"/>
    <cellStyle name="Normal 52 3 2 2 2 5 3" xfId="22917"/>
    <cellStyle name="Normal 53 3 2 2 2 5 3" xfId="22918"/>
    <cellStyle name="Normal 55 3 2 2 2 5 3" xfId="22919"/>
    <cellStyle name="Normal 56 3 2 2 2 5 3" xfId="22920"/>
    <cellStyle name="Normal 57 3 2 2 2 5 3" xfId="22921"/>
    <cellStyle name="Normal 6 2 3 3 2 2 2 5 3" xfId="22922"/>
    <cellStyle name="Normal 6 3 3 2 2 2 5 3" xfId="22923"/>
    <cellStyle name="Normal 60 3 2 2 2 5 3" xfId="22924"/>
    <cellStyle name="Normal 64 3 2 2 2 5 3" xfId="22925"/>
    <cellStyle name="Normal 65 3 2 2 2 5 3" xfId="22926"/>
    <cellStyle name="Normal 66 3 2 2 2 5 3" xfId="22927"/>
    <cellStyle name="Normal 67 3 2 2 2 5 3" xfId="22928"/>
    <cellStyle name="Normal 7 6 3 2 2 2 5 3" xfId="22929"/>
    <cellStyle name="Normal 71 3 2 2 2 5 3" xfId="22930"/>
    <cellStyle name="Normal 72 3 2 2 2 5 3" xfId="22931"/>
    <cellStyle name="Normal 73 3 2 2 2 5 3" xfId="22932"/>
    <cellStyle name="Normal 74 3 2 2 2 5 3" xfId="22933"/>
    <cellStyle name="Normal 76 3 2 2 2 5 3" xfId="22934"/>
    <cellStyle name="Normal 8 3 3 2 2 2 5 3" xfId="22935"/>
    <cellStyle name="Normal 81 3 2 2 2 5 3" xfId="22936"/>
    <cellStyle name="Normal 78 2 2 2 2 2 5 3" xfId="22937"/>
    <cellStyle name="Normal 5 3 2 2 2 2 2 5 3" xfId="22938"/>
    <cellStyle name="Normal 80 2 2 2 2 2 5 3" xfId="22939"/>
    <cellStyle name="Normal 79 2 2 2 2 2 5 3" xfId="22940"/>
    <cellStyle name="Normal 6 8 2 2 2 2 2 5 3" xfId="22941"/>
    <cellStyle name="Normal 5 2 2 2 2 2 2 5 3" xfId="22942"/>
    <cellStyle name="Normal 6 2 7 2 2 2 2 5 3" xfId="22943"/>
    <cellStyle name="Comma 2 2 3 2 2 2 2 2 5 3" xfId="22944"/>
    <cellStyle name="Comma 2 3 6 2 2 2 2 2 5 3" xfId="22945"/>
    <cellStyle name="Normal 18 2 2 2 2 2 2 5 3" xfId="22946"/>
    <cellStyle name="Normal 19 2 2 2 2 2 2 5 3" xfId="22947"/>
    <cellStyle name="Normal 2 2 3 2 2 2 2 2 5 3" xfId="22948"/>
    <cellStyle name="Normal 2 3 6 2 2 2 2 2 5 3" xfId="22949"/>
    <cellStyle name="Normal 2 3 2 2 2 2 2 2 5 3" xfId="22950"/>
    <cellStyle name="Normal 2 3 4 2 2 2 2 2 5 3" xfId="22951"/>
    <cellStyle name="Normal 2 3 5 2 2 2 2 2 5 3" xfId="22952"/>
    <cellStyle name="Normal 2 4 2 2 2 2 2 2 5 3" xfId="22953"/>
    <cellStyle name="Normal 2 5 2 2 2 2 2 5 3" xfId="22954"/>
    <cellStyle name="Normal 28 3 2 2 2 2 2 5 3" xfId="22955"/>
    <cellStyle name="Normal 3 2 2 2 2 2 2 2 5 3" xfId="22956"/>
    <cellStyle name="Normal 3 3 2 2 2 2 2 5 3" xfId="22957"/>
    <cellStyle name="Normal 30 3 2 2 2 2 2 5 3" xfId="22958"/>
    <cellStyle name="Normal 4 2 2 2 2 2 2 5 3" xfId="22959"/>
    <cellStyle name="Normal 40 2 2 2 2 2 2 5 3" xfId="22960"/>
    <cellStyle name="Normal 41 2 2 2 2 2 2 5 3" xfId="22961"/>
    <cellStyle name="Normal 42 2 2 2 2 2 2 5 3" xfId="22962"/>
    <cellStyle name="Normal 43 2 2 2 2 2 2 5 3" xfId="22963"/>
    <cellStyle name="Normal 44 2 2 2 2 2 2 5 3" xfId="22964"/>
    <cellStyle name="Normal 45 2 2 2 2 2 2 5 3" xfId="22965"/>
    <cellStyle name="Normal 46 2 2 2 2 2 2 5 3" xfId="22966"/>
    <cellStyle name="Normal 47 2 2 2 2 2 2 5 3" xfId="22967"/>
    <cellStyle name="Normal 51 2 2 2 2 2 5 3" xfId="22968"/>
    <cellStyle name="Normal 52 2 2 2 2 2 5 3" xfId="22969"/>
    <cellStyle name="Normal 53 2 2 2 2 2 5 3" xfId="22970"/>
    <cellStyle name="Normal 55 2 2 2 2 2 5 3" xfId="22971"/>
    <cellStyle name="Normal 56 2 2 2 2 2 5 3" xfId="22972"/>
    <cellStyle name="Normal 57 2 2 2 2 2 5 3" xfId="22973"/>
    <cellStyle name="Normal 6 2 3 2 2 2 2 2 5 3" xfId="22974"/>
    <cellStyle name="Normal 6 3 2 2 2 2 2 5 3" xfId="22975"/>
    <cellStyle name="Normal 60 2 2 2 2 2 5 3" xfId="22976"/>
    <cellStyle name="Normal 64 2 2 2 2 2 5 3" xfId="22977"/>
    <cellStyle name="Normal 65 2 2 2 2 2 5 3" xfId="22978"/>
    <cellStyle name="Normal 66 2 2 2 2 2 5 3" xfId="22979"/>
    <cellStyle name="Normal 67 2 2 2 2 2 5 3" xfId="22980"/>
    <cellStyle name="Normal 7 6 2 2 2 2 2 5 3" xfId="22981"/>
    <cellStyle name="Normal 71 2 2 2 2 2 5 3" xfId="22982"/>
    <cellStyle name="Normal 72 2 2 2 2 2 5 3" xfId="22983"/>
    <cellStyle name="Normal 73 2 2 2 2 2 5 3" xfId="22984"/>
    <cellStyle name="Normal 74 2 2 2 2 2 5 3" xfId="22985"/>
    <cellStyle name="Normal 76 2 2 2 2 2 5 3" xfId="22986"/>
    <cellStyle name="Normal 8 3 2 2 2 2 2 5 3" xfId="22987"/>
    <cellStyle name="Normal 81 2 2 2 2 2 5 3" xfId="22988"/>
    <cellStyle name="Normal 6 2 2 2 5 3" xfId="22989"/>
    <cellStyle name="Normal 78 7 3 3" xfId="22990"/>
    <cellStyle name="Normal 5 3 7 3 3" xfId="22991"/>
    <cellStyle name="Normal 80 7 3 3" xfId="22992"/>
    <cellStyle name="Normal 79 7 3 3" xfId="22993"/>
    <cellStyle name="Normal 6 8 7 3 3" xfId="22994"/>
    <cellStyle name="Normal 5 2 7 3 3" xfId="22995"/>
    <cellStyle name="Normal 6 2 12 3 3" xfId="22996"/>
    <cellStyle name="Comma 2 2 3 7 3 3" xfId="22997"/>
    <cellStyle name="Comma 2 3 6 7 3 3" xfId="22998"/>
    <cellStyle name="Normal 18 2 7 3 3" xfId="22999"/>
    <cellStyle name="Normal 19 2 7 3 3" xfId="23000"/>
    <cellStyle name="Normal 2 2 3 7 3 3" xfId="23001"/>
    <cellStyle name="Normal 2 3 6 7 3 3" xfId="23002"/>
    <cellStyle name="Normal 2 3 2 7 3 3" xfId="23003"/>
    <cellStyle name="Normal 2 3 4 7 3 3" xfId="23004"/>
    <cellStyle name="Normal 2 3 5 7 3 3" xfId="23005"/>
    <cellStyle name="Normal 2 4 2 7 3 3" xfId="23006"/>
    <cellStyle name="Normal 2 5 7 3 3" xfId="23007"/>
    <cellStyle name="Normal 28 3 7 3 3" xfId="23008"/>
    <cellStyle name="Normal 3 2 2 7 3 3" xfId="23009"/>
    <cellStyle name="Normal 3 3 7 3 3" xfId="23010"/>
    <cellStyle name="Normal 30 3 7 3 3" xfId="23011"/>
    <cellStyle name="Normal 4 2 7 3 3" xfId="23012"/>
    <cellStyle name="Normal 40 2 7 3 3" xfId="23013"/>
    <cellStyle name="Normal 41 2 7 3 3" xfId="23014"/>
    <cellStyle name="Normal 42 2 7 3 3" xfId="23015"/>
    <cellStyle name="Normal 43 2 7 3 3" xfId="23016"/>
    <cellStyle name="Normal 44 2 7 3 3" xfId="23017"/>
    <cellStyle name="Normal 45 2 7 3 3" xfId="23018"/>
    <cellStyle name="Normal 46 2 7 3 3" xfId="23019"/>
    <cellStyle name="Normal 47 2 7 3 3" xfId="23020"/>
    <cellStyle name="Normal 51 7 3 3" xfId="23021"/>
    <cellStyle name="Normal 52 7 3 3" xfId="23022"/>
    <cellStyle name="Normal 53 7 3 3" xfId="23023"/>
    <cellStyle name="Normal 55 7 3 3" xfId="23024"/>
    <cellStyle name="Normal 56 7 3 3" xfId="23025"/>
    <cellStyle name="Normal 57 7 3 3" xfId="23026"/>
    <cellStyle name="Normal 6 2 3 7 3 3" xfId="23027"/>
    <cellStyle name="Normal 6 3 7 3 3" xfId="23028"/>
    <cellStyle name="Normal 60 7 3 3" xfId="23029"/>
    <cellStyle name="Normal 64 7 3 3" xfId="23030"/>
    <cellStyle name="Normal 65 7 3 3" xfId="23031"/>
    <cellStyle name="Normal 66 7 3 3" xfId="23032"/>
    <cellStyle name="Normal 67 7 3 3" xfId="23033"/>
    <cellStyle name="Normal 7 6 7 3 3" xfId="23034"/>
    <cellStyle name="Normal 71 7 3 3" xfId="23035"/>
    <cellStyle name="Normal 72 7 3 3" xfId="23036"/>
    <cellStyle name="Normal 73 7 3 3" xfId="23037"/>
    <cellStyle name="Normal 74 7 3 3" xfId="23038"/>
    <cellStyle name="Normal 76 7 3 3" xfId="23039"/>
    <cellStyle name="Normal 8 3 7 3 3" xfId="23040"/>
    <cellStyle name="Normal 81 7 3 3" xfId="23041"/>
    <cellStyle name="Normal 78 2 6 3 3" xfId="23042"/>
    <cellStyle name="Normal 5 3 2 6 3 3" xfId="23043"/>
    <cellStyle name="Normal 80 2 6 3 3" xfId="23044"/>
    <cellStyle name="Normal 79 2 6 3 3" xfId="23045"/>
    <cellStyle name="Normal 6 8 2 6 3 3" xfId="23046"/>
    <cellStyle name="Normal 5 2 2 6 3 3" xfId="23047"/>
    <cellStyle name="Normal 6 2 7 6 3 3" xfId="23048"/>
    <cellStyle name="Comma 2 2 3 2 6 3 3" xfId="23049"/>
    <cellStyle name="Comma 2 3 6 2 6 3 3" xfId="23050"/>
    <cellStyle name="Normal 18 2 2 6 3 3" xfId="23051"/>
    <cellStyle name="Normal 19 2 2 6 3 3" xfId="23052"/>
    <cellStyle name="Normal 2 2 3 2 6 3 3" xfId="23053"/>
    <cellStyle name="Normal 2 3 6 2 6 3 3" xfId="23054"/>
    <cellStyle name="Normal 2 3 2 2 6 3 3" xfId="23055"/>
    <cellStyle name="Normal 2 3 4 2 6 3 3" xfId="23056"/>
    <cellStyle name="Normal 2 3 5 2 6 3 3" xfId="23057"/>
    <cellStyle name="Normal 2 4 2 2 6 3 3" xfId="23058"/>
    <cellStyle name="Normal 2 5 2 6 3 3" xfId="23059"/>
    <cellStyle name="Normal 28 3 2 6 3 3" xfId="23060"/>
    <cellStyle name="Normal 3 2 2 2 6 3 3" xfId="23061"/>
    <cellStyle name="Normal 3 3 2 6 3 3" xfId="23062"/>
    <cellStyle name="Normal 30 3 2 6 3 3" xfId="23063"/>
    <cellStyle name="Normal 4 2 2 6 3 3" xfId="23064"/>
    <cellStyle name="Normal 40 2 2 6 3 3" xfId="23065"/>
    <cellStyle name="Normal 41 2 2 6 3 3" xfId="23066"/>
    <cellStyle name="Normal 42 2 2 6 3 3" xfId="23067"/>
    <cellStyle name="Normal 43 2 2 6 3 3" xfId="23068"/>
    <cellStyle name="Normal 44 2 2 6 3 3" xfId="23069"/>
    <cellStyle name="Normal 45 2 2 6 3 3" xfId="23070"/>
    <cellStyle name="Normal 46 2 2 6 3 3" xfId="23071"/>
    <cellStyle name="Normal 47 2 2 6 3 3" xfId="23072"/>
    <cellStyle name="Normal 51 2 6 3 3" xfId="23073"/>
    <cellStyle name="Normal 52 2 6 3 3" xfId="23074"/>
    <cellStyle name="Normal 53 2 6 3 3" xfId="23075"/>
    <cellStyle name="Normal 55 2 6 3 3" xfId="23076"/>
    <cellStyle name="Normal 56 2 6 3 3" xfId="23077"/>
    <cellStyle name="Normal 57 2 6 3 3" xfId="23078"/>
    <cellStyle name="Normal 6 2 3 2 6 3 3" xfId="23079"/>
    <cellStyle name="Normal 6 3 2 6 3 3" xfId="23080"/>
    <cellStyle name="Normal 60 2 6 3 3" xfId="23081"/>
    <cellStyle name="Normal 64 2 6 3 3" xfId="23082"/>
    <cellStyle name="Normal 65 2 6 3 3" xfId="23083"/>
    <cellStyle name="Normal 66 2 6 3 3" xfId="23084"/>
    <cellStyle name="Normal 67 2 6 3 3" xfId="23085"/>
    <cellStyle name="Normal 7 6 2 6 3 3" xfId="23086"/>
    <cellStyle name="Normal 71 2 6 3 3" xfId="23087"/>
    <cellStyle name="Normal 72 2 6 3 3" xfId="23088"/>
    <cellStyle name="Normal 73 2 6 3 3" xfId="23089"/>
    <cellStyle name="Normal 74 2 6 3 3" xfId="23090"/>
    <cellStyle name="Normal 76 2 6 3 3" xfId="23091"/>
    <cellStyle name="Normal 8 3 2 6 3 3" xfId="23092"/>
    <cellStyle name="Normal 81 2 6 3 3" xfId="23093"/>
    <cellStyle name="Normal 78 3 5 3 3" xfId="23094"/>
    <cellStyle name="Normal 5 3 3 5 3 3" xfId="23095"/>
    <cellStyle name="Normal 80 3 5 3 3" xfId="23096"/>
    <cellStyle name="Normal 79 3 5 3 3" xfId="23097"/>
    <cellStyle name="Normal 6 8 3 5 3 3" xfId="23098"/>
    <cellStyle name="Normal 5 2 3 5 3 3" xfId="23099"/>
    <cellStyle name="Normal 6 2 8 5 3 3" xfId="23100"/>
    <cellStyle name="Comma 2 2 3 3 5 3 3" xfId="23101"/>
    <cellStyle name="Comma 2 3 6 3 5 3 3" xfId="23102"/>
    <cellStyle name="Normal 18 2 3 5 3 3" xfId="23103"/>
    <cellStyle name="Normal 19 2 3 5 3 3" xfId="23104"/>
    <cellStyle name="Normal 2 2 3 3 5 3 3" xfId="23105"/>
    <cellStyle name="Normal 2 3 6 3 5 3 3" xfId="23106"/>
    <cellStyle name="Normal 2 3 2 3 5 3 3" xfId="23107"/>
    <cellStyle name="Normal 2 3 4 3 5 3 3" xfId="23108"/>
    <cellStyle name="Normal 2 3 5 3 5 3 3" xfId="23109"/>
    <cellStyle name="Normal 2 4 2 3 5 3 3" xfId="23110"/>
    <cellStyle name="Normal 2 5 3 5 3 3" xfId="23111"/>
    <cellStyle name="Normal 28 3 3 5 3 3" xfId="23112"/>
    <cellStyle name="Normal 3 2 2 3 5 3 3" xfId="23113"/>
    <cellStyle name="Normal 3 3 3 5 3 3" xfId="23114"/>
    <cellStyle name="Normal 30 3 3 5 3 3" xfId="23115"/>
    <cellStyle name="Normal 4 2 3 5 3 3" xfId="23116"/>
    <cellStyle name="Normal 40 2 3 5 3 3" xfId="23117"/>
    <cellStyle name="Normal 41 2 3 5 3 3" xfId="23118"/>
    <cellStyle name="Normal 42 2 3 5 3 3" xfId="23119"/>
    <cellStyle name="Normal 43 2 3 5 3 3" xfId="23120"/>
    <cellStyle name="Normal 44 2 3 5 3 3" xfId="23121"/>
    <cellStyle name="Normal 45 2 3 5 3 3" xfId="23122"/>
    <cellStyle name="Normal 46 2 3 5 3 3" xfId="23123"/>
    <cellStyle name="Normal 47 2 3 5 3 3" xfId="23124"/>
    <cellStyle name="Normal 51 3 5 3 3" xfId="23125"/>
    <cellStyle name="Normal 52 3 5 3 3" xfId="23126"/>
    <cellStyle name="Normal 53 3 5 3 3" xfId="23127"/>
    <cellStyle name="Normal 55 3 5 3 3" xfId="23128"/>
    <cellStyle name="Normal 56 3 5 3 3" xfId="23129"/>
    <cellStyle name="Normal 57 3 5 3 3" xfId="23130"/>
    <cellStyle name="Normal 6 2 3 3 5 3 3" xfId="23131"/>
    <cellStyle name="Normal 6 3 3 5 3 3" xfId="23132"/>
    <cellStyle name="Normal 60 3 5 3 3" xfId="23133"/>
    <cellStyle name="Normal 64 3 5 3 3" xfId="23134"/>
    <cellStyle name="Normal 65 3 5 3 3" xfId="23135"/>
    <cellStyle name="Normal 66 3 5 3 3" xfId="23136"/>
    <cellStyle name="Normal 67 3 5 3 3" xfId="23137"/>
    <cellStyle name="Normal 7 6 3 5 3 3" xfId="23138"/>
    <cellStyle name="Normal 71 3 5 3 3" xfId="23139"/>
    <cellStyle name="Normal 72 3 5 3 3" xfId="23140"/>
    <cellStyle name="Normal 73 3 5 3 3" xfId="23141"/>
    <cellStyle name="Normal 74 3 5 3 3" xfId="23142"/>
    <cellStyle name="Normal 76 3 5 3 3" xfId="23143"/>
    <cellStyle name="Normal 8 3 3 5 3 3" xfId="23144"/>
    <cellStyle name="Normal 81 3 5 3 3" xfId="23145"/>
    <cellStyle name="Normal 78 2 2 5 3 3" xfId="23146"/>
    <cellStyle name="Normal 5 3 2 2 5 3 3" xfId="23147"/>
    <cellStyle name="Normal 80 2 2 5 3 3" xfId="23148"/>
    <cellStyle name="Normal 79 2 2 5 3 3" xfId="23149"/>
    <cellStyle name="Normal 6 8 2 2 5 3 3" xfId="23150"/>
    <cellStyle name="Normal 5 2 2 2 5 3 3" xfId="23151"/>
    <cellStyle name="Normal 6 2 7 2 5 3 3" xfId="23152"/>
    <cellStyle name="Comma 2 2 3 2 2 5 3 3" xfId="23153"/>
    <cellStyle name="Comma 2 3 6 2 2 5 3 3" xfId="23154"/>
    <cellStyle name="Normal 18 2 2 2 5 3 3" xfId="23155"/>
    <cellStyle name="Normal 19 2 2 2 5 3 3" xfId="23156"/>
    <cellStyle name="Normal 2 2 3 2 2 5 3 3" xfId="23157"/>
    <cellStyle name="Normal 2 3 6 2 2 5 3 3" xfId="23158"/>
    <cellStyle name="Normal 2 3 2 2 2 5 3 3" xfId="23159"/>
    <cellStyle name="Normal 2 3 4 2 2 5 3 3" xfId="23160"/>
    <cellStyle name="Normal 2 3 5 2 2 5 3 3" xfId="23161"/>
    <cellStyle name="Normal 2 4 2 2 2 5 3 3" xfId="23162"/>
    <cellStyle name="Normal 2 5 2 2 5 3 3" xfId="23163"/>
    <cellStyle name="Normal 28 3 2 2 5 3 3" xfId="23164"/>
    <cellStyle name="Normal 3 2 2 2 2 5 3 3" xfId="23165"/>
    <cellStyle name="Normal 3 3 2 2 5 3 3" xfId="23166"/>
    <cellStyle name="Normal 30 3 2 2 5 3 3" xfId="23167"/>
    <cellStyle name="Normal 4 2 2 2 5 3 3" xfId="23168"/>
    <cellStyle name="Normal 40 2 2 2 5 3 3" xfId="23169"/>
    <cellStyle name="Normal 41 2 2 2 5 3 3" xfId="23170"/>
    <cellStyle name="Normal 42 2 2 2 5 3 3" xfId="23171"/>
    <cellStyle name="Normal 43 2 2 2 5 3 3" xfId="23172"/>
    <cellStyle name="Normal 44 2 2 2 5 3 3" xfId="23173"/>
    <cellStyle name="Normal 45 2 2 2 5 3 3" xfId="23174"/>
    <cellStyle name="Normal 46 2 2 2 5 3 3" xfId="23175"/>
    <cellStyle name="Normal 47 2 2 2 5 3 3" xfId="23176"/>
    <cellStyle name="Normal 51 2 2 5 3 3" xfId="23177"/>
    <cellStyle name="Normal 52 2 2 5 3 3" xfId="23178"/>
    <cellStyle name="Normal 53 2 2 5 3 3" xfId="23179"/>
    <cellStyle name="Normal 55 2 2 5 3 3" xfId="23180"/>
    <cellStyle name="Normal 56 2 2 5 3 3" xfId="23181"/>
    <cellStyle name="Normal 57 2 2 5 3 3" xfId="23182"/>
    <cellStyle name="Normal 6 2 3 2 2 5 3 3" xfId="23183"/>
    <cellStyle name="Normal 6 3 2 2 5 3 3" xfId="23184"/>
    <cellStyle name="Normal 60 2 2 5 3 3" xfId="23185"/>
    <cellStyle name="Normal 64 2 2 5 3 3" xfId="23186"/>
    <cellStyle name="Normal 65 2 2 5 3 3" xfId="23187"/>
    <cellStyle name="Normal 66 2 2 5 3 3" xfId="23188"/>
    <cellStyle name="Normal 67 2 2 5 3 3" xfId="23189"/>
    <cellStyle name="Normal 7 6 2 2 5 3 3" xfId="23190"/>
    <cellStyle name="Normal 71 2 2 5 3 3" xfId="23191"/>
    <cellStyle name="Normal 72 2 2 5 3 3" xfId="23192"/>
    <cellStyle name="Normal 73 2 2 5 3 3" xfId="23193"/>
    <cellStyle name="Normal 74 2 2 5 3 3" xfId="23194"/>
    <cellStyle name="Normal 76 2 2 5 3 3" xfId="23195"/>
    <cellStyle name="Normal 8 3 2 2 5 3 3" xfId="23196"/>
    <cellStyle name="Normal 81 2 2 5 3 3" xfId="23197"/>
    <cellStyle name="Normal 78 4 4 3 3" xfId="23198"/>
    <cellStyle name="Normal 5 3 4 4 3 3" xfId="23199"/>
    <cellStyle name="Normal 80 4 4 3 3" xfId="23200"/>
    <cellStyle name="Normal 79 4 4 3 3" xfId="23201"/>
    <cellStyle name="Normal 6 8 4 4 3 3" xfId="23202"/>
    <cellStyle name="Normal 5 2 4 4 3 3" xfId="23203"/>
    <cellStyle name="Normal 6 2 9 4 3 3" xfId="23204"/>
    <cellStyle name="Comma 2 2 3 4 4 3 3" xfId="23205"/>
    <cellStyle name="Comma 2 3 6 4 4 3 3" xfId="23206"/>
    <cellStyle name="Normal 18 2 4 4 3 3" xfId="23207"/>
    <cellStyle name="Normal 19 2 4 4 3 3" xfId="23208"/>
    <cellStyle name="Normal 2 2 3 4 4 3 3" xfId="23209"/>
    <cellStyle name="Normal 2 3 6 4 4 3 3" xfId="23210"/>
    <cellStyle name="Normal 2 3 2 4 4 3 3" xfId="23211"/>
    <cellStyle name="Normal 2 3 4 4 4 3 3" xfId="23212"/>
    <cellStyle name="Normal 2 3 5 4 4 3 3" xfId="23213"/>
    <cellStyle name="Normal 2 4 2 4 4 3 3" xfId="23214"/>
    <cellStyle name="Normal 2 5 4 4 3 3" xfId="23215"/>
    <cellStyle name="Normal 28 3 4 4 3 3" xfId="23216"/>
    <cellStyle name="Normal 3 2 2 4 4 3 3" xfId="23217"/>
    <cellStyle name="Normal 3 3 4 4 3 3" xfId="23218"/>
    <cellStyle name="Normal 30 3 4 4 3 3" xfId="23219"/>
    <cellStyle name="Normal 4 2 4 4 3 3" xfId="23220"/>
    <cellStyle name="Normal 40 2 4 4 3 3" xfId="23221"/>
    <cellStyle name="Normal 41 2 4 4 3 3" xfId="23222"/>
    <cellStyle name="Normal 42 2 4 4 3 3" xfId="23223"/>
    <cellStyle name="Normal 43 2 4 4 3 3" xfId="23224"/>
    <cellStyle name="Normal 44 2 4 4 3 3" xfId="23225"/>
    <cellStyle name="Normal 45 2 4 4 3 3" xfId="23226"/>
    <cellStyle name="Normal 46 2 4 4 3 3" xfId="23227"/>
    <cellStyle name="Normal 47 2 4 4 3 3" xfId="23228"/>
    <cellStyle name="Normal 51 4 4 3 3" xfId="23229"/>
    <cellStyle name="Normal 52 4 4 3 3" xfId="23230"/>
    <cellStyle name="Normal 53 4 4 3 3" xfId="23231"/>
    <cellStyle name="Normal 55 4 4 3 3" xfId="23232"/>
    <cellStyle name="Normal 56 4 4 3 3" xfId="23233"/>
    <cellStyle name="Normal 57 4 4 3 3" xfId="23234"/>
    <cellStyle name="Normal 6 2 3 4 4 3 3" xfId="23235"/>
    <cellStyle name="Normal 6 3 4 4 3 3" xfId="23236"/>
    <cellStyle name="Normal 60 4 4 3 3" xfId="23237"/>
    <cellStyle name="Normal 64 4 4 3 3" xfId="23238"/>
    <cellStyle name="Normal 65 4 4 3 3" xfId="23239"/>
    <cellStyle name="Normal 66 4 4 3 3" xfId="23240"/>
    <cellStyle name="Normal 67 4 4 3 3" xfId="23241"/>
    <cellStyle name="Normal 7 6 4 4 3 3" xfId="23242"/>
    <cellStyle name="Normal 71 4 4 3 3" xfId="23243"/>
    <cellStyle name="Normal 72 4 4 3 3" xfId="23244"/>
    <cellStyle name="Normal 73 4 4 3 3" xfId="23245"/>
    <cellStyle name="Normal 74 4 4 3 3" xfId="23246"/>
    <cellStyle name="Normal 76 4 4 3 3" xfId="23247"/>
    <cellStyle name="Normal 8 3 4 4 3 3" xfId="23248"/>
    <cellStyle name="Normal 81 4 4 3 3" xfId="23249"/>
    <cellStyle name="Normal 78 2 3 4 3 3" xfId="23250"/>
    <cellStyle name="Normal 5 3 2 3 4 3 3" xfId="23251"/>
    <cellStyle name="Normal 80 2 3 4 3 3" xfId="23252"/>
    <cellStyle name="Normal 79 2 3 4 3 3" xfId="23253"/>
    <cellStyle name="Normal 6 8 2 3 4 3 3" xfId="23254"/>
    <cellStyle name="Normal 5 2 2 3 4 3 3" xfId="23255"/>
    <cellStyle name="Normal 6 2 7 3 4 3 3" xfId="23256"/>
    <cellStyle name="Comma 2 2 3 2 3 4 3 3" xfId="23257"/>
    <cellStyle name="Comma 2 3 6 2 3 4 3 3" xfId="23258"/>
    <cellStyle name="Normal 18 2 2 3 4 3 3" xfId="23259"/>
    <cellStyle name="Normal 19 2 2 3 4 3 3" xfId="23260"/>
    <cellStyle name="Normal 2 2 3 2 3 4 3 3" xfId="23261"/>
    <cellStyle name="Normal 2 3 6 2 3 4 3 3" xfId="23262"/>
    <cellStyle name="Normal 2 3 2 2 3 4 3 3" xfId="23263"/>
    <cellStyle name="Normal 2 3 4 2 3 4 3 3" xfId="23264"/>
    <cellStyle name="Normal 2 3 5 2 3 4 3 3" xfId="23265"/>
    <cellStyle name="Normal 2 4 2 2 3 4 3 3" xfId="23266"/>
    <cellStyle name="Normal 2 5 2 3 4 3 3" xfId="23267"/>
    <cellStyle name="Normal 28 3 2 3 4 3 3" xfId="23268"/>
    <cellStyle name="Normal 3 2 2 2 3 4 3 3" xfId="23269"/>
    <cellStyle name="Normal 3 3 2 3 4 3 3" xfId="23270"/>
    <cellStyle name="Normal 30 3 2 3 4 3 3" xfId="23271"/>
    <cellStyle name="Normal 4 2 2 3 4 3 3" xfId="23272"/>
    <cellStyle name="Normal 40 2 2 3 4 3 3" xfId="23273"/>
    <cellStyle name="Normal 41 2 2 3 4 3 3" xfId="23274"/>
    <cellStyle name="Normal 42 2 2 3 4 3 3" xfId="23275"/>
    <cellStyle name="Normal 43 2 2 3 4 3 3" xfId="23276"/>
    <cellStyle name="Normal 44 2 2 3 4 3 3" xfId="23277"/>
    <cellStyle name="Normal 45 2 2 3 4 3 3" xfId="23278"/>
    <cellStyle name="Normal 46 2 2 3 4 3 3" xfId="23279"/>
    <cellStyle name="Normal 47 2 2 3 4 3 3" xfId="23280"/>
    <cellStyle name="Normal 51 2 3 4 3 3" xfId="23281"/>
    <cellStyle name="Normal 52 2 3 4 3 3" xfId="23282"/>
    <cellStyle name="Normal 53 2 3 4 3 3" xfId="23283"/>
    <cellStyle name="Normal 55 2 3 4 3 3" xfId="23284"/>
    <cellStyle name="Normal 56 2 3 4 3 3" xfId="23285"/>
    <cellStyle name="Normal 57 2 3 4 3 3" xfId="23286"/>
    <cellStyle name="Normal 6 2 3 2 3 4 3 3" xfId="23287"/>
    <cellStyle name="Normal 6 3 2 3 4 3 3" xfId="23288"/>
    <cellStyle name="Normal 60 2 3 4 3 3" xfId="23289"/>
    <cellStyle name="Normal 64 2 3 4 3 3" xfId="23290"/>
    <cellStyle name="Normal 65 2 3 4 3 3" xfId="23291"/>
    <cellStyle name="Normal 66 2 3 4 3 3" xfId="23292"/>
    <cellStyle name="Normal 67 2 3 4 3 3" xfId="23293"/>
    <cellStyle name="Normal 7 6 2 3 4 3 3" xfId="23294"/>
    <cellStyle name="Normal 71 2 3 4 3 3" xfId="23295"/>
    <cellStyle name="Normal 72 2 3 4 3 3" xfId="23296"/>
    <cellStyle name="Normal 73 2 3 4 3 3" xfId="23297"/>
    <cellStyle name="Normal 74 2 3 4 3 3" xfId="23298"/>
    <cellStyle name="Normal 76 2 3 4 3 3" xfId="23299"/>
    <cellStyle name="Normal 8 3 2 3 4 3 3" xfId="23300"/>
    <cellStyle name="Normal 81 2 3 4 3 3" xfId="23301"/>
    <cellStyle name="Normal 78 3 2 4 3 3" xfId="23302"/>
    <cellStyle name="Normal 5 3 3 2 4 3 3" xfId="23303"/>
    <cellStyle name="Normal 80 3 2 4 3 3" xfId="23304"/>
    <cellStyle name="Normal 79 3 2 4 3 3" xfId="23305"/>
    <cellStyle name="Normal 6 8 3 2 4 3 3" xfId="23306"/>
    <cellStyle name="Normal 5 2 3 2 4 3 3" xfId="23307"/>
    <cellStyle name="Normal 6 2 8 2 4 3 3" xfId="23308"/>
    <cellStyle name="Comma 2 2 3 3 2 4 3 3" xfId="23309"/>
    <cellStyle name="Comma 2 3 6 3 2 4 3 3" xfId="23310"/>
    <cellStyle name="Normal 18 2 3 2 4 3 3" xfId="23311"/>
    <cellStyle name="Normal 19 2 3 2 4 3 3" xfId="23312"/>
    <cellStyle name="Normal 2 2 3 3 2 4 3 3" xfId="23313"/>
    <cellStyle name="Normal 2 3 6 3 2 4 3 3" xfId="23314"/>
    <cellStyle name="Normal 2 3 2 3 2 4 3 3" xfId="23315"/>
    <cellStyle name="Normal 2 3 4 3 2 4 3 3" xfId="23316"/>
    <cellStyle name="Normal 2 3 5 3 2 4 3 3" xfId="23317"/>
    <cellStyle name="Normal 2 4 2 3 2 4 3 3" xfId="23318"/>
    <cellStyle name="Normal 2 5 3 2 4 3 3" xfId="23319"/>
    <cellStyle name="Normal 28 3 3 2 4 3 3" xfId="23320"/>
    <cellStyle name="Normal 3 2 2 3 2 4 3 3" xfId="23321"/>
    <cellStyle name="Normal 3 3 3 2 4 3 3" xfId="23322"/>
    <cellStyle name="Normal 30 3 3 2 4 3 3" xfId="23323"/>
    <cellStyle name="Normal 4 2 3 2 4 3 3" xfId="23324"/>
    <cellStyle name="Normal 40 2 3 2 4 3 3" xfId="23325"/>
    <cellStyle name="Normal 41 2 3 2 4 3 3" xfId="23326"/>
    <cellStyle name="Normal 42 2 3 2 4 3 3" xfId="23327"/>
    <cellStyle name="Normal 43 2 3 2 4 3 3" xfId="23328"/>
    <cellStyle name="Normal 44 2 3 2 4 3 3" xfId="23329"/>
    <cellStyle name="Normal 45 2 3 2 4 3 3" xfId="23330"/>
    <cellStyle name="Normal 46 2 3 2 4 3 3" xfId="23331"/>
    <cellStyle name="Normal 47 2 3 2 4 3 3" xfId="23332"/>
    <cellStyle name="Normal 51 3 2 4 3 3" xfId="23333"/>
    <cellStyle name="Normal 52 3 2 4 3 3" xfId="23334"/>
    <cellStyle name="Normal 53 3 2 4 3 3" xfId="23335"/>
    <cellStyle name="Normal 55 3 2 4 3 3" xfId="23336"/>
    <cellStyle name="Normal 56 3 2 4 3 3" xfId="23337"/>
    <cellStyle name="Normal 57 3 2 4 3 3" xfId="23338"/>
    <cellStyle name="Normal 6 2 3 3 2 4 3 3" xfId="23339"/>
    <cellStyle name="Normal 6 3 3 2 4 3 3" xfId="23340"/>
    <cellStyle name="Normal 60 3 2 4 3 3" xfId="23341"/>
    <cellStyle name="Normal 64 3 2 4 3 3" xfId="23342"/>
    <cellStyle name="Normal 65 3 2 4 3 3" xfId="23343"/>
    <cellStyle name="Normal 66 3 2 4 3 3" xfId="23344"/>
    <cellStyle name="Normal 67 3 2 4 3 3" xfId="23345"/>
    <cellStyle name="Normal 7 6 3 2 4 3 3" xfId="23346"/>
    <cellStyle name="Normal 71 3 2 4 3 3" xfId="23347"/>
    <cellStyle name="Normal 72 3 2 4 3 3" xfId="23348"/>
    <cellStyle name="Normal 73 3 2 4 3 3" xfId="23349"/>
    <cellStyle name="Normal 74 3 2 4 3 3" xfId="23350"/>
    <cellStyle name="Normal 76 3 2 4 3 3" xfId="23351"/>
    <cellStyle name="Normal 8 3 3 2 4 3 3" xfId="23352"/>
    <cellStyle name="Normal 81 3 2 4 3 3" xfId="23353"/>
    <cellStyle name="Normal 78 2 2 2 4 3 3" xfId="23354"/>
    <cellStyle name="Normal 5 3 2 2 2 4 3 3" xfId="23355"/>
    <cellStyle name="Normal 80 2 2 2 4 3 3" xfId="23356"/>
    <cellStyle name="Normal 79 2 2 2 4 3 3" xfId="23357"/>
    <cellStyle name="Normal 6 8 2 2 2 4 3 3" xfId="23358"/>
    <cellStyle name="Normal 5 2 2 2 2 4 3 3" xfId="23359"/>
    <cellStyle name="Normal 6 2 7 2 2 4 3 3" xfId="23360"/>
    <cellStyle name="Comma 2 2 3 2 2 2 4 3 3" xfId="23361"/>
    <cellStyle name="Comma 2 3 6 2 2 2 4 3 3" xfId="23362"/>
    <cellStyle name="Normal 18 2 2 2 2 4 3 3" xfId="23363"/>
    <cellStyle name="Normal 19 2 2 2 2 4 3 3" xfId="23364"/>
    <cellStyle name="Normal 2 2 3 2 2 2 4 3 3" xfId="23365"/>
    <cellStyle name="Normal 2 3 6 2 2 2 4 3 3" xfId="23366"/>
    <cellStyle name="Normal 2 3 2 2 2 2 4 3 3" xfId="23367"/>
    <cellStyle name="Normal 2 3 4 2 2 2 4 3 3" xfId="23368"/>
    <cellStyle name="Normal 2 3 5 2 2 2 4 3 3" xfId="23369"/>
    <cellStyle name="Normal 2 4 2 2 2 2 4 3 3" xfId="23370"/>
    <cellStyle name="Normal 2 5 2 2 2 4 3 3" xfId="23371"/>
    <cellStyle name="Normal 28 3 2 2 2 4 3 3" xfId="23372"/>
    <cellStyle name="Normal 3 2 2 2 2 2 4 3 3" xfId="23373"/>
    <cellStyle name="Normal 3 3 2 2 2 4 3 3" xfId="23374"/>
    <cellStyle name="Normal 30 3 2 2 2 4 3 3" xfId="23375"/>
    <cellStyle name="Normal 4 2 2 2 2 4 3 3" xfId="23376"/>
    <cellStyle name="Normal 40 2 2 2 2 4 3 3" xfId="23377"/>
    <cellStyle name="Normal 41 2 2 2 2 4 3 3" xfId="23378"/>
    <cellStyle name="Normal 42 2 2 2 2 4 3 3" xfId="23379"/>
    <cellStyle name="Normal 43 2 2 2 2 4 3 3" xfId="23380"/>
    <cellStyle name="Normal 44 2 2 2 2 4 3 3" xfId="23381"/>
    <cellStyle name="Normal 45 2 2 2 2 4 3 3" xfId="23382"/>
    <cellStyle name="Normal 46 2 2 2 2 4 3 3" xfId="23383"/>
    <cellStyle name="Normal 47 2 2 2 2 4 3 3" xfId="23384"/>
    <cellStyle name="Normal 51 2 2 2 4 3 3" xfId="23385"/>
    <cellStyle name="Normal 52 2 2 2 4 3 3" xfId="23386"/>
    <cellStyle name="Normal 53 2 2 2 4 3 3" xfId="23387"/>
    <cellStyle name="Normal 55 2 2 2 4 3 3" xfId="23388"/>
    <cellStyle name="Normal 56 2 2 2 4 3 3" xfId="23389"/>
    <cellStyle name="Normal 57 2 2 2 4 3 3" xfId="23390"/>
    <cellStyle name="Normal 6 2 3 2 2 2 4 3 3" xfId="23391"/>
    <cellStyle name="Normal 6 3 2 2 2 4 3 3" xfId="23392"/>
    <cellStyle name="Normal 60 2 2 2 4 3 3" xfId="23393"/>
    <cellStyle name="Normal 64 2 2 2 4 3 3" xfId="23394"/>
    <cellStyle name="Normal 65 2 2 2 4 3 3" xfId="23395"/>
    <cellStyle name="Normal 66 2 2 2 4 3 3" xfId="23396"/>
    <cellStyle name="Normal 67 2 2 2 4 3 3" xfId="23397"/>
    <cellStyle name="Normal 7 6 2 2 2 4 3 3" xfId="23398"/>
    <cellStyle name="Normal 71 2 2 2 4 3 3" xfId="23399"/>
    <cellStyle name="Normal 72 2 2 2 4 3 3" xfId="23400"/>
    <cellStyle name="Normal 73 2 2 2 4 3 3" xfId="23401"/>
    <cellStyle name="Normal 74 2 2 2 4 3 3" xfId="23402"/>
    <cellStyle name="Normal 76 2 2 2 4 3 3" xfId="23403"/>
    <cellStyle name="Normal 8 3 2 2 2 4 3 3" xfId="23404"/>
    <cellStyle name="Normal 81 2 2 2 4 3 3" xfId="23405"/>
    <cellStyle name="Normal 90 3 3 3" xfId="23406"/>
    <cellStyle name="Normal 78 5 3 3 3" xfId="23407"/>
    <cellStyle name="Normal 91 3 3 3" xfId="23408"/>
    <cellStyle name="Normal 5 3 5 3 3 3" xfId="23409"/>
    <cellStyle name="Normal 80 5 3 3 3" xfId="23410"/>
    <cellStyle name="Normal 79 5 3 3 3" xfId="23411"/>
    <cellStyle name="Normal 6 8 5 3 3 3" xfId="23412"/>
    <cellStyle name="Normal 5 2 5 3 3 3" xfId="23413"/>
    <cellStyle name="Normal 6 2 10 3 3 3" xfId="23414"/>
    <cellStyle name="Comma 2 2 3 5 3 3 3" xfId="23415"/>
    <cellStyle name="Comma 2 3 6 5 3 3 3" xfId="23416"/>
    <cellStyle name="Normal 18 2 5 3 3 3" xfId="23417"/>
    <cellStyle name="Normal 19 2 5 3 3 3" xfId="23418"/>
    <cellStyle name="Normal 2 2 3 5 3 3 3" xfId="23419"/>
    <cellStyle name="Normal 2 3 6 5 3 3 3" xfId="23420"/>
    <cellStyle name="Normal 2 3 2 5 3 3 3" xfId="23421"/>
    <cellStyle name="Normal 2 3 4 5 3 3 3" xfId="23422"/>
    <cellStyle name="Normal 2 3 5 5 3 3 3" xfId="23423"/>
    <cellStyle name="Normal 2 4 2 5 3 3 3" xfId="23424"/>
    <cellStyle name="Normal 2 5 5 3 3 3" xfId="23425"/>
    <cellStyle name="Normal 28 3 5 3 3 3" xfId="23426"/>
    <cellStyle name="Normal 3 2 2 5 3 3 3" xfId="23427"/>
    <cellStyle name="Normal 3 3 5 3 3 3" xfId="23428"/>
    <cellStyle name="Normal 30 3 5 3 3 3" xfId="23429"/>
    <cellStyle name="Normal 4 2 5 3 3 3" xfId="23430"/>
    <cellStyle name="Normal 40 2 5 3 3 3" xfId="23431"/>
    <cellStyle name="Normal 41 2 5 3 3 3" xfId="23432"/>
    <cellStyle name="Normal 42 2 5 3 3 3" xfId="23433"/>
    <cellStyle name="Normal 43 2 5 3 3 3" xfId="23434"/>
    <cellStyle name="Normal 44 2 5 3 3 3" xfId="23435"/>
    <cellStyle name="Normal 45 2 5 3 3 3" xfId="23436"/>
    <cellStyle name="Normal 46 2 5 3 3 3" xfId="23437"/>
    <cellStyle name="Normal 47 2 5 3 3 3" xfId="23438"/>
    <cellStyle name="Normal 51 5 3 3 3" xfId="23439"/>
    <cellStyle name="Normal 52 5 3 3 3" xfId="23440"/>
    <cellStyle name="Normal 53 5 3 3 3" xfId="23441"/>
    <cellStyle name="Normal 55 5 3 3 3" xfId="23442"/>
    <cellStyle name="Normal 56 5 3 3 3" xfId="23443"/>
    <cellStyle name="Normal 57 5 3 3 3" xfId="23444"/>
    <cellStyle name="Normal 6 2 3 5 3 3 3" xfId="23445"/>
    <cellStyle name="Normal 6 3 5 3 3 3" xfId="23446"/>
    <cellStyle name="Normal 60 5 3 3 3" xfId="23447"/>
    <cellStyle name="Normal 64 5 3 3 3" xfId="23448"/>
    <cellStyle name="Normal 65 5 3 3 3" xfId="23449"/>
    <cellStyle name="Normal 66 5 3 3 3" xfId="23450"/>
    <cellStyle name="Normal 67 5 3 3 3" xfId="23451"/>
    <cellStyle name="Normal 7 6 5 3 3 3" xfId="23452"/>
    <cellStyle name="Normal 71 5 3 3 3" xfId="23453"/>
    <cellStyle name="Normal 72 5 3 3 3" xfId="23454"/>
    <cellStyle name="Normal 73 5 3 3 3" xfId="23455"/>
    <cellStyle name="Normal 74 5 3 3 3" xfId="23456"/>
    <cellStyle name="Normal 76 5 3 3 3" xfId="23457"/>
    <cellStyle name="Normal 8 3 5 3 3 3" xfId="23458"/>
    <cellStyle name="Normal 81 5 3 3 3" xfId="23459"/>
    <cellStyle name="Normal 78 2 4 3 3 3" xfId="23460"/>
    <cellStyle name="Normal 5 3 2 4 3 3 3" xfId="23461"/>
    <cellStyle name="Normal 80 2 4 3 3 3" xfId="23462"/>
    <cellStyle name="Normal 79 2 4 3 3 3" xfId="23463"/>
    <cellStyle name="Normal 6 8 2 4 3 3 3" xfId="23464"/>
    <cellStyle name="Normal 5 2 2 4 3 3 3" xfId="23465"/>
    <cellStyle name="Normal 6 2 7 4 3 3 3" xfId="23466"/>
    <cellStyle name="Comma 2 2 3 2 4 3 3 3" xfId="23467"/>
    <cellStyle name="Comma 2 3 6 2 4 3 3 3" xfId="23468"/>
    <cellStyle name="Normal 18 2 2 4 3 3 3" xfId="23469"/>
    <cellStyle name="Normal 19 2 2 4 3 3 3" xfId="23470"/>
    <cellStyle name="Normal 2 2 3 2 4 3 3 3" xfId="23471"/>
    <cellStyle name="Normal 2 3 6 2 4 3 3 3" xfId="23472"/>
    <cellStyle name="Normal 2 3 2 2 4 3 3 3" xfId="23473"/>
    <cellStyle name="Normal 2 3 4 2 4 3 3 3" xfId="23474"/>
    <cellStyle name="Normal 2 3 5 2 4 3 3 3" xfId="23475"/>
    <cellStyle name="Normal 2 4 2 2 4 3 3 3" xfId="23476"/>
    <cellStyle name="Normal 2 5 2 4 3 3 3" xfId="23477"/>
    <cellStyle name="Normal 28 3 2 4 3 3 3" xfId="23478"/>
    <cellStyle name="Normal 3 2 2 2 4 3 3 3" xfId="23479"/>
    <cellStyle name="Normal 3 3 2 4 3 3 3" xfId="23480"/>
    <cellStyle name="Normal 30 3 2 4 3 3 3" xfId="23481"/>
    <cellStyle name="Normal 4 2 2 4 3 3 3" xfId="23482"/>
    <cellStyle name="Normal 40 2 2 4 3 3 3" xfId="23483"/>
    <cellStyle name="Normal 41 2 2 4 3 3 3" xfId="23484"/>
    <cellStyle name="Normal 42 2 2 4 3 3 3" xfId="23485"/>
    <cellStyle name="Normal 43 2 2 4 3 3 3" xfId="23486"/>
    <cellStyle name="Normal 44 2 2 4 3 3 3" xfId="23487"/>
    <cellStyle name="Normal 45 2 2 4 3 3 3" xfId="23488"/>
    <cellStyle name="Normal 46 2 2 4 3 3 3" xfId="23489"/>
    <cellStyle name="Normal 47 2 2 4 3 3 3" xfId="23490"/>
    <cellStyle name="Normal 51 2 4 3 3 3" xfId="23491"/>
    <cellStyle name="Normal 52 2 4 3 3 3" xfId="23492"/>
    <cellStyle name="Normal 53 2 4 3 3 3" xfId="23493"/>
    <cellStyle name="Normal 55 2 4 3 3 3" xfId="23494"/>
    <cellStyle name="Normal 56 2 4 3 3 3" xfId="23495"/>
    <cellStyle name="Normal 57 2 4 3 3 3" xfId="23496"/>
    <cellStyle name="Normal 6 2 3 2 4 3 3 3" xfId="23497"/>
    <cellStyle name="Normal 6 3 2 4 3 3 3" xfId="23498"/>
    <cellStyle name="Normal 60 2 4 3 3 3" xfId="23499"/>
    <cellStyle name="Normal 64 2 4 3 3 3" xfId="23500"/>
    <cellStyle name="Normal 65 2 4 3 3 3" xfId="23501"/>
    <cellStyle name="Normal 66 2 4 3 3 3" xfId="23502"/>
    <cellStyle name="Normal 67 2 4 3 3 3" xfId="23503"/>
    <cellStyle name="Normal 7 6 2 4 3 3 3" xfId="23504"/>
    <cellStyle name="Normal 71 2 4 3 3 3" xfId="23505"/>
    <cellStyle name="Normal 72 2 4 3 3 3" xfId="23506"/>
    <cellStyle name="Normal 73 2 4 3 3 3" xfId="23507"/>
    <cellStyle name="Normal 74 2 4 3 3 3" xfId="23508"/>
    <cellStyle name="Normal 76 2 4 3 3 3" xfId="23509"/>
    <cellStyle name="Normal 8 3 2 4 3 3 3" xfId="23510"/>
    <cellStyle name="Normal 81 2 4 3 3 3" xfId="23511"/>
    <cellStyle name="Normal 78 3 3 3 3 3" xfId="23512"/>
    <cellStyle name="Normal 5 3 3 3 3 3 3" xfId="23513"/>
    <cellStyle name="Normal 80 3 3 3 3 3" xfId="23514"/>
    <cellStyle name="Normal 79 3 3 3 3 3" xfId="23515"/>
    <cellStyle name="Normal 6 8 3 3 3 3 3" xfId="23516"/>
    <cellStyle name="Normal 5 2 3 3 3 3 3" xfId="23517"/>
    <cellStyle name="Normal 6 2 8 3 3 3 3" xfId="23518"/>
    <cellStyle name="Comma 2 2 3 3 3 3 3 3" xfId="23519"/>
    <cellStyle name="Comma 2 3 6 3 3 3 3 3" xfId="23520"/>
    <cellStyle name="Normal 18 2 3 3 3 3 3" xfId="23521"/>
    <cellStyle name="Normal 19 2 3 3 3 3 3" xfId="23522"/>
    <cellStyle name="Normal 2 2 3 3 3 3 3 3" xfId="23523"/>
    <cellStyle name="Normal 2 3 6 3 3 3 3 3" xfId="23524"/>
    <cellStyle name="Normal 2 3 2 3 3 3 3 3" xfId="23525"/>
    <cellStyle name="Normal 2 3 4 3 3 3 3 3" xfId="23526"/>
    <cellStyle name="Normal 2 3 5 3 3 3 3 3" xfId="23527"/>
    <cellStyle name="Normal 2 4 2 3 3 3 3 3" xfId="23528"/>
    <cellStyle name="Normal 2 5 3 3 3 3 3" xfId="23529"/>
    <cellStyle name="Normal 28 3 3 3 3 3 3" xfId="23530"/>
    <cellStyle name="Normal 3 2 2 3 3 3 3 3" xfId="23531"/>
    <cellStyle name="Normal 3 3 3 3 3 3 3" xfId="23532"/>
    <cellStyle name="Normal 30 3 3 3 3 3 3" xfId="23533"/>
    <cellStyle name="Normal 4 2 3 3 3 3 3" xfId="23534"/>
    <cellStyle name="Normal 40 2 3 3 3 3 3" xfId="23535"/>
    <cellStyle name="Normal 41 2 3 3 3 3 3" xfId="23536"/>
    <cellStyle name="Normal 42 2 3 3 3 3 3" xfId="23537"/>
    <cellStyle name="Normal 43 2 3 3 3 3 3" xfId="23538"/>
    <cellStyle name="Normal 44 2 3 3 3 3 3" xfId="23539"/>
    <cellStyle name="Normal 45 2 3 3 3 3 3" xfId="23540"/>
    <cellStyle name="Normal 46 2 3 3 3 3 3" xfId="23541"/>
    <cellStyle name="Normal 47 2 3 3 3 3 3" xfId="23542"/>
    <cellStyle name="Normal 51 3 3 3 3 3" xfId="23543"/>
    <cellStyle name="Normal 52 3 3 3 3 3" xfId="23544"/>
    <cellStyle name="Normal 53 3 3 3 3 3" xfId="23545"/>
    <cellStyle name="Normal 55 3 3 3 3 3" xfId="23546"/>
    <cellStyle name="Normal 56 3 3 3 3 3" xfId="23547"/>
    <cellStyle name="Normal 57 3 3 3 3 3" xfId="23548"/>
    <cellStyle name="Normal 6 2 3 3 3 3 3 3" xfId="23549"/>
    <cellStyle name="Normal 6 3 3 3 3 3 3" xfId="23550"/>
    <cellStyle name="Normal 60 3 3 3 3 3" xfId="23551"/>
    <cellStyle name="Normal 64 3 3 3 3 3" xfId="23552"/>
    <cellStyle name="Normal 65 3 3 3 3 3" xfId="23553"/>
    <cellStyle name="Normal 66 3 3 3 3 3" xfId="23554"/>
    <cellStyle name="Normal 67 3 3 3 3 3" xfId="23555"/>
    <cellStyle name="Normal 7 6 3 3 3 3 3" xfId="23556"/>
    <cellStyle name="Normal 71 3 3 3 3 3" xfId="23557"/>
    <cellStyle name="Normal 72 3 3 3 3 3" xfId="23558"/>
    <cellStyle name="Normal 73 3 3 3 3 3" xfId="23559"/>
    <cellStyle name="Normal 74 3 3 3 3 3" xfId="23560"/>
    <cellStyle name="Normal 76 3 3 3 3 3" xfId="23561"/>
    <cellStyle name="Normal 8 3 3 3 3 3 3" xfId="23562"/>
    <cellStyle name="Normal 81 3 3 3 3 3" xfId="23563"/>
    <cellStyle name="Normal 78 2 2 3 3 3 3" xfId="23564"/>
    <cellStyle name="Normal 5 3 2 2 3 3 3 3" xfId="23565"/>
    <cellStyle name="Normal 80 2 2 3 3 3 3" xfId="23566"/>
    <cellStyle name="Normal 79 2 2 3 3 3 3" xfId="23567"/>
    <cellStyle name="Normal 6 8 2 2 3 3 3 3" xfId="23568"/>
    <cellStyle name="Normal 5 2 2 2 3 3 3 3" xfId="23569"/>
    <cellStyle name="Normal 6 2 7 2 3 3 3 3" xfId="23570"/>
    <cellStyle name="Comma 2 2 3 2 2 3 3 3 3" xfId="23571"/>
    <cellStyle name="Comma 2 3 6 2 2 3 3 3 3" xfId="23572"/>
    <cellStyle name="Normal 18 2 2 2 3 3 3 3" xfId="23573"/>
    <cellStyle name="Normal 19 2 2 2 3 3 3 3" xfId="23574"/>
    <cellStyle name="Normal 2 2 3 2 2 3 3 3 3" xfId="23575"/>
    <cellStyle name="Normal 2 3 6 2 2 3 3 3 3" xfId="23576"/>
    <cellStyle name="Normal 2 3 2 2 2 3 3 3 3" xfId="23577"/>
    <cellStyle name="Normal 2 3 4 2 2 3 3 3 3" xfId="23578"/>
    <cellStyle name="Normal 2 3 5 2 2 3 3 3 3" xfId="23579"/>
    <cellStyle name="Normal 2 4 2 2 2 3 3 3 3" xfId="23580"/>
    <cellStyle name="Normal 2 5 2 2 3 3 3 3" xfId="23581"/>
    <cellStyle name="Normal 28 3 2 2 3 3 3 3" xfId="23582"/>
    <cellStyle name="Normal 3 2 2 2 2 3 3 3 3" xfId="23583"/>
    <cellStyle name="Normal 3 3 2 2 3 3 3 3" xfId="23584"/>
    <cellStyle name="Normal 30 3 2 2 3 3 3 3" xfId="23585"/>
    <cellStyle name="Normal 4 2 2 2 3 3 3 3" xfId="23586"/>
    <cellStyle name="Normal 40 2 2 2 3 3 3 3" xfId="23587"/>
    <cellStyle name="Normal 41 2 2 2 3 3 3 3" xfId="23588"/>
    <cellStyle name="Normal 42 2 2 2 3 3 3 3" xfId="23589"/>
    <cellStyle name="Normal 43 2 2 2 3 3 3 3" xfId="23590"/>
    <cellStyle name="Normal 44 2 2 2 3 3 3 3" xfId="23591"/>
    <cellStyle name="Normal 45 2 2 2 3 3 3 3" xfId="23592"/>
    <cellStyle name="Normal 46 2 2 2 3 3 3 3" xfId="23593"/>
    <cellStyle name="Normal 47 2 2 2 3 3 3 3" xfId="23594"/>
    <cellStyle name="Normal 51 2 2 3 3 3 3" xfId="23595"/>
    <cellStyle name="Normal 52 2 2 3 3 3 3" xfId="23596"/>
    <cellStyle name="Normal 53 2 2 3 3 3 3" xfId="23597"/>
    <cellStyle name="Normal 55 2 2 3 3 3 3" xfId="23598"/>
    <cellStyle name="Normal 56 2 2 3 3 3 3" xfId="23599"/>
    <cellStyle name="Normal 57 2 2 3 3 3 3" xfId="23600"/>
    <cellStyle name="Normal 6 2 3 2 2 3 3 3 3" xfId="23601"/>
    <cellStyle name="Normal 6 3 2 2 3 3 3 3" xfId="23602"/>
    <cellStyle name="Normal 60 2 2 3 3 3 3" xfId="23603"/>
    <cellStyle name="Normal 64 2 2 3 3 3 3" xfId="23604"/>
    <cellStyle name="Normal 65 2 2 3 3 3 3" xfId="23605"/>
    <cellStyle name="Normal 66 2 2 3 3 3 3" xfId="23606"/>
    <cellStyle name="Normal 67 2 2 3 3 3 3" xfId="23607"/>
    <cellStyle name="Normal 7 6 2 2 3 3 3 3" xfId="23608"/>
    <cellStyle name="Normal 71 2 2 3 3 3 3" xfId="23609"/>
    <cellStyle name="Normal 72 2 2 3 3 3 3" xfId="23610"/>
    <cellStyle name="Normal 73 2 2 3 3 3 3" xfId="23611"/>
    <cellStyle name="Normal 74 2 2 3 3 3 3" xfId="23612"/>
    <cellStyle name="Normal 76 2 2 3 3 3 3" xfId="23613"/>
    <cellStyle name="Normal 8 3 2 2 3 3 3 3" xfId="23614"/>
    <cellStyle name="Normal 81 2 2 3 3 3 3" xfId="23615"/>
    <cellStyle name="Normal 78 4 2 3 3 3" xfId="23616"/>
    <cellStyle name="Normal 5 3 4 2 3 3 3" xfId="23617"/>
    <cellStyle name="Normal 80 4 2 3 3 3" xfId="23618"/>
    <cellStyle name="Normal 79 4 2 3 3 3" xfId="23619"/>
    <cellStyle name="Normal 6 8 4 2 3 3 3" xfId="23620"/>
    <cellStyle name="Normal 5 2 4 2 3 3 3" xfId="23621"/>
    <cellStyle name="Normal 6 2 9 2 3 3 3" xfId="23622"/>
    <cellStyle name="Comma 2 2 3 4 2 3 3 3" xfId="23623"/>
    <cellStyle name="Comma 2 3 6 4 2 3 3 3" xfId="23624"/>
    <cellStyle name="Normal 18 2 4 2 3 3 3" xfId="23625"/>
    <cellStyle name="Normal 19 2 4 2 3 3 3" xfId="23626"/>
    <cellStyle name="Normal 2 2 3 4 2 3 3 3" xfId="23627"/>
    <cellStyle name="Normal 2 3 6 4 2 3 3 3" xfId="23628"/>
    <cellStyle name="Normal 2 3 2 4 2 3 3 3" xfId="23629"/>
    <cellStyle name="Normal 2 3 4 4 2 3 3 3" xfId="23630"/>
    <cellStyle name="Normal 2 3 5 4 2 3 3 3" xfId="23631"/>
    <cellStyle name="Normal 2 4 2 4 2 3 3 3" xfId="23632"/>
    <cellStyle name="Normal 2 5 4 2 3 3 3" xfId="23633"/>
    <cellStyle name="Normal 28 3 4 2 3 3 3" xfId="23634"/>
    <cellStyle name="Normal 3 2 2 4 2 3 3 3" xfId="23635"/>
    <cellStyle name="Normal 3 3 4 2 3 3 3" xfId="23636"/>
    <cellStyle name="Normal 30 3 4 2 3 3 3" xfId="23637"/>
    <cellStyle name="Normal 4 2 4 2 3 3 3" xfId="23638"/>
    <cellStyle name="Normal 40 2 4 2 3 3 3" xfId="23639"/>
    <cellStyle name="Normal 41 2 4 2 3 3 3" xfId="23640"/>
    <cellStyle name="Normal 42 2 4 2 3 3 3" xfId="23641"/>
    <cellStyle name="Normal 43 2 4 2 3 3 3" xfId="23642"/>
    <cellStyle name="Normal 44 2 4 2 3 3 3" xfId="23643"/>
    <cellStyle name="Normal 45 2 4 2 3 3 3" xfId="23644"/>
    <cellStyle name="Normal 46 2 4 2 3 3 3" xfId="23645"/>
    <cellStyle name="Normal 47 2 4 2 3 3 3" xfId="23646"/>
    <cellStyle name="Normal 51 4 2 3 3 3" xfId="23647"/>
    <cellStyle name="Normal 52 4 2 3 3 3" xfId="23648"/>
    <cellStyle name="Normal 53 4 2 3 3 3" xfId="23649"/>
    <cellStyle name="Normal 55 4 2 3 3 3" xfId="23650"/>
    <cellStyle name="Normal 56 4 2 3 3 3" xfId="23651"/>
    <cellStyle name="Normal 57 4 2 3 3 3" xfId="23652"/>
    <cellStyle name="Normal 6 2 3 4 2 3 3 3" xfId="23653"/>
    <cellStyle name="Normal 6 3 4 2 3 3 3" xfId="23654"/>
    <cellStyle name="Normal 60 4 2 3 3 3" xfId="23655"/>
    <cellStyle name="Normal 64 4 2 3 3 3" xfId="23656"/>
    <cellStyle name="Normal 65 4 2 3 3 3" xfId="23657"/>
    <cellStyle name="Normal 66 4 2 3 3 3" xfId="23658"/>
    <cellStyle name="Normal 67 4 2 3 3 3" xfId="23659"/>
    <cellStyle name="Normal 7 6 4 2 3 3 3" xfId="23660"/>
    <cellStyle name="Normal 71 4 2 3 3 3" xfId="23661"/>
    <cellStyle name="Normal 72 4 2 3 3 3" xfId="23662"/>
    <cellStyle name="Normal 73 4 2 3 3 3" xfId="23663"/>
    <cellStyle name="Normal 74 4 2 3 3 3" xfId="23664"/>
    <cellStyle name="Normal 76 4 2 3 3 3" xfId="23665"/>
    <cellStyle name="Normal 8 3 4 2 3 3 3" xfId="23666"/>
    <cellStyle name="Normal 81 4 2 3 3 3" xfId="23667"/>
    <cellStyle name="Normal 78 2 3 2 3 3 3" xfId="23668"/>
    <cellStyle name="Normal 5 3 2 3 2 3 3 3" xfId="23669"/>
    <cellStyle name="Normal 80 2 3 2 3 3 3" xfId="23670"/>
    <cellStyle name="Normal 79 2 3 2 3 3 3" xfId="23671"/>
    <cellStyle name="Normal 6 8 2 3 2 3 3 3" xfId="23672"/>
    <cellStyle name="Normal 5 2 2 3 2 3 3 3" xfId="23673"/>
    <cellStyle name="Normal 6 2 7 3 2 3 3 3" xfId="23674"/>
    <cellStyle name="Comma 2 2 3 2 3 2 3 3 3" xfId="23675"/>
    <cellStyle name="Comma 2 3 6 2 3 2 3 3 3" xfId="23676"/>
    <cellStyle name="Normal 18 2 2 3 2 3 3 3" xfId="23677"/>
    <cellStyle name="Normal 19 2 2 3 2 3 3 3" xfId="23678"/>
    <cellStyle name="Normal 2 2 3 2 3 2 3 3 3" xfId="23679"/>
    <cellStyle name="Normal 2 3 6 2 3 2 3 3 3" xfId="23680"/>
    <cellStyle name="Normal 2 3 2 2 3 2 3 3 3" xfId="23681"/>
    <cellStyle name="Normal 2 3 4 2 3 2 3 3 3" xfId="23682"/>
    <cellStyle name="Normal 2 3 5 2 3 2 3 3 3" xfId="23683"/>
    <cellStyle name="Normal 2 4 2 2 3 2 3 3 3" xfId="23684"/>
    <cellStyle name="Normal 2 5 2 3 2 3 3 3" xfId="23685"/>
    <cellStyle name="Normal 28 3 2 3 2 3 3 3" xfId="23686"/>
    <cellStyle name="Normal 3 2 2 2 3 2 3 3 3" xfId="23687"/>
    <cellStyle name="Normal 3 3 2 3 2 3 3 3" xfId="23688"/>
    <cellStyle name="Normal 30 3 2 3 2 3 3 3" xfId="23689"/>
    <cellStyle name="Normal 4 2 2 3 2 3 3 3" xfId="23690"/>
    <cellStyle name="Normal 40 2 2 3 2 3 3 3" xfId="23691"/>
    <cellStyle name="Normal 41 2 2 3 2 3 3 3" xfId="23692"/>
    <cellStyle name="Normal 42 2 2 3 2 3 3 3" xfId="23693"/>
    <cellStyle name="Normal 43 2 2 3 2 3 3 3" xfId="23694"/>
    <cellStyle name="Normal 44 2 2 3 2 3 3 3" xfId="23695"/>
    <cellStyle name="Normal 45 2 2 3 2 3 3 3" xfId="23696"/>
    <cellStyle name="Normal 46 2 2 3 2 3 3 3" xfId="23697"/>
    <cellStyle name="Normal 47 2 2 3 2 3 3 3" xfId="23698"/>
    <cellStyle name="Normal 51 2 3 2 3 3 3" xfId="23699"/>
    <cellStyle name="Normal 52 2 3 2 3 3 3" xfId="23700"/>
    <cellStyle name="Normal 53 2 3 2 3 3 3" xfId="23701"/>
    <cellStyle name="Normal 55 2 3 2 3 3 3" xfId="23702"/>
    <cellStyle name="Normal 56 2 3 2 3 3 3" xfId="23703"/>
    <cellStyle name="Normal 57 2 3 2 3 3 3" xfId="23704"/>
    <cellStyle name="Normal 6 2 3 2 3 2 3 3 3" xfId="23705"/>
    <cellStyle name="Normal 6 3 2 3 2 3 3 3" xfId="23706"/>
    <cellStyle name="Normal 60 2 3 2 3 3 3" xfId="23707"/>
    <cellStyle name="Normal 64 2 3 2 3 3 3" xfId="23708"/>
    <cellStyle name="Normal 65 2 3 2 3 3 3" xfId="23709"/>
    <cellStyle name="Normal 66 2 3 2 3 3 3" xfId="23710"/>
    <cellStyle name="Normal 67 2 3 2 3 3 3" xfId="23711"/>
    <cellStyle name="Normal 7 6 2 3 2 3 3 3" xfId="23712"/>
    <cellStyle name="Normal 71 2 3 2 3 3 3" xfId="23713"/>
    <cellStyle name="Normal 72 2 3 2 3 3 3" xfId="23714"/>
    <cellStyle name="Normal 73 2 3 2 3 3 3" xfId="23715"/>
    <cellStyle name="Normal 74 2 3 2 3 3 3" xfId="23716"/>
    <cellStyle name="Normal 76 2 3 2 3 3 3" xfId="23717"/>
    <cellStyle name="Normal 8 3 2 3 2 3 3 3" xfId="23718"/>
    <cellStyle name="Normal 81 2 3 2 3 3 3" xfId="23719"/>
    <cellStyle name="Normal 78 3 2 2 3 3 3" xfId="23720"/>
    <cellStyle name="Normal 5 3 3 2 2 3 3 3" xfId="23721"/>
    <cellStyle name="Normal 80 3 2 2 3 3 3" xfId="23722"/>
    <cellStyle name="Normal 79 3 2 2 3 3 3" xfId="23723"/>
    <cellStyle name="Normal 6 8 3 2 2 3 3 3" xfId="23724"/>
    <cellStyle name="Normal 5 2 3 2 2 3 3 3" xfId="23725"/>
    <cellStyle name="Normal 6 2 8 2 2 3 3 3" xfId="23726"/>
    <cellStyle name="Comma 2 2 3 3 2 2 3 3 3" xfId="23727"/>
    <cellStyle name="Comma 2 3 6 3 2 2 3 3 3" xfId="23728"/>
    <cellStyle name="Normal 18 2 3 2 2 3 3 3" xfId="23729"/>
    <cellStyle name="Normal 19 2 3 2 2 3 3 3" xfId="23730"/>
    <cellStyle name="Normal 2 2 3 3 2 2 3 3 3" xfId="23731"/>
    <cellStyle name="Normal 2 3 6 3 2 2 3 3 3" xfId="23732"/>
    <cellStyle name="Normal 2 3 2 3 2 2 3 3 3" xfId="23733"/>
    <cellStyle name="Normal 2 3 4 3 2 2 3 3 3" xfId="23734"/>
    <cellStyle name="Normal 2 3 5 3 2 2 3 3 3" xfId="23735"/>
    <cellStyle name="Normal 2 4 2 3 2 2 3 3 3" xfId="23736"/>
    <cellStyle name="Normal 2 5 3 2 2 3 3 3" xfId="23737"/>
    <cellStyle name="Normal 28 3 3 2 2 3 3 3" xfId="23738"/>
    <cellStyle name="Normal 3 2 2 3 2 2 3 3 3" xfId="23739"/>
    <cellStyle name="Normal 3 3 3 2 2 3 3 3" xfId="23740"/>
    <cellStyle name="Normal 30 3 3 2 2 3 3 3" xfId="23741"/>
    <cellStyle name="Normal 4 2 3 2 2 3 3 3" xfId="23742"/>
    <cellStyle name="Normal 40 2 3 2 2 3 3 3" xfId="23743"/>
    <cellStyle name="Normal 41 2 3 2 2 3 3 3" xfId="23744"/>
    <cellStyle name="Normal 42 2 3 2 2 3 3 3" xfId="23745"/>
    <cellStyle name="Normal 43 2 3 2 2 3 3 3" xfId="23746"/>
    <cellStyle name="Normal 44 2 3 2 2 3 3 3" xfId="23747"/>
    <cellStyle name="Normal 45 2 3 2 2 3 3 3" xfId="23748"/>
    <cellStyle name="Normal 46 2 3 2 2 3 3 3" xfId="23749"/>
    <cellStyle name="Normal 47 2 3 2 2 3 3 3" xfId="23750"/>
    <cellStyle name="Normal 51 3 2 2 3 3 3" xfId="23751"/>
    <cellStyle name="Normal 52 3 2 2 3 3 3" xfId="23752"/>
    <cellStyle name="Normal 53 3 2 2 3 3 3" xfId="23753"/>
    <cellStyle name="Normal 55 3 2 2 3 3 3" xfId="23754"/>
    <cellStyle name="Normal 56 3 2 2 3 3 3" xfId="23755"/>
    <cellStyle name="Normal 57 3 2 2 3 3 3" xfId="23756"/>
    <cellStyle name="Normal 6 2 3 3 2 2 3 3 3" xfId="23757"/>
    <cellStyle name="Normal 6 3 3 2 2 3 3 3" xfId="23758"/>
    <cellStyle name="Normal 60 3 2 2 3 3 3" xfId="23759"/>
    <cellStyle name="Normal 64 3 2 2 3 3 3" xfId="23760"/>
    <cellStyle name="Normal 65 3 2 2 3 3 3" xfId="23761"/>
    <cellStyle name="Normal 66 3 2 2 3 3 3" xfId="23762"/>
    <cellStyle name="Normal 67 3 2 2 3 3 3" xfId="23763"/>
    <cellStyle name="Normal 7 6 3 2 2 3 3 3" xfId="23764"/>
    <cellStyle name="Normal 71 3 2 2 3 3 3" xfId="23765"/>
    <cellStyle name="Normal 72 3 2 2 3 3 3" xfId="23766"/>
    <cellStyle name="Normal 73 3 2 2 3 3 3" xfId="23767"/>
    <cellStyle name="Normal 74 3 2 2 3 3 3" xfId="23768"/>
    <cellStyle name="Normal 76 3 2 2 3 3 3" xfId="23769"/>
    <cellStyle name="Normal 8 3 3 2 2 3 3 3" xfId="23770"/>
    <cellStyle name="Normal 81 3 2 2 3 3 3" xfId="23771"/>
    <cellStyle name="Normal 78 2 2 2 2 3 3 3" xfId="23772"/>
    <cellStyle name="Normal 5 3 2 2 2 2 3 3 3" xfId="23773"/>
    <cellStyle name="Normal 80 2 2 2 2 3 3 3" xfId="23774"/>
    <cellStyle name="Normal 79 2 2 2 2 3 3 3" xfId="23775"/>
    <cellStyle name="Normal 6 8 2 2 2 2 3 3 3" xfId="23776"/>
    <cellStyle name="Normal 5 2 2 2 2 2 3 3 3" xfId="23777"/>
    <cellStyle name="Normal 6 2 7 2 2 2 3 3 3" xfId="23778"/>
    <cellStyle name="Comma 2 2 3 2 2 2 2 3 3 3" xfId="23779"/>
    <cellStyle name="Comma 2 3 6 2 2 2 2 3 3 3" xfId="23780"/>
    <cellStyle name="Normal 18 2 2 2 2 2 3 3 3" xfId="23781"/>
    <cellStyle name="Normal 19 2 2 2 2 2 3 3 3" xfId="23782"/>
    <cellStyle name="Normal 2 2 3 2 2 2 2 3 3 3" xfId="23783"/>
    <cellStyle name="Normal 2 3 6 2 2 2 2 3 3 3" xfId="23784"/>
    <cellStyle name="Normal 2 3 2 2 2 2 2 3 3 3" xfId="23785"/>
    <cellStyle name="Normal 2 3 4 2 2 2 2 3 3 3" xfId="23786"/>
    <cellStyle name="Normal 2 3 5 2 2 2 2 3 3 3" xfId="23787"/>
    <cellStyle name="Normal 2 4 2 2 2 2 2 3 3 3" xfId="23788"/>
    <cellStyle name="Normal 2 5 2 2 2 2 3 3 3" xfId="23789"/>
    <cellStyle name="Normal 28 3 2 2 2 2 3 3 3" xfId="23790"/>
    <cellStyle name="Normal 3 2 2 2 2 2 2 3 3 3" xfId="23791"/>
    <cellStyle name="Normal 3 3 2 2 2 2 3 3 3" xfId="23792"/>
    <cellStyle name="Normal 30 3 2 2 2 2 3 3 3" xfId="23793"/>
    <cellStyle name="Normal 4 2 2 2 2 2 3 3 3" xfId="23794"/>
    <cellStyle name="Normal 40 2 2 2 2 2 3 3 3" xfId="23795"/>
    <cellStyle name="Normal 41 2 2 2 2 2 3 3 3" xfId="23796"/>
    <cellStyle name="Normal 42 2 2 2 2 2 3 3 3" xfId="23797"/>
    <cellStyle name="Normal 43 2 2 2 2 2 3 3 3" xfId="23798"/>
    <cellStyle name="Normal 44 2 2 2 2 2 3 3 3" xfId="23799"/>
    <cellStyle name="Normal 45 2 2 2 2 2 3 3 3" xfId="23800"/>
    <cellStyle name="Normal 46 2 2 2 2 2 3 3 3" xfId="23801"/>
    <cellStyle name="Normal 47 2 2 2 2 2 3 3 3" xfId="23802"/>
    <cellStyle name="Normal 51 2 2 2 2 3 3 3" xfId="23803"/>
    <cellStyle name="Normal 52 2 2 2 2 3 3 3" xfId="23804"/>
    <cellStyle name="Normal 53 2 2 2 2 3 3 3" xfId="23805"/>
    <cellStyle name="Normal 55 2 2 2 2 3 3 3" xfId="23806"/>
    <cellStyle name="Normal 56 2 2 2 2 3 3 3" xfId="23807"/>
    <cellStyle name="Normal 57 2 2 2 2 3 3 3" xfId="23808"/>
    <cellStyle name="Normal 6 2 3 2 2 2 2 3 3 3" xfId="23809"/>
    <cellStyle name="Normal 6 3 2 2 2 2 3 3 3" xfId="23810"/>
    <cellStyle name="Normal 60 2 2 2 2 3 3 3" xfId="23811"/>
    <cellStyle name="Normal 64 2 2 2 2 3 3 3" xfId="23812"/>
    <cellStyle name="Normal 65 2 2 2 2 3 3 3" xfId="23813"/>
    <cellStyle name="Normal 66 2 2 2 2 3 3 3" xfId="23814"/>
    <cellStyle name="Normal 67 2 2 2 2 3 3 3" xfId="23815"/>
    <cellStyle name="Normal 7 6 2 2 2 2 3 3 3" xfId="23816"/>
    <cellStyle name="Normal 71 2 2 2 2 3 3 3" xfId="23817"/>
    <cellStyle name="Normal 72 2 2 2 2 3 3 3" xfId="23818"/>
    <cellStyle name="Normal 73 2 2 2 2 3 3 3" xfId="23819"/>
    <cellStyle name="Normal 74 2 2 2 2 3 3 3" xfId="23820"/>
    <cellStyle name="Normal 76 2 2 2 2 3 3 3" xfId="23821"/>
    <cellStyle name="Normal 8 3 2 2 2 2 3 3 3" xfId="23822"/>
    <cellStyle name="Normal 81 2 2 2 2 3 3 3" xfId="23823"/>
    <cellStyle name="Normal 95 2 3 3" xfId="23824"/>
    <cellStyle name="Normal 78 6 2 3 3" xfId="23825"/>
    <cellStyle name="Normal 96 2 3 3" xfId="23826"/>
    <cellStyle name="Normal 5 3 6 2 3 3" xfId="23827"/>
    <cellStyle name="Normal 80 6 2 3 3" xfId="23828"/>
    <cellStyle name="Normal 79 6 2 3 3" xfId="23829"/>
    <cellStyle name="Normal 6 8 6 2 3 3" xfId="23830"/>
    <cellStyle name="Normal 5 2 6 2 3 3" xfId="23831"/>
    <cellStyle name="Normal 6 2 11 2 3 3" xfId="23832"/>
    <cellStyle name="Comma 2 2 3 6 2 3 3" xfId="23833"/>
    <cellStyle name="Comma 2 3 6 6 2 3 3" xfId="23834"/>
    <cellStyle name="Normal 18 2 6 2 3 3" xfId="23835"/>
    <cellStyle name="Normal 19 2 6 2 3 3" xfId="23836"/>
    <cellStyle name="Normal 2 2 3 6 2 3 3" xfId="23837"/>
    <cellStyle name="Normal 2 3 6 6 2 3 3" xfId="23838"/>
    <cellStyle name="Normal 2 3 2 6 2 3 3" xfId="23839"/>
    <cellStyle name="Normal 2 3 4 6 2 3 3" xfId="23840"/>
    <cellStyle name="Normal 2 3 5 6 2 3 3" xfId="23841"/>
    <cellStyle name="Normal 2 4 2 6 2 3 3" xfId="23842"/>
    <cellStyle name="Normal 2 5 6 2 3 3" xfId="23843"/>
    <cellStyle name="Normal 28 3 6 2 3 3" xfId="23844"/>
    <cellStyle name="Normal 3 2 2 6 2 3 3" xfId="23845"/>
    <cellStyle name="Normal 3 3 6 2 3 3" xfId="23846"/>
    <cellStyle name="Normal 30 3 6 2 3 3" xfId="23847"/>
    <cellStyle name="Normal 4 2 6 2 3 3" xfId="23848"/>
    <cellStyle name="Normal 40 2 6 2 3 3" xfId="23849"/>
    <cellStyle name="Normal 41 2 6 2 3 3" xfId="23850"/>
    <cellStyle name="Normal 42 2 6 2 3 3" xfId="23851"/>
    <cellStyle name="Normal 43 2 6 2 3 3" xfId="23852"/>
    <cellStyle name="Normal 44 2 6 2 3 3" xfId="23853"/>
    <cellStyle name="Normal 45 2 6 2 3 3" xfId="23854"/>
    <cellStyle name="Normal 46 2 6 2 3 3" xfId="23855"/>
    <cellStyle name="Normal 47 2 6 2 3 3" xfId="23856"/>
    <cellStyle name="Normal 51 6 2 3 3" xfId="23857"/>
    <cellStyle name="Normal 52 6 2 3 3" xfId="23858"/>
    <cellStyle name="Normal 53 6 2 3 3" xfId="23859"/>
    <cellStyle name="Normal 55 6 2 3 3" xfId="23860"/>
    <cellStyle name="Normal 56 6 2 3 3" xfId="23861"/>
    <cellStyle name="Normal 57 6 2 3 3" xfId="23862"/>
    <cellStyle name="Normal 6 2 3 6 2 3 3" xfId="23863"/>
    <cellStyle name="Normal 6 3 6 2 3 3" xfId="23864"/>
    <cellStyle name="Normal 60 6 2 3 3" xfId="23865"/>
    <cellStyle name="Normal 64 6 2 3 3" xfId="23866"/>
    <cellStyle name="Normal 65 6 2 3 3" xfId="23867"/>
    <cellStyle name="Normal 66 6 2 3 3" xfId="23868"/>
    <cellStyle name="Normal 67 6 2 3 3" xfId="23869"/>
    <cellStyle name="Normal 7 6 6 2 3 3" xfId="23870"/>
    <cellStyle name="Normal 71 6 2 3 3" xfId="23871"/>
    <cellStyle name="Normal 72 6 2 3 3" xfId="23872"/>
    <cellStyle name="Normal 73 6 2 3 3" xfId="23873"/>
    <cellStyle name="Normal 74 6 2 3 3" xfId="23874"/>
    <cellStyle name="Normal 76 6 2 3 3" xfId="23875"/>
    <cellStyle name="Normal 8 3 6 2 3 3" xfId="23876"/>
    <cellStyle name="Normal 81 6 2 3 3" xfId="23877"/>
    <cellStyle name="Normal 78 2 5 2 3 3" xfId="23878"/>
    <cellStyle name="Normal 5 3 2 5 2 3 3" xfId="23879"/>
    <cellStyle name="Normal 80 2 5 2 3 3" xfId="23880"/>
    <cellStyle name="Normal 79 2 5 2 3 3" xfId="23881"/>
    <cellStyle name="Normal 6 8 2 5 2 3 3" xfId="23882"/>
    <cellStyle name="Normal 5 2 2 5 2 3 3" xfId="23883"/>
    <cellStyle name="Normal 6 2 7 5 2 3 3" xfId="23884"/>
    <cellStyle name="Comma 2 2 3 2 5 2 3 3" xfId="23885"/>
    <cellStyle name="Comma 2 3 6 2 5 2 3 3" xfId="23886"/>
    <cellStyle name="Normal 18 2 2 5 2 3 3" xfId="23887"/>
    <cellStyle name="Normal 19 2 2 5 2 3 3" xfId="23888"/>
    <cellStyle name="Normal 2 2 3 2 5 2 3 3" xfId="23889"/>
    <cellStyle name="Normal 2 3 6 2 5 2 3 3" xfId="23890"/>
    <cellStyle name="Normal 2 3 2 2 5 2 3 3" xfId="23891"/>
    <cellStyle name="Normal 2 3 4 2 5 2 3 3" xfId="23892"/>
    <cellStyle name="Normal 2 3 5 2 5 2 3 3" xfId="23893"/>
    <cellStyle name="Normal 2 4 2 2 5 2 3 3" xfId="23894"/>
    <cellStyle name="Normal 2 5 2 5 2 3 3" xfId="23895"/>
    <cellStyle name="Normal 28 3 2 5 2 3 3" xfId="23896"/>
    <cellStyle name="Normal 3 2 2 2 5 2 3 3" xfId="23897"/>
    <cellStyle name="Normal 3 3 2 5 2 3 3" xfId="23898"/>
    <cellStyle name="Normal 30 3 2 5 2 3 3" xfId="23899"/>
    <cellStyle name="Normal 4 2 2 5 2 3 3" xfId="23900"/>
    <cellStyle name="Normal 40 2 2 5 2 3 3" xfId="23901"/>
    <cellStyle name="Normal 41 2 2 5 2 3 3" xfId="23902"/>
    <cellStyle name="Normal 42 2 2 5 2 3 3" xfId="23903"/>
    <cellStyle name="Normal 43 2 2 5 2 3 3" xfId="23904"/>
    <cellStyle name="Normal 44 2 2 5 2 3 3" xfId="23905"/>
    <cellStyle name="Normal 45 2 2 5 2 3 3" xfId="23906"/>
    <cellStyle name="Normal 46 2 2 5 2 3 3" xfId="23907"/>
    <cellStyle name="Normal 47 2 2 5 2 3 3" xfId="23908"/>
    <cellStyle name="Normal 51 2 5 2 3 3" xfId="23909"/>
    <cellStyle name="Normal 52 2 5 2 3 3" xfId="23910"/>
    <cellStyle name="Normal 53 2 5 2 3 3" xfId="23911"/>
    <cellStyle name="Normal 55 2 5 2 3 3" xfId="23912"/>
    <cellStyle name="Normal 56 2 5 2 3 3" xfId="23913"/>
    <cellStyle name="Normal 57 2 5 2 3 3" xfId="23914"/>
    <cellStyle name="Normal 6 2 3 2 5 2 3 3" xfId="23915"/>
    <cellStyle name="Normal 6 3 2 5 2 3 3" xfId="23916"/>
    <cellStyle name="Normal 60 2 5 2 3 3" xfId="23917"/>
    <cellStyle name="Normal 64 2 5 2 3 3" xfId="23918"/>
    <cellStyle name="Normal 65 2 5 2 3 3" xfId="23919"/>
    <cellStyle name="Normal 66 2 5 2 3 3" xfId="23920"/>
    <cellStyle name="Normal 67 2 5 2 3 3" xfId="23921"/>
    <cellStyle name="Normal 7 6 2 5 2 3 3" xfId="23922"/>
    <cellStyle name="Normal 71 2 5 2 3 3" xfId="23923"/>
    <cellStyle name="Normal 72 2 5 2 3 3" xfId="23924"/>
    <cellStyle name="Normal 73 2 5 2 3 3" xfId="23925"/>
    <cellStyle name="Normal 74 2 5 2 3 3" xfId="23926"/>
    <cellStyle name="Normal 76 2 5 2 3 3" xfId="23927"/>
    <cellStyle name="Normal 8 3 2 5 2 3 3" xfId="23928"/>
    <cellStyle name="Normal 81 2 5 2 3 3" xfId="23929"/>
    <cellStyle name="Normal 78 3 4 2 3 3" xfId="23930"/>
    <cellStyle name="Normal 5 3 3 4 2 3 3" xfId="23931"/>
    <cellStyle name="Normal 80 3 4 2 3 3" xfId="23932"/>
    <cellStyle name="Normal 79 3 4 2 3 3" xfId="23933"/>
    <cellStyle name="Normal 6 8 3 4 2 3 3" xfId="23934"/>
    <cellStyle name="Normal 5 2 3 4 2 3 3" xfId="23935"/>
    <cellStyle name="Normal 6 2 8 4 2 3 3" xfId="23936"/>
    <cellStyle name="Comma 2 2 3 3 4 2 3 3" xfId="23937"/>
    <cellStyle name="Comma 2 3 6 3 4 2 3 3" xfId="23938"/>
    <cellStyle name="Normal 18 2 3 4 2 3 3" xfId="23939"/>
    <cellStyle name="Normal 19 2 3 4 2 3 3" xfId="23940"/>
    <cellStyle name="Normal 2 2 3 3 4 2 3 3" xfId="23941"/>
    <cellStyle name="Normal 2 3 6 3 4 2 3 3" xfId="23942"/>
    <cellStyle name="Normal 2 3 2 3 4 2 3 3" xfId="23943"/>
    <cellStyle name="Normal 2 3 4 3 4 2 3 3" xfId="23944"/>
    <cellStyle name="Normal 2 3 5 3 4 2 3 3" xfId="23945"/>
    <cellStyle name="Normal 2 4 2 3 4 2 3 3" xfId="23946"/>
    <cellStyle name="Normal 2 5 3 4 2 3 3" xfId="23947"/>
    <cellStyle name="Normal 28 3 3 4 2 3 3" xfId="23948"/>
    <cellStyle name="Normal 3 2 2 3 4 2 3 3" xfId="23949"/>
    <cellStyle name="Normal 3 3 3 4 2 3 3" xfId="23950"/>
    <cellStyle name="Normal 30 3 3 4 2 3 3" xfId="23951"/>
    <cellStyle name="Normal 4 2 3 4 2 3 3" xfId="23952"/>
    <cellStyle name="Normal 40 2 3 4 2 3 3" xfId="23953"/>
    <cellStyle name="Normal 41 2 3 4 2 3 3" xfId="23954"/>
    <cellStyle name="Normal 42 2 3 4 2 3 3" xfId="23955"/>
    <cellStyle name="Normal 43 2 3 4 2 3 3" xfId="23956"/>
    <cellStyle name="Normal 44 2 3 4 2 3 3" xfId="23957"/>
    <cellStyle name="Normal 45 2 3 4 2 3 3" xfId="23958"/>
    <cellStyle name="Normal 46 2 3 4 2 3 3" xfId="23959"/>
    <cellStyle name="Normal 47 2 3 4 2 3 3" xfId="23960"/>
    <cellStyle name="Normal 51 3 4 2 3 3" xfId="23961"/>
    <cellStyle name="Normal 52 3 4 2 3 3" xfId="23962"/>
    <cellStyle name="Normal 53 3 4 2 3 3" xfId="23963"/>
    <cellStyle name="Normal 55 3 4 2 3 3" xfId="23964"/>
    <cellStyle name="Normal 56 3 4 2 3 3" xfId="23965"/>
    <cellStyle name="Normal 57 3 4 2 3 3" xfId="23966"/>
    <cellStyle name="Normal 6 2 3 3 4 2 3 3" xfId="23967"/>
    <cellStyle name="Normal 6 3 3 4 2 3 3" xfId="23968"/>
    <cellStyle name="Normal 60 3 4 2 3 3" xfId="23969"/>
    <cellStyle name="Normal 64 3 4 2 3 3" xfId="23970"/>
    <cellStyle name="Normal 65 3 4 2 3 3" xfId="23971"/>
    <cellStyle name="Normal 66 3 4 2 3 3" xfId="23972"/>
    <cellStyle name="Normal 67 3 4 2 3 3" xfId="23973"/>
    <cellStyle name="Normal 7 6 3 4 2 3 3" xfId="23974"/>
    <cellStyle name="Normal 71 3 4 2 3 3" xfId="23975"/>
    <cellStyle name="Normal 72 3 4 2 3 3" xfId="23976"/>
    <cellStyle name="Normal 73 3 4 2 3 3" xfId="23977"/>
    <cellStyle name="Normal 74 3 4 2 3 3" xfId="23978"/>
    <cellStyle name="Normal 76 3 4 2 3 3" xfId="23979"/>
    <cellStyle name="Normal 8 3 3 4 2 3 3" xfId="23980"/>
    <cellStyle name="Normal 81 3 4 2 3 3" xfId="23981"/>
    <cellStyle name="Normal 78 2 2 4 2 3 3" xfId="23982"/>
    <cellStyle name="Normal 5 3 2 2 4 2 3 3" xfId="23983"/>
    <cellStyle name="Normal 80 2 2 4 2 3 3" xfId="23984"/>
    <cellStyle name="Normal 79 2 2 4 2 3 3" xfId="23985"/>
    <cellStyle name="Normal 6 8 2 2 4 2 3 3" xfId="23986"/>
    <cellStyle name="Normal 5 2 2 2 4 2 3 3" xfId="23987"/>
    <cellStyle name="Normal 6 2 7 2 4 2 3 3" xfId="23988"/>
    <cellStyle name="Comma 2 2 3 2 2 4 2 3 3" xfId="23989"/>
    <cellStyle name="Comma 2 3 6 2 2 4 2 3 3" xfId="23990"/>
    <cellStyle name="Normal 18 2 2 2 4 2 3 3" xfId="23991"/>
    <cellStyle name="Normal 19 2 2 2 4 2 3 3" xfId="23992"/>
    <cellStyle name="Normal 2 2 3 2 2 4 2 3 3" xfId="23993"/>
    <cellStyle name="Normal 2 3 6 2 2 4 2 3 3" xfId="23994"/>
    <cellStyle name="Normal 2 3 2 2 2 4 2 3 3" xfId="23995"/>
    <cellStyle name="Normal 2 3 4 2 2 4 2 3 3" xfId="23996"/>
    <cellStyle name="Normal 2 3 5 2 2 4 2 3 3" xfId="23997"/>
    <cellStyle name="Normal 2 4 2 2 2 4 2 3 3" xfId="23998"/>
    <cellStyle name="Normal 2 5 2 2 4 2 3 3" xfId="23999"/>
    <cellStyle name="Normal 28 3 2 2 4 2 3 3" xfId="24000"/>
    <cellStyle name="Normal 3 2 2 2 2 4 2 3 3" xfId="24001"/>
    <cellStyle name="Normal 3 3 2 2 4 2 3 3" xfId="24002"/>
    <cellStyle name="Normal 30 3 2 2 4 2 3 3" xfId="24003"/>
    <cellStyle name="Normal 4 2 2 2 4 2 3 3" xfId="24004"/>
    <cellStyle name="Normal 40 2 2 2 4 2 3 3" xfId="24005"/>
    <cellStyle name="Normal 41 2 2 2 4 2 3 3" xfId="24006"/>
    <cellStyle name="Normal 42 2 2 2 4 2 3 3" xfId="24007"/>
    <cellStyle name="Normal 43 2 2 2 4 2 3 3" xfId="24008"/>
    <cellStyle name="Normal 44 2 2 2 4 2 3 3" xfId="24009"/>
    <cellStyle name="Normal 45 2 2 2 4 2 3 3" xfId="24010"/>
    <cellStyle name="Normal 46 2 2 2 4 2 3 3" xfId="24011"/>
    <cellStyle name="Normal 47 2 2 2 4 2 3 3" xfId="24012"/>
    <cellStyle name="Normal 51 2 2 4 2 3 3" xfId="24013"/>
    <cellStyle name="Normal 52 2 2 4 2 3 3" xfId="24014"/>
    <cellStyle name="Normal 53 2 2 4 2 3 3" xfId="24015"/>
    <cellStyle name="Normal 55 2 2 4 2 3 3" xfId="24016"/>
    <cellStyle name="Normal 56 2 2 4 2 3 3" xfId="24017"/>
    <cellStyle name="Normal 57 2 2 4 2 3 3" xfId="24018"/>
    <cellStyle name="Normal 6 2 3 2 2 4 2 3 3" xfId="24019"/>
    <cellStyle name="Normal 6 3 2 2 4 2 3 3" xfId="24020"/>
    <cellStyle name="Normal 60 2 2 4 2 3 3" xfId="24021"/>
    <cellStyle name="Normal 64 2 2 4 2 3 3" xfId="24022"/>
    <cellStyle name="Normal 65 2 2 4 2 3 3" xfId="24023"/>
    <cellStyle name="Normal 66 2 2 4 2 3 3" xfId="24024"/>
    <cellStyle name="Normal 67 2 2 4 2 3 3" xfId="24025"/>
    <cellStyle name="Normal 7 6 2 2 4 2 3 3" xfId="24026"/>
    <cellStyle name="Normal 71 2 2 4 2 3 3" xfId="24027"/>
    <cellStyle name="Normal 72 2 2 4 2 3 3" xfId="24028"/>
    <cellStyle name="Normal 73 2 2 4 2 3 3" xfId="24029"/>
    <cellStyle name="Normal 74 2 2 4 2 3 3" xfId="24030"/>
    <cellStyle name="Normal 76 2 2 4 2 3 3" xfId="24031"/>
    <cellStyle name="Normal 8 3 2 2 4 2 3 3" xfId="24032"/>
    <cellStyle name="Normal 81 2 2 4 2 3 3" xfId="24033"/>
    <cellStyle name="Normal 78 4 3 2 3 3" xfId="24034"/>
    <cellStyle name="Normal 5 3 4 3 2 3 3" xfId="24035"/>
    <cellStyle name="Normal 80 4 3 2 3 3" xfId="24036"/>
    <cellStyle name="Normal 79 4 3 2 3 3" xfId="24037"/>
    <cellStyle name="Normal 6 8 4 3 2 3 3" xfId="24038"/>
    <cellStyle name="Normal 5 2 4 3 2 3 3" xfId="24039"/>
    <cellStyle name="Normal 6 2 9 3 2 3 3" xfId="24040"/>
    <cellStyle name="Comma 2 2 3 4 3 2 3 3" xfId="24041"/>
    <cellStyle name="Comma 2 3 6 4 3 2 3 3" xfId="24042"/>
    <cellStyle name="Normal 18 2 4 3 2 3 3" xfId="24043"/>
    <cellStyle name="Normal 19 2 4 3 2 3 3" xfId="24044"/>
    <cellStyle name="Normal 2 2 3 4 3 2 3 3" xfId="24045"/>
    <cellStyle name="Normal 2 3 6 4 3 2 3 3" xfId="24046"/>
    <cellStyle name="Normal 2 3 2 4 3 2 3 3" xfId="24047"/>
    <cellStyle name="Normal 2 3 4 4 3 2 3 3" xfId="24048"/>
    <cellStyle name="Normal 2 3 5 4 3 2 3 3" xfId="24049"/>
    <cellStyle name="Normal 2 4 2 4 3 2 3 3" xfId="24050"/>
    <cellStyle name="Normal 2 5 4 3 2 3 3" xfId="24051"/>
    <cellStyle name="Normal 28 3 4 3 2 3 3" xfId="24052"/>
    <cellStyle name="Normal 3 2 2 4 3 2 3 3" xfId="24053"/>
    <cellStyle name="Normal 3 3 4 3 2 3 3" xfId="24054"/>
    <cellStyle name="Normal 30 3 4 3 2 3 3" xfId="24055"/>
    <cellStyle name="Normal 4 2 4 3 2 3 3" xfId="24056"/>
    <cellStyle name="Normal 40 2 4 3 2 3 3" xfId="24057"/>
    <cellStyle name="Normal 41 2 4 3 2 3 3" xfId="24058"/>
    <cellStyle name="Normal 42 2 4 3 2 3 3" xfId="24059"/>
    <cellStyle name="Normal 43 2 4 3 2 3 3" xfId="24060"/>
    <cellStyle name="Normal 44 2 4 3 2 3 3" xfId="24061"/>
    <cellStyle name="Normal 45 2 4 3 2 3 3" xfId="24062"/>
    <cellStyle name="Normal 46 2 4 3 2 3 3" xfId="24063"/>
    <cellStyle name="Normal 47 2 4 3 2 3 3" xfId="24064"/>
    <cellStyle name="Normal 51 4 3 2 3 3" xfId="24065"/>
    <cellStyle name="Normal 52 4 3 2 3 3" xfId="24066"/>
    <cellStyle name="Normal 53 4 3 2 3 3" xfId="24067"/>
    <cellStyle name="Normal 55 4 3 2 3 3" xfId="24068"/>
    <cellStyle name="Normal 56 4 3 2 3 3" xfId="24069"/>
    <cellStyle name="Normal 57 4 3 2 3 3" xfId="24070"/>
    <cellStyle name="Normal 6 2 3 4 3 2 3 3" xfId="24071"/>
    <cellStyle name="Normal 6 3 4 3 2 3 3" xfId="24072"/>
    <cellStyle name="Normal 60 4 3 2 3 3" xfId="24073"/>
    <cellStyle name="Normal 64 4 3 2 3 3" xfId="24074"/>
    <cellStyle name="Normal 65 4 3 2 3 3" xfId="24075"/>
    <cellStyle name="Normal 66 4 3 2 3 3" xfId="24076"/>
    <cellStyle name="Normal 67 4 3 2 3 3" xfId="24077"/>
    <cellStyle name="Normal 7 6 4 3 2 3 3" xfId="24078"/>
    <cellStyle name="Normal 71 4 3 2 3 3" xfId="24079"/>
    <cellStyle name="Normal 72 4 3 2 3 3" xfId="24080"/>
    <cellStyle name="Normal 73 4 3 2 3 3" xfId="24081"/>
    <cellStyle name="Normal 74 4 3 2 3 3" xfId="24082"/>
    <cellStyle name="Normal 76 4 3 2 3 3" xfId="24083"/>
    <cellStyle name="Normal 8 3 4 3 2 3 3" xfId="24084"/>
    <cellStyle name="Normal 81 4 3 2 3 3" xfId="24085"/>
    <cellStyle name="Normal 78 2 3 3 2 3 3" xfId="24086"/>
    <cellStyle name="Normal 5 3 2 3 3 2 3 3" xfId="24087"/>
    <cellStyle name="Normal 80 2 3 3 2 3 3" xfId="24088"/>
    <cellStyle name="Normal 79 2 3 3 2 3 3" xfId="24089"/>
    <cellStyle name="Normal 6 8 2 3 3 2 3 3" xfId="24090"/>
    <cellStyle name="Normal 5 2 2 3 3 2 3 3" xfId="24091"/>
    <cellStyle name="Normal 6 2 7 3 3 2 3 3" xfId="24092"/>
    <cellStyle name="Comma 2 2 3 2 3 3 2 3 3" xfId="24093"/>
    <cellStyle name="Comma 2 3 6 2 3 3 2 3 3" xfId="24094"/>
    <cellStyle name="Normal 18 2 2 3 3 2 3 3" xfId="24095"/>
    <cellStyle name="Normal 19 2 2 3 3 2 3 3" xfId="24096"/>
    <cellStyle name="Normal 2 2 3 2 3 3 2 3 3" xfId="24097"/>
    <cellStyle name="Normal 2 3 6 2 3 3 2 3 3" xfId="24098"/>
    <cellStyle name="Normal 2 3 2 2 3 3 2 3 3" xfId="24099"/>
    <cellStyle name="Normal 2 3 4 2 3 3 2 3 3" xfId="24100"/>
    <cellStyle name="Normal 2 3 5 2 3 3 2 3 3" xfId="24101"/>
    <cellStyle name="Normal 2 4 2 2 3 3 2 3 3" xfId="24102"/>
    <cellStyle name="Normal 2 5 2 3 3 2 3 3" xfId="24103"/>
    <cellStyle name="Normal 28 3 2 3 3 2 3 3" xfId="24104"/>
    <cellStyle name="Normal 3 2 2 2 3 3 2 3 3" xfId="24105"/>
    <cellStyle name="Normal 3 3 2 3 3 2 3 3" xfId="24106"/>
    <cellStyle name="Normal 30 3 2 3 3 2 3 3" xfId="24107"/>
    <cellStyle name="Normal 4 2 2 3 3 2 3 3" xfId="24108"/>
    <cellStyle name="Normal 40 2 2 3 3 2 3 3" xfId="24109"/>
    <cellStyle name="Normal 41 2 2 3 3 2 3 3" xfId="24110"/>
    <cellStyle name="Normal 42 2 2 3 3 2 3 3" xfId="24111"/>
    <cellStyle name="Normal 43 2 2 3 3 2 3 3" xfId="24112"/>
    <cellStyle name="Normal 44 2 2 3 3 2 3 3" xfId="24113"/>
    <cellStyle name="Normal 45 2 2 3 3 2 3 3" xfId="24114"/>
    <cellStyle name="Normal 46 2 2 3 3 2 3 3" xfId="24115"/>
    <cellStyle name="Normal 47 2 2 3 3 2 3 3" xfId="24116"/>
    <cellStyle name="Normal 51 2 3 3 2 3 3" xfId="24117"/>
    <cellStyle name="Normal 52 2 3 3 2 3 3" xfId="24118"/>
    <cellStyle name="Normal 53 2 3 3 2 3 3" xfId="24119"/>
    <cellStyle name="Normal 55 2 3 3 2 3 3" xfId="24120"/>
    <cellStyle name="Normal 56 2 3 3 2 3 3" xfId="24121"/>
    <cellStyle name="Normal 57 2 3 3 2 3 3" xfId="24122"/>
    <cellStyle name="Normal 6 2 3 2 3 3 2 3 3" xfId="24123"/>
    <cellStyle name="Normal 6 3 2 3 3 2 3 3" xfId="24124"/>
    <cellStyle name="Normal 60 2 3 3 2 3 3" xfId="24125"/>
    <cellStyle name="Normal 64 2 3 3 2 3 3" xfId="24126"/>
    <cellStyle name="Normal 65 2 3 3 2 3 3" xfId="24127"/>
    <cellStyle name="Normal 66 2 3 3 2 3 3" xfId="24128"/>
    <cellStyle name="Normal 67 2 3 3 2 3 3" xfId="24129"/>
    <cellStyle name="Normal 7 6 2 3 3 2 3 3" xfId="24130"/>
    <cellStyle name="Normal 71 2 3 3 2 3 3" xfId="24131"/>
    <cellStyle name="Normal 72 2 3 3 2 3 3" xfId="24132"/>
    <cellStyle name="Normal 73 2 3 3 2 3 3" xfId="24133"/>
    <cellStyle name="Normal 74 2 3 3 2 3 3" xfId="24134"/>
    <cellStyle name="Normal 76 2 3 3 2 3 3" xfId="24135"/>
    <cellStyle name="Normal 8 3 2 3 3 2 3 3" xfId="24136"/>
    <cellStyle name="Normal 81 2 3 3 2 3 3" xfId="24137"/>
    <cellStyle name="Normal 78 3 2 3 2 3 3" xfId="24138"/>
    <cellStyle name="Normal 5 3 3 2 3 2 3 3" xfId="24139"/>
    <cellStyle name="Normal 80 3 2 3 2 3 3" xfId="24140"/>
    <cellStyle name="Normal 79 3 2 3 2 3 3" xfId="24141"/>
    <cellStyle name="Normal 6 8 3 2 3 2 3 3" xfId="24142"/>
    <cellStyle name="Normal 5 2 3 2 3 2 3 3" xfId="24143"/>
    <cellStyle name="Normal 6 2 8 2 3 2 3 3" xfId="24144"/>
    <cellStyle name="Comma 2 2 3 3 2 3 2 3 3" xfId="24145"/>
    <cellStyle name="Comma 2 3 6 3 2 3 2 3 3" xfId="24146"/>
    <cellStyle name="Normal 18 2 3 2 3 2 3 3" xfId="24147"/>
    <cellStyle name="Normal 19 2 3 2 3 2 3 3" xfId="24148"/>
    <cellStyle name="Normal 2 2 3 3 2 3 2 3 3" xfId="24149"/>
    <cellStyle name="Normal 2 3 6 3 2 3 2 3 3" xfId="24150"/>
    <cellStyle name="Normal 2 3 2 3 2 3 2 3 3" xfId="24151"/>
    <cellStyle name="Normal 2 3 4 3 2 3 2 3 3" xfId="24152"/>
    <cellStyle name="Normal 2 3 5 3 2 3 2 3 3" xfId="24153"/>
    <cellStyle name="Normal 2 4 2 3 2 3 2 3 3" xfId="24154"/>
    <cellStyle name="Normal 2 5 3 2 3 2 3 3" xfId="24155"/>
    <cellStyle name="Normal 28 3 3 2 3 2 3 3" xfId="24156"/>
    <cellStyle name="Normal 3 2 2 3 2 3 2 3 3" xfId="24157"/>
    <cellStyle name="Normal 3 3 3 2 3 2 3 3" xfId="24158"/>
    <cellStyle name="Normal 30 3 3 2 3 2 3 3" xfId="24159"/>
    <cellStyle name="Normal 4 2 3 2 3 2 3 3" xfId="24160"/>
    <cellStyle name="Normal 40 2 3 2 3 2 3 3" xfId="24161"/>
    <cellStyle name="Normal 41 2 3 2 3 2 3 3" xfId="24162"/>
    <cellStyle name="Normal 42 2 3 2 3 2 3 3" xfId="24163"/>
    <cellStyle name="Normal 43 2 3 2 3 2 3 3" xfId="24164"/>
    <cellStyle name="Normal 44 2 3 2 3 2 3 3" xfId="24165"/>
    <cellStyle name="Normal 45 2 3 2 3 2 3 3" xfId="24166"/>
    <cellStyle name="Normal 46 2 3 2 3 2 3 3" xfId="24167"/>
    <cellStyle name="Normal 47 2 3 2 3 2 3 3" xfId="24168"/>
    <cellStyle name="Normal 51 3 2 3 2 3 3" xfId="24169"/>
    <cellStyle name="Normal 52 3 2 3 2 3 3" xfId="24170"/>
    <cellStyle name="Normal 53 3 2 3 2 3 3" xfId="24171"/>
    <cellStyle name="Normal 55 3 2 3 2 3 3" xfId="24172"/>
    <cellStyle name="Normal 56 3 2 3 2 3 3" xfId="24173"/>
    <cellStyle name="Normal 57 3 2 3 2 3 3" xfId="24174"/>
    <cellStyle name="Normal 6 2 3 3 2 3 2 3 3" xfId="24175"/>
    <cellStyle name="Normal 6 3 3 2 3 2 3 3" xfId="24176"/>
    <cellStyle name="Normal 60 3 2 3 2 3 3" xfId="24177"/>
    <cellStyle name="Normal 64 3 2 3 2 3 3" xfId="24178"/>
    <cellStyle name="Normal 65 3 2 3 2 3 3" xfId="24179"/>
    <cellStyle name="Normal 66 3 2 3 2 3 3" xfId="24180"/>
    <cellStyle name="Normal 67 3 2 3 2 3 3" xfId="24181"/>
    <cellStyle name="Normal 7 6 3 2 3 2 3 3" xfId="24182"/>
    <cellStyle name="Normal 71 3 2 3 2 3 3" xfId="24183"/>
    <cellStyle name="Normal 72 3 2 3 2 3 3" xfId="24184"/>
    <cellStyle name="Normal 73 3 2 3 2 3 3" xfId="24185"/>
    <cellStyle name="Normal 74 3 2 3 2 3 3" xfId="24186"/>
    <cellStyle name="Normal 76 3 2 3 2 3 3" xfId="24187"/>
    <cellStyle name="Normal 8 3 3 2 3 2 3 3" xfId="24188"/>
    <cellStyle name="Normal 81 3 2 3 2 3 3" xfId="24189"/>
    <cellStyle name="Normal 78 2 2 2 3 2 3 3" xfId="24190"/>
    <cellStyle name="Normal 5 3 2 2 2 3 2 3 3" xfId="24191"/>
    <cellStyle name="Normal 80 2 2 2 3 2 3 3" xfId="24192"/>
    <cellStyle name="Normal 79 2 2 2 3 2 3 3" xfId="24193"/>
    <cellStyle name="Normal 6 8 2 2 2 3 2 3 3" xfId="24194"/>
    <cellStyle name="Normal 5 2 2 2 2 3 2 3 3" xfId="24195"/>
    <cellStyle name="Normal 6 2 7 2 2 3 2 3 3" xfId="24196"/>
    <cellStyle name="Comma 2 2 3 2 2 2 3 2 3 3" xfId="24197"/>
    <cellStyle name="Comma 2 3 6 2 2 2 3 2 3 3" xfId="24198"/>
    <cellStyle name="Normal 18 2 2 2 2 3 2 3 3" xfId="24199"/>
    <cellStyle name="Normal 19 2 2 2 2 3 2 3 3" xfId="24200"/>
    <cellStyle name="Normal 2 2 3 2 2 2 3 2 3 3" xfId="24201"/>
    <cellStyle name="Normal 2 3 6 2 2 2 3 2 3 3" xfId="24202"/>
    <cellStyle name="Normal 2 3 2 2 2 2 3 2 3 3" xfId="24203"/>
    <cellStyle name="Normal 2 3 4 2 2 2 3 2 3 3" xfId="24204"/>
    <cellStyle name="Normal 2 3 5 2 2 2 3 2 3 3" xfId="24205"/>
    <cellStyle name="Normal 2 4 2 2 2 2 3 2 3 3" xfId="24206"/>
    <cellStyle name="Normal 2 5 2 2 2 3 2 3 3" xfId="24207"/>
    <cellStyle name="Normal 28 3 2 2 2 3 2 3 3" xfId="24208"/>
    <cellStyle name="Normal 3 2 2 2 2 2 3 2 3 3" xfId="24209"/>
    <cellStyle name="Normal 3 3 2 2 2 3 2 3 3" xfId="24210"/>
    <cellStyle name="Normal 30 3 2 2 2 3 2 3 3" xfId="24211"/>
    <cellStyle name="Normal 4 2 2 2 2 3 2 3 3" xfId="24212"/>
    <cellStyle name="Normal 40 2 2 2 2 3 2 3 3" xfId="24213"/>
    <cellStyle name="Normal 41 2 2 2 2 3 2 3 3" xfId="24214"/>
    <cellStyle name="Normal 42 2 2 2 2 3 2 3 3" xfId="24215"/>
    <cellStyle name="Normal 43 2 2 2 2 3 2 3 3" xfId="24216"/>
    <cellStyle name="Normal 44 2 2 2 2 3 2 3 3" xfId="24217"/>
    <cellStyle name="Normal 45 2 2 2 2 3 2 3 3" xfId="24218"/>
    <cellStyle name="Normal 46 2 2 2 2 3 2 3 3" xfId="24219"/>
    <cellStyle name="Normal 47 2 2 2 2 3 2 3 3" xfId="24220"/>
    <cellStyle name="Normal 51 2 2 2 3 2 3 3" xfId="24221"/>
    <cellStyle name="Normal 52 2 2 2 3 2 3 3" xfId="24222"/>
    <cellStyle name="Normal 53 2 2 2 3 2 3 3" xfId="24223"/>
    <cellStyle name="Normal 55 2 2 2 3 2 3 3" xfId="24224"/>
    <cellStyle name="Normal 56 2 2 2 3 2 3 3" xfId="24225"/>
    <cellStyle name="Normal 57 2 2 2 3 2 3 3" xfId="24226"/>
    <cellStyle name="Normal 6 2 3 2 2 2 3 2 3 3" xfId="24227"/>
    <cellStyle name="Normal 6 3 2 2 2 3 2 3 3" xfId="24228"/>
    <cellStyle name="Normal 60 2 2 2 3 2 3 3" xfId="24229"/>
    <cellStyle name="Normal 64 2 2 2 3 2 3 3" xfId="24230"/>
    <cellStyle name="Normal 65 2 2 2 3 2 3 3" xfId="24231"/>
    <cellStyle name="Normal 66 2 2 2 3 2 3 3" xfId="24232"/>
    <cellStyle name="Normal 67 2 2 2 3 2 3 3" xfId="24233"/>
    <cellStyle name="Normal 7 6 2 2 2 3 2 3 3" xfId="24234"/>
    <cellStyle name="Normal 71 2 2 2 3 2 3 3" xfId="24235"/>
    <cellStyle name="Normal 72 2 2 2 3 2 3 3" xfId="24236"/>
    <cellStyle name="Normal 73 2 2 2 3 2 3 3" xfId="24237"/>
    <cellStyle name="Normal 74 2 2 2 3 2 3 3" xfId="24238"/>
    <cellStyle name="Normal 76 2 2 2 3 2 3 3" xfId="24239"/>
    <cellStyle name="Normal 8 3 2 2 2 3 2 3 3" xfId="24240"/>
    <cellStyle name="Normal 81 2 2 2 3 2 3 3" xfId="24241"/>
    <cellStyle name="Normal 90 2 2 3 3" xfId="24242"/>
    <cellStyle name="Normal 78 5 2 2 3 3" xfId="24243"/>
    <cellStyle name="Normal 91 2 2 3 3" xfId="24244"/>
    <cellStyle name="Normal 5 3 5 2 2 3 3" xfId="24245"/>
    <cellStyle name="Normal 80 5 2 2 3 3" xfId="24246"/>
    <cellStyle name="Normal 79 5 2 2 3 3" xfId="24247"/>
    <cellStyle name="Normal 6 8 5 2 2 3 3" xfId="24248"/>
    <cellStyle name="Normal 5 2 5 2 2 3 3" xfId="24249"/>
    <cellStyle name="Normal 6 2 10 2 2 3 3" xfId="24250"/>
    <cellStyle name="Comma 2 2 3 5 2 2 3 3" xfId="24251"/>
    <cellStyle name="Comma 2 3 6 5 2 2 3 3" xfId="24252"/>
    <cellStyle name="Normal 18 2 5 2 2 3 3" xfId="24253"/>
    <cellStyle name="Normal 19 2 5 2 2 3 3" xfId="24254"/>
    <cellStyle name="Normal 2 2 3 5 2 2 3 3" xfId="24255"/>
    <cellStyle name="Normal 2 3 6 5 2 2 3 3" xfId="24256"/>
    <cellStyle name="Normal 2 3 2 5 2 2 3 3" xfId="24257"/>
    <cellStyle name="Normal 2 3 4 5 2 2 3 3" xfId="24258"/>
    <cellStyle name="Normal 2 3 5 5 2 2 3 3" xfId="24259"/>
    <cellStyle name="Normal 2 4 2 5 2 2 3 3" xfId="24260"/>
    <cellStyle name="Normal 2 5 5 2 2 3 3" xfId="24261"/>
    <cellStyle name="Normal 28 3 5 2 2 3 3" xfId="24262"/>
    <cellStyle name="Normal 3 2 2 5 2 2 3 3" xfId="24263"/>
    <cellStyle name="Normal 3 3 5 2 2 3 3" xfId="24264"/>
    <cellStyle name="Normal 30 3 5 2 2 3 3" xfId="24265"/>
    <cellStyle name="Normal 4 2 5 2 2 3 3" xfId="24266"/>
    <cellStyle name="Normal 40 2 5 2 2 3 3" xfId="24267"/>
    <cellStyle name="Normal 41 2 5 2 2 3 3" xfId="24268"/>
    <cellStyle name="Normal 42 2 5 2 2 3 3" xfId="24269"/>
    <cellStyle name="Normal 43 2 5 2 2 3 3" xfId="24270"/>
    <cellStyle name="Normal 44 2 5 2 2 3 3" xfId="24271"/>
    <cellStyle name="Normal 45 2 5 2 2 3 3" xfId="24272"/>
    <cellStyle name="Normal 46 2 5 2 2 3 3" xfId="24273"/>
    <cellStyle name="Normal 47 2 5 2 2 3 3" xfId="24274"/>
    <cellStyle name="Normal 51 5 2 2 3 3" xfId="24275"/>
    <cellStyle name="Normal 52 5 2 2 3 3" xfId="24276"/>
    <cellStyle name="Normal 53 5 2 2 3 3" xfId="24277"/>
    <cellStyle name="Normal 55 5 2 2 3 3" xfId="24278"/>
    <cellStyle name="Normal 56 5 2 2 3 3" xfId="24279"/>
    <cellStyle name="Normal 57 5 2 2 3 3" xfId="24280"/>
    <cellStyle name="Normal 6 2 3 5 2 2 3 3" xfId="24281"/>
    <cellStyle name="Normal 6 3 5 2 2 3 3" xfId="24282"/>
    <cellStyle name="Normal 60 5 2 2 3 3" xfId="24283"/>
    <cellStyle name="Normal 64 5 2 2 3 3" xfId="24284"/>
    <cellStyle name="Normal 65 5 2 2 3 3" xfId="24285"/>
    <cellStyle name="Normal 66 5 2 2 3 3" xfId="24286"/>
    <cellStyle name="Normal 67 5 2 2 3 3" xfId="24287"/>
    <cellStyle name="Normal 7 6 5 2 2 3 3" xfId="24288"/>
    <cellStyle name="Normal 71 5 2 2 3 3" xfId="24289"/>
    <cellStyle name="Normal 72 5 2 2 3 3" xfId="24290"/>
    <cellStyle name="Normal 73 5 2 2 3 3" xfId="24291"/>
    <cellStyle name="Normal 74 5 2 2 3 3" xfId="24292"/>
    <cellStyle name="Normal 76 5 2 2 3 3" xfId="24293"/>
    <cellStyle name="Normal 8 3 5 2 2 3 3" xfId="24294"/>
    <cellStyle name="Normal 81 5 2 2 3 3" xfId="24295"/>
    <cellStyle name="Normal 78 2 4 2 2 3 3" xfId="24296"/>
    <cellStyle name="Normal 5 3 2 4 2 2 3 3" xfId="24297"/>
    <cellStyle name="Normal 80 2 4 2 2 3 3" xfId="24298"/>
    <cellStyle name="Normal 79 2 4 2 2 3 3" xfId="24299"/>
    <cellStyle name="Normal 6 8 2 4 2 2 3 3" xfId="24300"/>
    <cellStyle name="Normal 5 2 2 4 2 2 3 3" xfId="24301"/>
    <cellStyle name="Normal 6 2 7 4 2 2 3 3" xfId="24302"/>
    <cellStyle name="Comma 2 2 3 2 4 2 2 3 3" xfId="24303"/>
    <cellStyle name="Comma 2 3 6 2 4 2 2 3 3" xfId="24304"/>
    <cellStyle name="Normal 18 2 2 4 2 2 3 3" xfId="24305"/>
    <cellStyle name="Normal 19 2 2 4 2 2 3 3" xfId="24306"/>
    <cellStyle name="Normal 2 2 3 2 4 2 2 3 3" xfId="24307"/>
    <cellStyle name="Normal 2 3 6 2 4 2 2 3 3" xfId="24308"/>
    <cellStyle name="Normal 2 3 2 2 4 2 2 3 3" xfId="24309"/>
    <cellStyle name="Normal 2 3 4 2 4 2 2 3 3" xfId="24310"/>
    <cellStyle name="Normal 2 3 5 2 4 2 2 3 3" xfId="24311"/>
    <cellStyle name="Normal 2 4 2 2 4 2 2 3 3" xfId="24312"/>
    <cellStyle name="Normal 2 5 2 4 2 2 3 3" xfId="24313"/>
    <cellStyle name="Normal 28 3 2 4 2 2 3 3" xfId="24314"/>
    <cellStyle name="Normal 3 2 2 2 4 2 2 3 3" xfId="24315"/>
    <cellStyle name="Normal 3 3 2 4 2 2 3 3" xfId="24316"/>
    <cellStyle name="Normal 30 3 2 4 2 2 3 3" xfId="24317"/>
    <cellStyle name="Normal 4 2 2 4 2 2 3 3" xfId="24318"/>
    <cellStyle name="Normal 40 2 2 4 2 2 3 3" xfId="24319"/>
    <cellStyle name="Normal 41 2 2 4 2 2 3 3" xfId="24320"/>
    <cellStyle name="Normal 42 2 2 4 2 2 3 3" xfId="24321"/>
    <cellStyle name="Normal 43 2 2 4 2 2 3 3" xfId="24322"/>
    <cellStyle name="Normal 44 2 2 4 2 2 3 3" xfId="24323"/>
    <cellStyle name="Normal 45 2 2 4 2 2 3 3" xfId="24324"/>
    <cellStyle name="Normal 46 2 2 4 2 2 3 3" xfId="24325"/>
    <cellStyle name="Normal 47 2 2 4 2 2 3 3" xfId="24326"/>
    <cellStyle name="Normal 51 2 4 2 2 3 3" xfId="24327"/>
    <cellStyle name="Normal 52 2 4 2 2 3 3" xfId="24328"/>
    <cellStyle name="Normal 53 2 4 2 2 3 3" xfId="24329"/>
    <cellStyle name="Normal 55 2 4 2 2 3 3" xfId="24330"/>
    <cellStyle name="Normal 56 2 4 2 2 3 3" xfId="24331"/>
    <cellStyle name="Normal 57 2 4 2 2 3 3" xfId="24332"/>
    <cellStyle name="Normal 6 2 3 2 4 2 2 3 3" xfId="24333"/>
    <cellStyle name="Normal 6 3 2 4 2 2 3 3" xfId="24334"/>
    <cellStyle name="Normal 60 2 4 2 2 3 3" xfId="24335"/>
    <cellStyle name="Normal 64 2 4 2 2 3 3" xfId="24336"/>
    <cellStyle name="Normal 65 2 4 2 2 3 3" xfId="24337"/>
    <cellStyle name="Normal 66 2 4 2 2 3 3" xfId="24338"/>
    <cellStyle name="Normal 67 2 4 2 2 3 3" xfId="24339"/>
    <cellStyle name="Normal 7 6 2 4 2 2 3 3" xfId="24340"/>
    <cellStyle name="Normal 71 2 4 2 2 3 3" xfId="24341"/>
    <cellStyle name="Normal 72 2 4 2 2 3 3" xfId="24342"/>
    <cellStyle name="Normal 73 2 4 2 2 3 3" xfId="24343"/>
    <cellStyle name="Normal 74 2 4 2 2 3 3" xfId="24344"/>
    <cellStyle name="Normal 76 2 4 2 2 3 3" xfId="24345"/>
    <cellStyle name="Normal 8 3 2 4 2 2 3 3" xfId="24346"/>
    <cellStyle name="Normal 81 2 4 2 2 3 3" xfId="24347"/>
    <cellStyle name="Normal 78 3 3 2 2 3 3" xfId="24348"/>
    <cellStyle name="Normal 5 3 3 3 2 2 3 3" xfId="24349"/>
    <cellStyle name="Normal 80 3 3 2 2 3 3" xfId="24350"/>
    <cellStyle name="Normal 79 3 3 2 2 3 3" xfId="24351"/>
    <cellStyle name="Normal 6 8 3 3 2 2 3 3" xfId="24352"/>
    <cellStyle name="Normal 5 2 3 3 2 2 3 3" xfId="24353"/>
    <cellStyle name="Normal 6 2 8 3 2 2 3 3" xfId="24354"/>
    <cellStyle name="Comma 2 2 3 3 3 2 2 3 3" xfId="24355"/>
    <cellStyle name="Comma 2 3 6 3 3 2 2 3 3" xfId="24356"/>
    <cellStyle name="Normal 18 2 3 3 2 2 3 3" xfId="24357"/>
    <cellStyle name="Normal 19 2 3 3 2 2 3 3" xfId="24358"/>
    <cellStyle name="Normal 2 2 3 3 3 2 2 3 3" xfId="24359"/>
    <cellStyle name="Normal 2 3 6 3 3 2 2 3 3" xfId="24360"/>
    <cellStyle name="Normal 2 3 2 3 3 2 2 3 3" xfId="24361"/>
    <cellStyle name="Normal 2 3 4 3 3 2 2 3 3" xfId="24362"/>
    <cellStyle name="Normal 2 3 5 3 3 2 2 3 3" xfId="24363"/>
    <cellStyle name="Normal 2 4 2 3 3 2 2 3 3" xfId="24364"/>
    <cellStyle name="Normal 2 5 3 3 2 2 3 3" xfId="24365"/>
    <cellStyle name="Normal 28 3 3 3 2 2 3 3" xfId="24366"/>
    <cellStyle name="Normal 3 2 2 3 3 2 2 3 3" xfId="24367"/>
    <cellStyle name="Normal 3 3 3 3 2 2 3 3" xfId="24368"/>
    <cellStyle name="Normal 30 3 3 3 2 2 3 3" xfId="24369"/>
    <cellStyle name="Normal 4 2 3 3 2 2 3 3" xfId="24370"/>
    <cellStyle name="Normal 40 2 3 3 2 2 3 3" xfId="24371"/>
    <cellStyle name="Normal 41 2 3 3 2 2 3 3" xfId="24372"/>
    <cellStyle name="Normal 42 2 3 3 2 2 3 3" xfId="24373"/>
    <cellStyle name="Normal 43 2 3 3 2 2 3 3" xfId="24374"/>
    <cellStyle name="Normal 44 2 3 3 2 2 3 3" xfId="24375"/>
    <cellStyle name="Normal 45 2 3 3 2 2 3 3" xfId="24376"/>
    <cellStyle name="Normal 46 2 3 3 2 2 3 3" xfId="24377"/>
    <cellStyle name="Normal 47 2 3 3 2 2 3 3" xfId="24378"/>
    <cellStyle name="Normal 51 3 3 2 2 3 3" xfId="24379"/>
    <cellStyle name="Normal 52 3 3 2 2 3 3" xfId="24380"/>
    <cellStyle name="Normal 53 3 3 2 2 3 3" xfId="24381"/>
    <cellStyle name="Normal 55 3 3 2 2 3 3" xfId="24382"/>
    <cellStyle name="Normal 56 3 3 2 2 3 3" xfId="24383"/>
    <cellStyle name="Normal 57 3 3 2 2 3 3" xfId="24384"/>
    <cellStyle name="Normal 6 2 3 3 3 2 2 3 3" xfId="24385"/>
    <cellStyle name="Normal 6 3 3 3 2 2 3 3" xfId="24386"/>
    <cellStyle name="Normal 60 3 3 2 2 3 3" xfId="24387"/>
    <cellStyle name="Normal 64 3 3 2 2 3 3" xfId="24388"/>
    <cellStyle name="Normal 65 3 3 2 2 3 3" xfId="24389"/>
    <cellStyle name="Normal 66 3 3 2 2 3 3" xfId="24390"/>
    <cellStyle name="Normal 67 3 3 2 2 3 3" xfId="24391"/>
    <cellStyle name="Normal 7 6 3 3 2 2 3 3" xfId="24392"/>
    <cellStyle name="Normal 71 3 3 2 2 3 3" xfId="24393"/>
    <cellStyle name="Normal 72 3 3 2 2 3 3" xfId="24394"/>
    <cellStyle name="Normal 73 3 3 2 2 3 3" xfId="24395"/>
    <cellStyle name="Normal 74 3 3 2 2 3 3" xfId="24396"/>
    <cellStyle name="Normal 76 3 3 2 2 3 3" xfId="24397"/>
    <cellStyle name="Normal 8 3 3 3 2 2 3 3" xfId="24398"/>
    <cellStyle name="Normal 81 3 3 2 2 3 3" xfId="24399"/>
    <cellStyle name="Normal 78 2 2 3 2 2 3 3" xfId="24400"/>
    <cellStyle name="Normal 5 3 2 2 3 2 2 3 3" xfId="24401"/>
    <cellStyle name="Normal 80 2 2 3 2 2 3 3" xfId="24402"/>
    <cellStyle name="Normal 79 2 2 3 2 2 3 3" xfId="24403"/>
    <cellStyle name="Normal 6 8 2 2 3 2 2 3 3" xfId="24404"/>
    <cellStyle name="Normal 5 2 2 2 3 2 2 3 3" xfId="24405"/>
    <cellStyle name="Normal 6 2 7 2 3 2 2 3 3" xfId="24406"/>
    <cellStyle name="Comma 2 2 3 2 2 3 2 2 3 3" xfId="24407"/>
    <cellStyle name="Comma 2 3 6 2 2 3 2 2 3 3" xfId="24408"/>
    <cellStyle name="Normal 18 2 2 2 3 2 2 3 3" xfId="24409"/>
    <cellStyle name="Normal 19 2 2 2 3 2 2 3 3" xfId="24410"/>
    <cellStyle name="Normal 2 2 3 2 2 3 2 2 3 3" xfId="24411"/>
    <cellStyle name="Normal 2 3 6 2 2 3 2 2 3 3" xfId="24412"/>
    <cellStyle name="Normal 2 3 2 2 2 3 2 2 3 3" xfId="24413"/>
    <cellStyle name="Normal 2 3 4 2 2 3 2 2 3 3" xfId="24414"/>
    <cellStyle name="Normal 2 3 5 2 2 3 2 2 3 3" xfId="24415"/>
    <cellStyle name="Normal 2 4 2 2 2 3 2 2 3 3" xfId="24416"/>
    <cellStyle name="Normal 2 5 2 2 3 2 2 3 3" xfId="24417"/>
    <cellStyle name="Normal 28 3 2 2 3 2 2 3 3" xfId="24418"/>
    <cellStyle name="Normal 3 2 2 2 2 3 2 2 3 3" xfId="24419"/>
    <cellStyle name="Normal 3 3 2 2 3 2 2 3 3" xfId="24420"/>
    <cellStyle name="Normal 30 3 2 2 3 2 2 3 3" xfId="24421"/>
    <cellStyle name="Normal 4 2 2 2 3 2 2 3 3" xfId="24422"/>
    <cellStyle name="Normal 40 2 2 2 3 2 2 3 3" xfId="24423"/>
    <cellStyle name="Normal 41 2 2 2 3 2 2 3 3" xfId="24424"/>
    <cellStyle name="Normal 42 2 2 2 3 2 2 3 3" xfId="24425"/>
    <cellStyle name="Normal 43 2 2 2 3 2 2 3 3" xfId="24426"/>
    <cellStyle name="Normal 44 2 2 2 3 2 2 3 3" xfId="24427"/>
    <cellStyle name="Normal 45 2 2 2 3 2 2 3 3" xfId="24428"/>
    <cellStyle name="Normal 46 2 2 2 3 2 2 3 3" xfId="24429"/>
    <cellStyle name="Normal 47 2 2 2 3 2 2 3 3" xfId="24430"/>
    <cellStyle name="Normal 51 2 2 3 2 2 3 3" xfId="24431"/>
    <cellStyle name="Normal 52 2 2 3 2 2 3 3" xfId="24432"/>
    <cellStyle name="Normal 53 2 2 3 2 2 3 3" xfId="24433"/>
    <cellStyle name="Normal 55 2 2 3 2 2 3 3" xfId="24434"/>
    <cellStyle name="Normal 56 2 2 3 2 2 3 3" xfId="24435"/>
    <cellStyle name="Normal 57 2 2 3 2 2 3 3" xfId="24436"/>
    <cellStyle name="Normal 6 2 3 2 2 3 2 2 3 3" xfId="24437"/>
    <cellStyle name="Normal 6 3 2 2 3 2 2 3 3" xfId="24438"/>
    <cellStyle name="Normal 60 2 2 3 2 2 3 3" xfId="24439"/>
    <cellStyle name="Normal 64 2 2 3 2 2 3 3" xfId="24440"/>
    <cellStyle name="Normal 65 2 2 3 2 2 3 3" xfId="24441"/>
    <cellStyle name="Normal 66 2 2 3 2 2 3 3" xfId="24442"/>
    <cellStyle name="Normal 67 2 2 3 2 2 3 3" xfId="24443"/>
    <cellStyle name="Normal 7 6 2 2 3 2 2 3 3" xfId="24444"/>
    <cellStyle name="Normal 71 2 2 3 2 2 3 3" xfId="24445"/>
    <cellStyle name="Normal 72 2 2 3 2 2 3 3" xfId="24446"/>
    <cellStyle name="Normal 73 2 2 3 2 2 3 3" xfId="24447"/>
    <cellStyle name="Normal 74 2 2 3 2 2 3 3" xfId="24448"/>
    <cellStyle name="Normal 76 2 2 3 2 2 3 3" xfId="24449"/>
    <cellStyle name="Normal 8 3 2 2 3 2 2 3 3" xfId="24450"/>
    <cellStyle name="Normal 81 2 2 3 2 2 3 3" xfId="24451"/>
    <cellStyle name="Normal 78 4 2 2 2 3 3" xfId="24452"/>
    <cellStyle name="Normal 5 3 4 2 2 2 3 3" xfId="24453"/>
    <cellStyle name="Normal 80 4 2 2 2 3 3" xfId="24454"/>
    <cellStyle name="Normal 79 4 2 2 2 3 3" xfId="24455"/>
    <cellStyle name="Normal 6 8 4 2 2 2 3 3" xfId="24456"/>
    <cellStyle name="Normal 5 2 4 2 2 2 3 3" xfId="24457"/>
    <cellStyle name="Normal 6 2 9 2 2 2 3 3" xfId="24458"/>
    <cellStyle name="Comma 2 2 3 4 2 2 2 3 3" xfId="24459"/>
    <cellStyle name="Comma 2 3 6 4 2 2 2 3 3" xfId="24460"/>
    <cellStyle name="Normal 18 2 4 2 2 2 3 3" xfId="24461"/>
    <cellStyle name="Normal 19 2 4 2 2 2 3 3" xfId="24462"/>
    <cellStyle name="Normal 2 2 3 4 2 2 2 3 3" xfId="24463"/>
    <cellStyle name="Normal 2 3 6 4 2 2 2 3 3" xfId="24464"/>
    <cellStyle name="Normal 2 3 2 4 2 2 2 3 3" xfId="24465"/>
    <cellStyle name="Normal 2 3 4 4 2 2 2 3 3" xfId="24466"/>
    <cellStyle name="Normal 2 3 5 4 2 2 2 3 3" xfId="24467"/>
    <cellStyle name="Normal 2 4 2 4 2 2 2 3 3" xfId="24468"/>
    <cellStyle name="Normal 2 5 4 2 2 2 3 3" xfId="24469"/>
    <cellStyle name="Normal 28 3 4 2 2 2 3 3" xfId="24470"/>
    <cellStyle name="Normal 3 2 2 4 2 2 2 3 3" xfId="24471"/>
    <cellStyle name="Normal 3 3 4 2 2 2 3 3" xfId="24472"/>
    <cellStyle name="Normal 30 3 4 2 2 2 3 3" xfId="24473"/>
    <cellStyle name="Normal 4 2 4 2 2 2 3 3" xfId="24474"/>
    <cellStyle name="Normal 40 2 4 2 2 2 3 3" xfId="24475"/>
    <cellStyle name="Normal 41 2 4 2 2 2 3 3" xfId="24476"/>
    <cellStyle name="Normal 42 2 4 2 2 2 3 3" xfId="24477"/>
    <cellStyle name="Normal 43 2 4 2 2 2 3 3" xfId="24478"/>
    <cellStyle name="Normal 44 2 4 2 2 2 3 3" xfId="24479"/>
    <cellStyle name="Normal 45 2 4 2 2 2 3 3" xfId="24480"/>
    <cellStyle name="Normal 46 2 4 2 2 2 3 3" xfId="24481"/>
    <cellStyle name="Normal 47 2 4 2 2 2 3 3" xfId="24482"/>
    <cellStyle name="Normal 51 4 2 2 2 3 3" xfId="24483"/>
    <cellStyle name="Normal 52 4 2 2 2 3 3" xfId="24484"/>
    <cellStyle name="Normal 53 4 2 2 2 3 3" xfId="24485"/>
    <cellStyle name="Normal 55 4 2 2 2 3 3" xfId="24486"/>
    <cellStyle name="Normal 56 4 2 2 2 3 3" xfId="24487"/>
    <cellStyle name="Normal 57 4 2 2 2 3 3" xfId="24488"/>
    <cellStyle name="Normal 6 2 3 4 2 2 2 3 3" xfId="24489"/>
    <cellStyle name="Normal 6 3 4 2 2 2 3 3" xfId="24490"/>
    <cellStyle name="Normal 60 4 2 2 2 3 3" xfId="24491"/>
    <cellStyle name="Normal 64 4 2 2 2 3 3" xfId="24492"/>
    <cellStyle name="Normal 65 4 2 2 2 3 3" xfId="24493"/>
    <cellStyle name="Normal 66 4 2 2 2 3 3" xfId="24494"/>
    <cellStyle name="Normal 67 4 2 2 2 3 3" xfId="24495"/>
    <cellStyle name="Normal 7 6 4 2 2 2 3 3" xfId="24496"/>
    <cellStyle name="Normal 71 4 2 2 2 3 3" xfId="24497"/>
    <cellStyle name="Normal 72 4 2 2 2 3 3" xfId="24498"/>
    <cellStyle name="Normal 73 4 2 2 2 3 3" xfId="24499"/>
    <cellStyle name="Normal 74 4 2 2 2 3 3" xfId="24500"/>
    <cellStyle name="Normal 76 4 2 2 2 3 3" xfId="24501"/>
    <cellStyle name="Normal 8 3 4 2 2 2 3 3" xfId="24502"/>
    <cellStyle name="Normal 81 4 2 2 2 3 3" xfId="24503"/>
    <cellStyle name="Normal 78 2 3 2 2 2 3 3" xfId="24504"/>
    <cellStyle name="Normal 5 3 2 3 2 2 2 3 3" xfId="24505"/>
    <cellStyle name="Normal 80 2 3 2 2 2 3 3" xfId="24506"/>
    <cellStyle name="Normal 79 2 3 2 2 2 3 3" xfId="24507"/>
    <cellStyle name="Normal 6 8 2 3 2 2 2 3 3" xfId="24508"/>
    <cellStyle name="Normal 5 2 2 3 2 2 2 3 3" xfId="24509"/>
    <cellStyle name="Normal 6 2 7 3 2 2 2 3 3" xfId="24510"/>
    <cellStyle name="Comma 2 2 3 2 3 2 2 2 3 3" xfId="24511"/>
    <cellStyle name="Comma 2 3 6 2 3 2 2 2 3 3" xfId="24512"/>
    <cellStyle name="Normal 18 2 2 3 2 2 2 3 3" xfId="24513"/>
    <cellStyle name="Normal 19 2 2 3 2 2 2 3 3" xfId="24514"/>
    <cellStyle name="Normal 2 2 3 2 3 2 2 2 3 3" xfId="24515"/>
    <cellStyle name="Normal 2 3 6 2 3 2 2 2 3 3" xfId="24516"/>
    <cellStyle name="Normal 2 3 2 2 3 2 2 2 3 3" xfId="24517"/>
    <cellStyle name="Normal 2 3 4 2 3 2 2 2 3 3" xfId="24518"/>
    <cellStyle name="Normal 2 3 5 2 3 2 2 2 3 3" xfId="24519"/>
    <cellStyle name="Normal 2 4 2 2 3 2 2 2 3 3" xfId="24520"/>
    <cellStyle name="Normal 2 5 2 3 2 2 2 3 3" xfId="24521"/>
    <cellStyle name="Normal 28 3 2 3 2 2 2 3 3" xfId="24522"/>
    <cellStyle name="Normal 3 2 2 2 3 2 2 2 3 3" xfId="24523"/>
    <cellStyle name="Normal 3 3 2 3 2 2 2 3 3" xfId="24524"/>
    <cellStyle name="Normal 30 3 2 3 2 2 2 3 3" xfId="24525"/>
    <cellStyle name="Normal 4 2 2 3 2 2 2 3 3" xfId="24526"/>
    <cellStyle name="Normal 40 2 2 3 2 2 2 3 3" xfId="24527"/>
    <cellStyle name="Normal 41 2 2 3 2 2 2 3 3" xfId="24528"/>
    <cellStyle name="Normal 42 2 2 3 2 2 2 3 3" xfId="24529"/>
    <cellStyle name="Normal 43 2 2 3 2 2 2 3 3" xfId="24530"/>
    <cellStyle name="Normal 44 2 2 3 2 2 2 3 3" xfId="24531"/>
    <cellStyle name="Normal 45 2 2 3 2 2 2 3 3" xfId="24532"/>
    <cellStyle name="Normal 46 2 2 3 2 2 2 3 3" xfId="24533"/>
    <cellStyle name="Normal 47 2 2 3 2 2 2 3 3" xfId="24534"/>
    <cellStyle name="Normal 51 2 3 2 2 2 3 3" xfId="24535"/>
    <cellStyle name="Normal 52 2 3 2 2 2 3 3" xfId="24536"/>
    <cellStyle name="Normal 53 2 3 2 2 2 3 3" xfId="24537"/>
    <cellStyle name="Normal 55 2 3 2 2 2 3 3" xfId="24538"/>
    <cellStyle name="Normal 56 2 3 2 2 2 3 3" xfId="24539"/>
    <cellStyle name="Normal 57 2 3 2 2 2 3 3" xfId="24540"/>
    <cellStyle name="Normal 6 2 3 2 3 2 2 2 3 3" xfId="24541"/>
    <cellStyle name="Normal 6 3 2 3 2 2 2 3 3" xfId="24542"/>
    <cellStyle name="Normal 60 2 3 2 2 2 3 3" xfId="24543"/>
    <cellStyle name="Normal 64 2 3 2 2 2 3 3" xfId="24544"/>
    <cellStyle name="Normal 65 2 3 2 2 2 3 3" xfId="24545"/>
    <cellStyle name="Normal 66 2 3 2 2 2 3 3" xfId="24546"/>
    <cellStyle name="Normal 67 2 3 2 2 2 3 3" xfId="24547"/>
    <cellStyle name="Normal 7 6 2 3 2 2 2 3 3" xfId="24548"/>
    <cellStyle name="Normal 71 2 3 2 2 2 3 3" xfId="24549"/>
    <cellStyle name="Normal 72 2 3 2 2 2 3 3" xfId="24550"/>
    <cellStyle name="Normal 73 2 3 2 2 2 3 3" xfId="24551"/>
    <cellStyle name="Normal 74 2 3 2 2 2 3 3" xfId="24552"/>
    <cellStyle name="Normal 76 2 3 2 2 2 3 3" xfId="24553"/>
    <cellStyle name="Normal 8 3 2 3 2 2 2 3 3" xfId="24554"/>
    <cellStyle name="Normal 81 2 3 2 2 2 3 3" xfId="24555"/>
    <cellStyle name="Normal 78 3 2 2 2 2 3 3" xfId="24556"/>
    <cellStyle name="Normal 5 3 3 2 2 2 2 3 3" xfId="24557"/>
    <cellStyle name="Normal 80 3 2 2 2 2 3 3" xfId="24558"/>
    <cellStyle name="Normal 79 3 2 2 2 2 3 3" xfId="24559"/>
    <cellStyle name="Normal 6 8 3 2 2 2 2 3 3" xfId="24560"/>
    <cellStyle name="Normal 5 2 3 2 2 2 2 3 3" xfId="24561"/>
    <cellStyle name="Normal 6 2 8 2 2 2 2 3 3" xfId="24562"/>
    <cellStyle name="Comma 2 2 3 3 2 2 2 2 3 3" xfId="24563"/>
    <cellStyle name="Comma 2 3 6 3 2 2 2 2 3 3" xfId="24564"/>
    <cellStyle name="Normal 18 2 3 2 2 2 2 3 3" xfId="24565"/>
    <cellStyle name="Normal 19 2 3 2 2 2 2 3 3" xfId="24566"/>
    <cellStyle name="Normal 2 2 3 3 2 2 2 2 3 3" xfId="24567"/>
    <cellStyle name="Normal 2 3 6 3 2 2 2 2 3 3" xfId="24568"/>
    <cellStyle name="Normal 2 3 2 3 2 2 2 2 3 3" xfId="24569"/>
    <cellStyle name="Normal 2 3 4 3 2 2 2 2 3 3" xfId="24570"/>
    <cellStyle name="Normal 2 3 5 3 2 2 2 2 3 3" xfId="24571"/>
    <cellStyle name="Normal 2 4 2 3 2 2 2 2 3 3" xfId="24572"/>
    <cellStyle name="Normal 2 5 3 2 2 2 2 3 3" xfId="24573"/>
    <cellStyle name="Normal 28 3 3 2 2 2 2 3 3" xfId="24574"/>
    <cellStyle name="Normal 3 2 2 3 2 2 2 2 3 3" xfId="24575"/>
    <cellStyle name="Normal 3 3 3 2 2 2 2 3 3" xfId="24576"/>
    <cellStyle name="Normal 30 3 3 2 2 2 2 3 3" xfId="24577"/>
    <cellStyle name="Normal 4 2 3 2 2 2 2 3 3" xfId="24578"/>
    <cellStyle name="Normal 40 2 3 2 2 2 2 3 3" xfId="24579"/>
    <cellStyle name="Normal 41 2 3 2 2 2 2 3 3" xfId="24580"/>
    <cellStyle name="Normal 42 2 3 2 2 2 2 3 3" xfId="24581"/>
    <cellStyle name="Normal 43 2 3 2 2 2 2 3 3" xfId="24582"/>
    <cellStyle name="Normal 44 2 3 2 2 2 2 3 3" xfId="24583"/>
    <cellStyle name="Normal 45 2 3 2 2 2 2 3 3" xfId="24584"/>
    <cellStyle name="Normal 46 2 3 2 2 2 2 3 3" xfId="24585"/>
    <cellStyle name="Normal 47 2 3 2 2 2 2 3 3" xfId="24586"/>
    <cellStyle name="Normal 51 3 2 2 2 2 3 3" xfId="24587"/>
    <cellStyle name="Normal 52 3 2 2 2 2 3 3" xfId="24588"/>
    <cellStyle name="Normal 53 3 2 2 2 2 3 3" xfId="24589"/>
    <cellStyle name="Normal 55 3 2 2 2 2 3 3" xfId="24590"/>
    <cellStyle name="Normal 56 3 2 2 2 2 3 3" xfId="24591"/>
    <cellStyle name="Normal 57 3 2 2 2 2 3 3" xfId="24592"/>
    <cellStyle name="Normal 6 2 3 3 2 2 2 2 3 3" xfId="24593"/>
    <cellStyle name="Normal 6 3 3 2 2 2 2 3 3" xfId="24594"/>
    <cellStyle name="Normal 60 3 2 2 2 2 3 3" xfId="24595"/>
    <cellStyle name="Normal 64 3 2 2 2 2 3 3" xfId="24596"/>
    <cellStyle name="Normal 65 3 2 2 2 2 3 3" xfId="24597"/>
    <cellStyle name="Normal 66 3 2 2 2 2 3 3" xfId="24598"/>
    <cellStyle name="Normal 67 3 2 2 2 2 3 3" xfId="24599"/>
    <cellStyle name="Normal 7 6 3 2 2 2 2 3 3" xfId="24600"/>
    <cellStyle name="Normal 71 3 2 2 2 2 3 3" xfId="24601"/>
    <cellStyle name="Normal 72 3 2 2 2 2 3 3" xfId="24602"/>
    <cellStyle name="Normal 73 3 2 2 2 2 3 3" xfId="24603"/>
    <cellStyle name="Normal 74 3 2 2 2 2 3 3" xfId="24604"/>
    <cellStyle name="Normal 76 3 2 2 2 2 3 3" xfId="24605"/>
    <cellStyle name="Normal 8 3 3 2 2 2 2 3 3" xfId="24606"/>
    <cellStyle name="Normal 81 3 2 2 2 2 3 3" xfId="24607"/>
    <cellStyle name="Normal 78 2 2 2 2 2 2 3 3" xfId="24608"/>
    <cellStyle name="Normal 5 3 2 2 2 2 2 2 3 3" xfId="24609"/>
    <cellStyle name="Normal 80 2 2 2 2 2 2 3 3" xfId="24610"/>
    <cellStyle name="Normal 79 2 2 2 2 2 2 3 3" xfId="24611"/>
    <cellStyle name="Normal 6 8 2 2 2 2 2 2 3 3" xfId="24612"/>
    <cellStyle name="Normal 5 2 2 2 2 2 2 2 3 3" xfId="24613"/>
    <cellStyle name="Normal 6 2 7 2 2 2 2 2 3 3" xfId="24614"/>
    <cellStyle name="Comma 2 2 3 2 2 2 2 2 2 3 3" xfId="24615"/>
    <cellStyle name="Comma 2 3 6 2 2 2 2 2 2 3 3" xfId="24616"/>
    <cellStyle name="Normal 18 2 2 2 2 2 2 2 3 3" xfId="24617"/>
    <cellStyle name="Normal 19 2 2 2 2 2 2 2 3 3" xfId="24618"/>
    <cellStyle name="Normal 2 2 3 2 2 2 2 2 2 3 3" xfId="24619"/>
    <cellStyle name="Normal 2 3 6 2 2 2 2 2 2 3 3" xfId="24620"/>
    <cellStyle name="Normal 2 3 2 2 2 2 2 2 2 3 3" xfId="24621"/>
    <cellStyle name="Normal 2 3 4 2 2 2 2 2 2 3 3" xfId="24622"/>
    <cellStyle name="Normal 2 3 5 2 2 2 2 2 2 3 3" xfId="24623"/>
    <cellStyle name="Normal 2 4 2 2 2 2 2 2 2 3 3" xfId="24624"/>
    <cellStyle name="Normal 2 5 2 2 2 2 2 2 3 3" xfId="24625"/>
    <cellStyle name="Normal 28 3 2 2 2 2 2 2 3 3" xfId="24626"/>
    <cellStyle name="Normal 3 2 2 2 2 2 2 2 2 3 3" xfId="24627"/>
    <cellStyle name="Normal 3 3 2 2 2 2 2 2 3 3" xfId="24628"/>
    <cellStyle name="Normal 30 3 2 2 2 2 2 2 3 3" xfId="24629"/>
    <cellStyle name="Normal 4 2 2 2 2 2 2 2 3 3" xfId="24630"/>
    <cellStyle name="Normal 40 2 2 2 2 2 2 2 3 3" xfId="24631"/>
    <cellStyle name="Normal 41 2 2 2 2 2 2 2 3 3" xfId="24632"/>
    <cellStyle name="Normal 42 2 2 2 2 2 2 2 3 3" xfId="24633"/>
    <cellStyle name="Normal 43 2 2 2 2 2 2 2 3 3" xfId="24634"/>
    <cellStyle name="Normal 44 2 2 2 2 2 2 2 3 3" xfId="24635"/>
    <cellStyle name="Normal 45 2 2 2 2 2 2 2 3 3" xfId="24636"/>
    <cellStyle name="Normal 46 2 2 2 2 2 2 2 3 3" xfId="24637"/>
    <cellStyle name="Normal 47 2 2 2 2 2 2 2 3 3" xfId="24638"/>
    <cellStyle name="Normal 51 2 2 2 2 2 2 3 3" xfId="24639"/>
    <cellStyle name="Normal 52 2 2 2 2 2 2 3 3" xfId="24640"/>
    <cellStyle name="Normal 53 2 2 2 2 2 2 3 3" xfId="24641"/>
    <cellStyle name="Normal 55 2 2 2 2 2 2 3 3" xfId="24642"/>
    <cellStyle name="Normal 56 2 2 2 2 2 2 3 3" xfId="24643"/>
    <cellStyle name="Normal 57 2 2 2 2 2 2 3 3" xfId="24644"/>
    <cellStyle name="Normal 6 2 3 2 2 2 2 2 2 3 3" xfId="24645"/>
    <cellStyle name="Normal 6 3 2 2 2 2 2 2 3 3" xfId="24646"/>
    <cellStyle name="Normal 60 2 2 2 2 2 2 3 3" xfId="24647"/>
    <cellStyle name="Normal 64 2 2 2 2 2 2 3 3" xfId="24648"/>
    <cellStyle name="Normal 65 2 2 2 2 2 2 3 3" xfId="24649"/>
    <cellStyle name="Normal 66 2 2 2 2 2 2 3 3" xfId="24650"/>
    <cellStyle name="Normal 67 2 2 2 2 2 2 3 3" xfId="24651"/>
    <cellStyle name="Normal 7 6 2 2 2 2 2 2 3 3" xfId="24652"/>
    <cellStyle name="Normal 71 2 2 2 2 2 2 3 3" xfId="24653"/>
    <cellStyle name="Normal 72 2 2 2 2 2 2 3 3" xfId="24654"/>
    <cellStyle name="Normal 73 2 2 2 2 2 2 3 3" xfId="24655"/>
    <cellStyle name="Normal 74 2 2 2 2 2 2 3 3" xfId="24656"/>
    <cellStyle name="Normal 76 2 2 2 2 2 2 3 3" xfId="24657"/>
    <cellStyle name="Normal 8 3 2 2 2 2 2 2 3 3" xfId="24658"/>
    <cellStyle name="Normal 81 2 2 2 2 2 2 3 3" xfId="24659"/>
    <cellStyle name="Normal 6 2 2 2 2 3 3" xfId="24660"/>
    <cellStyle name="Normal 78 8 3 3" xfId="24661"/>
    <cellStyle name="Normal 5 3 8 3 3" xfId="24662"/>
    <cellStyle name="Normal 80 8 3 3" xfId="24663"/>
    <cellStyle name="Normal 79 8 3 3" xfId="24664"/>
    <cellStyle name="Normal 6 8 8 3 3" xfId="24665"/>
    <cellStyle name="Normal 5 2 8 3 3" xfId="24666"/>
    <cellStyle name="Normal 6 2 13 3 3" xfId="24667"/>
    <cellStyle name="Comma 2 2 3 8 3 3" xfId="24668"/>
    <cellStyle name="Comma 2 3 6 8 3 3" xfId="24669"/>
    <cellStyle name="Normal 18 2 8 3 3" xfId="24670"/>
    <cellStyle name="Normal 19 2 8 3 3" xfId="24671"/>
    <cellStyle name="Normal 2 2 3 8 3 3" xfId="24672"/>
    <cellStyle name="Normal 2 3 6 8 3 3" xfId="24673"/>
    <cellStyle name="Normal 2 3 2 8 3 3" xfId="24674"/>
    <cellStyle name="Normal 2 3 4 8 3 3" xfId="24675"/>
    <cellStyle name="Normal 2 3 5 8 3 3" xfId="24676"/>
    <cellStyle name="Normal 2 4 2 8 3 3" xfId="24677"/>
    <cellStyle name="Normal 2 5 8 3 3" xfId="24678"/>
    <cellStyle name="Normal 28 3 8 3 3" xfId="24679"/>
    <cellStyle name="Normal 3 2 2 8 3 3" xfId="24680"/>
    <cellStyle name="Normal 3 3 8 3 3" xfId="24681"/>
    <cellStyle name="Normal 30 3 8 3 3" xfId="24682"/>
    <cellStyle name="Normal 4 2 8 3 3" xfId="24683"/>
    <cellStyle name="Normal 40 2 8 3 3" xfId="24684"/>
    <cellStyle name="Normal 41 2 8 3 3" xfId="24685"/>
    <cellStyle name="Normal 42 2 8 3 3" xfId="24686"/>
    <cellStyle name="Normal 43 2 8 3 3" xfId="24687"/>
    <cellStyle name="Normal 44 2 8 3 3" xfId="24688"/>
    <cellStyle name="Normal 45 2 8 3 3" xfId="24689"/>
    <cellStyle name="Normal 46 2 8 3 3" xfId="24690"/>
    <cellStyle name="Normal 47 2 8 3 3" xfId="24691"/>
    <cellStyle name="Normal 51 8 3 3" xfId="24692"/>
    <cellStyle name="Normal 52 8 3 3" xfId="24693"/>
    <cellStyle name="Normal 53 8 3 3" xfId="24694"/>
    <cellStyle name="Normal 55 8 3 3" xfId="24695"/>
    <cellStyle name="Normal 56 8 3 3" xfId="24696"/>
    <cellStyle name="Normal 57 8 3 3" xfId="24697"/>
    <cellStyle name="Normal 6 2 3 8 3 3" xfId="24698"/>
    <cellStyle name="Normal 6 3 8 3 3" xfId="24699"/>
    <cellStyle name="Normal 60 8 3 3" xfId="24700"/>
    <cellStyle name="Normal 64 8 3 3" xfId="24701"/>
    <cellStyle name="Normal 65 8 3 3" xfId="24702"/>
    <cellStyle name="Normal 66 8 3 3" xfId="24703"/>
    <cellStyle name="Normal 67 8 3 3" xfId="24704"/>
    <cellStyle name="Normal 7 6 8 3 3" xfId="24705"/>
    <cellStyle name="Normal 71 8 3 3" xfId="24706"/>
    <cellStyle name="Normal 72 8 3 3" xfId="24707"/>
    <cellStyle name="Normal 73 8 3 3" xfId="24708"/>
    <cellStyle name="Normal 74 8 3 3" xfId="24709"/>
    <cellStyle name="Normal 76 8 3 3" xfId="24710"/>
    <cellStyle name="Normal 8 3 8 3 3" xfId="24711"/>
    <cellStyle name="Normal 81 8 3 3" xfId="24712"/>
    <cellStyle name="Normal 78 2 7 3 3" xfId="24713"/>
    <cellStyle name="Normal 5 3 2 7 3 3" xfId="24714"/>
    <cellStyle name="Normal 80 2 7 3 3" xfId="24715"/>
    <cellStyle name="Normal 79 2 7 3 3" xfId="24716"/>
    <cellStyle name="Normal 6 8 2 7 3 3" xfId="24717"/>
    <cellStyle name="Normal 5 2 2 7 3 3" xfId="24718"/>
    <cellStyle name="Normal 6 2 7 7 3 3" xfId="24719"/>
    <cellStyle name="Comma 2 2 3 2 7 3 3" xfId="24720"/>
    <cellStyle name="Comma 2 3 6 2 7 3 3" xfId="24721"/>
    <cellStyle name="Normal 18 2 2 7 3 3" xfId="24722"/>
    <cellStyle name="Normal 19 2 2 7 3 3" xfId="24723"/>
    <cellStyle name="Normal 2 2 3 2 7 3 3" xfId="24724"/>
    <cellStyle name="Normal 2 3 6 2 7 3 3" xfId="24725"/>
    <cellStyle name="Normal 2 3 2 2 7 3 3" xfId="24726"/>
    <cellStyle name="Normal 2 3 4 2 7 3 3" xfId="24727"/>
    <cellStyle name="Normal 2 3 5 2 7 3 3" xfId="24728"/>
    <cellStyle name="Normal 2 4 2 2 7 3 3" xfId="24729"/>
    <cellStyle name="Normal 2 5 2 7 3 3" xfId="24730"/>
    <cellStyle name="Normal 28 3 2 7 3 3" xfId="24731"/>
    <cellStyle name="Normal 3 2 2 2 7 3 3" xfId="24732"/>
    <cellStyle name="Normal 3 3 2 7 3 3" xfId="24733"/>
    <cellStyle name="Normal 30 3 2 7 3 3" xfId="24734"/>
    <cellStyle name="Normal 4 2 2 7 3 3" xfId="24735"/>
    <cellStyle name="Normal 40 2 2 7 3 3" xfId="24736"/>
    <cellStyle name="Normal 41 2 2 7 3 3" xfId="24737"/>
    <cellStyle name="Normal 42 2 2 7 3 3" xfId="24738"/>
    <cellStyle name="Normal 43 2 2 7 3 3" xfId="24739"/>
    <cellStyle name="Normal 44 2 2 7 3 3" xfId="24740"/>
    <cellStyle name="Normal 45 2 2 7 3 3" xfId="24741"/>
    <cellStyle name="Normal 46 2 2 7 3 3" xfId="24742"/>
    <cellStyle name="Normal 47 2 2 7 3 3" xfId="24743"/>
    <cellStyle name="Normal 51 2 7 3 3" xfId="24744"/>
    <cellStyle name="Normal 52 2 7 3 3" xfId="24745"/>
    <cellStyle name="Normal 53 2 7 3 3" xfId="24746"/>
    <cellStyle name="Normal 55 2 7 3 3" xfId="24747"/>
    <cellStyle name="Normal 56 2 7 3 3" xfId="24748"/>
    <cellStyle name="Normal 57 2 7 3 3" xfId="24749"/>
    <cellStyle name="Normal 6 2 3 2 7 3 3" xfId="24750"/>
    <cellStyle name="Normal 6 3 2 7 3 3" xfId="24751"/>
    <cellStyle name="Normal 60 2 7 3 3" xfId="24752"/>
    <cellStyle name="Normal 64 2 7 3 3" xfId="24753"/>
    <cellStyle name="Normal 65 2 7 3 3" xfId="24754"/>
    <cellStyle name="Normal 66 2 7 3 3" xfId="24755"/>
    <cellStyle name="Normal 67 2 7 3 3" xfId="24756"/>
    <cellStyle name="Normal 7 6 2 7 3 3" xfId="24757"/>
    <cellStyle name="Normal 71 2 7 3 3" xfId="24758"/>
    <cellStyle name="Normal 72 2 7 3 3" xfId="24759"/>
    <cellStyle name="Normal 73 2 7 3 3" xfId="24760"/>
    <cellStyle name="Normal 74 2 7 3 3" xfId="24761"/>
    <cellStyle name="Normal 76 2 7 3 3" xfId="24762"/>
    <cellStyle name="Normal 8 3 2 7 3 3" xfId="24763"/>
    <cellStyle name="Normal 81 2 7 3 3" xfId="24764"/>
    <cellStyle name="Normal 78 3 6 3 3" xfId="24765"/>
    <cellStyle name="Normal 5 3 3 6 3 3" xfId="24766"/>
    <cellStyle name="Normal 80 3 6 3 3" xfId="24767"/>
    <cellStyle name="Normal 79 3 6 3 3" xfId="24768"/>
    <cellStyle name="Normal 6 8 3 6 3 3" xfId="24769"/>
    <cellStyle name="Normal 5 2 3 6 3 3" xfId="24770"/>
    <cellStyle name="Normal 6 2 8 6 3 3" xfId="24771"/>
    <cellStyle name="Comma 2 2 3 3 6 3 3" xfId="24772"/>
    <cellStyle name="Comma 2 3 6 3 6 3 3" xfId="24773"/>
    <cellStyle name="Normal 18 2 3 6 3 3" xfId="24774"/>
    <cellStyle name="Normal 19 2 3 6 3 3" xfId="24775"/>
    <cellStyle name="Normal 2 2 3 3 6 3 3" xfId="24776"/>
    <cellStyle name="Normal 2 3 6 3 6 3 3" xfId="24777"/>
    <cellStyle name="Normal 2 3 2 3 6 3 3" xfId="24778"/>
    <cellStyle name="Normal 2 3 4 3 6 3 3" xfId="24779"/>
    <cellStyle name="Normal 2 3 5 3 6 3 3" xfId="24780"/>
    <cellStyle name="Normal 2 4 2 3 6 3 3" xfId="24781"/>
    <cellStyle name="Normal 2 5 3 6 3 3" xfId="24782"/>
    <cellStyle name="Normal 28 3 3 6 3 3" xfId="24783"/>
    <cellStyle name="Normal 3 2 2 3 6 3 3" xfId="24784"/>
    <cellStyle name="Normal 3 3 3 6 3 3" xfId="24785"/>
    <cellStyle name="Normal 30 3 3 6 3 3" xfId="24786"/>
    <cellStyle name="Normal 4 2 3 6 3 3" xfId="24787"/>
    <cellStyle name="Normal 40 2 3 6 3 3" xfId="24788"/>
    <cellStyle name="Normal 41 2 3 6 3 3" xfId="24789"/>
    <cellStyle name="Normal 42 2 3 6 3 3" xfId="24790"/>
    <cellStyle name="Normal 43 2 3 6 3 3" xfId="24791"/>
    <cellStyle name="Normal 44 2 3 6 3 3" xfId="24792"/>
    <cellStyle name="Normal 45 2 3 6 3 3" xfId="24793"/>
    <cellStyle name="Normal 46 2 3 6 3 3" xfId="24794"/>
    <cellStyle name="Normal 47 2 3 6 3 3" xfId="24795"/>
    <cellStyle name="Normal 51 3 6 3 3" xfId="24796"/>
    <cellStyle name="Normal 52 3 6 3 3" xfId="24797"/>
    <cellStyle name="Normal 53 3 6 3 3" xfId="24798"/>
    <cellStyle name="Normal 55 3 6 3 3" xfId="24799"/>
    <cellStyle name="Normal 56 3 6 3 3" xfId="24800"/>
    <cellStyle name="Normal 57 3 6 3 3" xfId="24801"/>
    <cellStyle name="Normal 6 2 3 3 6 3 3" xfId="24802"/>
    <cellStyle name="Normal 6 3 3 6 3 3" xfId="24803"/>
    <cellStyle name="Normal 60 3 6 3 3" xfId="24804"/>
    <cellStyle name="Normal 64 3 6 3 3" xfId="24805"/>
    <cellStyle name="Normal 65 3 6 3 3" xfId="24806"/>
    <cellStyle name="Normal 66 3 6 3 3" xfId="24807"/>
    <cellStyle name="Normal 67 3 6 3 3" xfId="24808"/>
    <cellStyle name="Normal 7 6 3 6 3 3" xfId="24809"/>
    <cellStyle name="Normal 71 3 6 3 3" xfId="24810"/>
    <cellStyle name="Normal 72 3 6 3 3" xfId="24811"/>
    <cellStyle name="Normal 73 3 6 3 3" xfId="24812"/>
    <cellStyle name="Normal 74 3 6 3 3" xfId="24813"/>
    <cellStyle name="Normal 76 3 6 3 3" xfId="24814"/>
    <cellStyle name="Normal 8 3 3 6 3 3" xfId="24815"/>
    <cellStyle name="Normal 81 3 6 3 3" xfId="24816"/>
    <cellStyle name="Normal 78 2 2 6 3 3" xfId="24817"/>
    <cellStyle name="Normal 5 3 2 2 6 3 3" xfId="24818"/>
    <cellStyle name="Normal 80 2 2 6 3 3" xfId="24819"/>
    <cellStyle name="Normal 79 2 2 6 3 3" xfId="24820"/>
    <cellStyle name="Normal 6 8 2 2 6 3 3" xfId="24821"/>
    <cellStyle name="Normal 5 2 2 2 6 3 3" xfId="24822"/>
    <cellStyle name="Normal 6 2 7 2 6 3 3" xfId="24823"/>
    <cellStyle name="Comma 2 2 3 2 2 6 3 3" xfId="24824"/>
    <cellStyle name="Comma 2 3 6 2 2 6 3 3" xfId="24825"/>
    <cellStyle name="Normal 18 2 2 2 6 3 3" xfId="24826"/>
    <cellStyle name="Normal 19 2 2 2 6 3 3" xfId="24827"/>
    <cellStyle name="Normal 2 2 3 2 2 6 3 3" xfId="24828"/>
    <cellStyle name="Normal 2 3 6 2 2 6 3 3" xfId="24829"/>
    <cellStyle name="Normal 2 3 2 2 2 6 3 3" xfId="24830"/>
    <cellStyle name="Normal 2 3 4 2 2 6 3 3" xfId="24831"/>
    <cellStyle name="Normal 2 3 5 2 2 6 3 3" xfId="24832"/>
    <cellStyle name="Normal 2 4 2 2 2 6 3 3" xfId="24833"/>
    <cellStyle name="Normal 2 5 2 2 6 3 3" xfId="24834"/>
    <cellStyle name="Normal 28 3 2 2 6 3 3" xfId="24835"/>
    <cellStyle name="Normal 3 2 2 2 2 6 3 3" xfId="24836"/>
    <cellStyle name="Normal 3 3 2 2 6 3 3" xfId="24837"/>
    <cellStyle name="Normal 30 3 2 2 6 3 3" xfId="24838"/>
    <cellStyle name="Normal 4 2 2 2 6 3 3" xfId="24839"/>
    <cellStyle name="Normal 40 2 2 2 6 3 3" xfId="24840"/>
    <cellStyle name="Normal 41 2 2 2 6 3 3" xfId="24841"/>
    <cellStyle name="Normal 42 2 2 2 6 3 3" xfId="24842"/>
    <cellStyle name="Normal 43 2 2 2 6 3 3" xfId="24843"/>
    <cellStyle name="Normal 44 2 2 2 6 3 3" xfId="24844"/>
    <cellStyle name="Normal 45 2 2 2 6 3 3" xfId="24845"/>
    <cellStyle name="Normal 46 2 2 2 6 3 3" xfId="24846"/>
    <cellStyle name="Normal 47 2 2 2 6 3 3" xfId="24847"/>
    <cellStyle name="Normal 51 2 2 6 3 3" xfId="24848"/>
    <cellStyle name="Normal 52 2 2 6 3 3" xfId="24849"/>
    <cellStyle name="Normal 53 2 2 6 3 3" xfId="24850"/>
    <cellStyle name="Normal 55 2 2 6 3 3" xfId="24851"/>
    <cellStyle name="Normal 56 2 2 6 3 3" xfId="24852"/>
    <cellStyle name="Normal 57 2 2 6 3 3" xfId="24853"/>
    <cellStyle name="Normal 6 2 3 2 2 6 3 3" xfId="24854"/>
    <cellStyle name="Normal 6 3 2 2 6 3 3" xfId="24855"/>
    <cellStyle name="Normal 60 2 2 6 3 3" xfId="24856"/>
    <cellStyle name="Normal 64 2 2 6 3 3" xfId="24857"/>
    <cellStyle name="Normal 65 2 2 6 3 3" xfId="24858"/>
    <cellStyle name="Normal 66 2 2 6 3 3" xfId="24859"/>
    <cellStyle name="Normal 67 2 2 6 3 3" xfId="24860"/>
    <cellStyle name="Normal 7 6 2 2 6 3 3" xfId="24861"/>
    <cellStyle name="Normal 71 2 2 6 3 3" xfId="24862"/>
    <cellStyle name="Normal 72 2 2 6 3 3" xfId="24863"/>
    <cellStyle name="Normal 73 2 2 6 3 3" xfId="24864"/>
    <cellStyle name="Normal 74 2 2 6 3 3" xfId="24865"/>
    <cellStyle name="Normal 76 2 2 6 3 3" xfId="24866"/>
    <cellStyle name="Normal 8 3 2 2 6 3 3" xfId="24867"/>
    <cellStyle name="Normal 81 2 2 6 3 3" xfId="24868"/>
    <cellStyle name="Normal 78 4 5 3 3" xfId="24869"/>
    <cellStyle name="Normal 5 3 4 5 3 3" xfId="24870"/>
    <cellStyle name="Normal 80 4 5 3 3" xfId="24871"/>
    <cellStyle name="Normal 79 4 5 3 3" xfId="24872"/>
    <cellStyle name="Normal 6 8 4 5 3 3" xfId="24873"/>
    <cellStyle name="Normal 5 2 4 5 3 3" xfId="24874"/>
    <cellStyle name="Normal 6 2 9 5 3 3" xfId="24875"/>
    <cellStyle name="Comma 2 2 3 4 5 3 3" xfId="24876"/>
    <cellStyle name="Comma 2 3 6 4 5 3 3" xfId="24877"/>
    <cellStyle name="Normal 18 2 4 5 3 3" xfId="24878"/>
    <cellStyle name="Normal 19 2 4 5 3 3" xfId="24879"/>
    <cellStyle name="Normal 2 2 3 4 5 3 3" xfId="24880"/>
    <cellStyle name="Normal 2 3 6 4 5 3 3" xfId="24881"/>
    <cellStyle name="Normal 2 3 2 4 5 3 3" xfId="24882"/>
    <cellStyle name="Normal 2 3 4 4 5 3 3" xfId="24883"/>
    <cellStyle name="Normal 2 3 5 4 5 3 3" xfId="24884"/>
    <cellStyle name="Normal 2 4 2 4 5 3 3" xfId="24885"/>
    <cellStyle name="Normal 2 5 4 5 3 3" xfId="24886"/>
    <cellStyle name="Normal 28 3 4 5 3 3" xfId="24887"/>
    <cellStyle name="Normal 3 2 2 4 5 3 3" xfId="24888"/>
    <cellStyle name="Normal 3 3 4 5 3 3" xfId="24889"/>
    <cellStyle name="Normal 30 3 4 5 3 3" xfId="24890"/>
    <cellStyle name="Normal 4 2 4 5 3 3" xfId="24891"/>
    <cellStyle name="Normal 40 2 4 5 3 3" xfId="24892"/>
    <cellStyle name="Normal 41 2 4 5 3 3" xfId="24893"/>
    <cellStyle name="Normal 42 2 4 5 3 3" xfId="24894"/>
    <cellStyle name="Normal 43 2 4 5 3 3" xfId="24895"/>
    <cellStyle name="Normal 44 2 4 5 3 3" xfId="24896"/>
    <cellStyle name="Normal 45 2 4 5 3 3" xfId="24897"/>
    <cellStyle name="Normal 46 2 4 5 3 3" xfId="24898"/>
    <cellStyle name="Normal 47 2 4 5 3 3" xfId="24899"/>
    <cellStyle name="Normal 51 4 5 3 3" xfId="24900"/>
    <cellStyle name="Normal 52 4 5 3 3" xfId="24901"/>
    <cellStyle name="Normal 53 4 5 3 3" xfId="24902"/>
    <cellStyle name="Normal 55 4 5 3 3" xfId="24903"/>
    <cellStyle name="Normal 56 4 5 3 3" xfId="24904"/>
    <cellStyle name="Normal 57 4 5 3 3" xfId="24905"/>
    <cellStyle name="Normal 6 2 3 4 5 3 3" xfId="24906"/>
    <cellStyle name="Normal 6 3 4 5 3 3" xfId="24907"/>
    <cellStyle name="Normal 60 4 5 3 3" xfId="24908"/>
    <cellStyle name="Normal 64 4 5 3 3" xfId="24909"/>
    <cellStyle name="Normal 65 4 5 3 3" xfId="24910"/>
    <cellStyle name="Normal 66 4 5 3 3" xfId="24911"/>
    <cellStyle name="Normal 67 4 5 3 3" xfId="24912"/>
    <cellStyle name="Normal 7 6 4 5 3 3" xfId="24913"/>
    <cellStyle name="Normal 71 4 5 3 3" xfId="24914"/>
    <cellStyle name="Normal 72 4 5 3 3" xfId="24915"/>
    <cellStyle name="Normal 73 4 5 3 3" xfId="24916"/>
    <cellStyle name="Normal 74 4 5 3 3" xfId="24917"/>
    <cellStyle name="Normal 76 4 5 3 3" xfId="24918"/>
    <cellStyle name="Normal 8 3 4 5 3 3" xfId="24919"/>
    <cellStyle name="Normal 81 4 5 3 3" xfId="24920"/>
    <cellStyle name="Normal 78 2 3 5 3 3" xfId="24921"/>
    <cellStyle name="Normal 5 3 2 3 5 3 3" xfId="24922"/>
    <cellStyle name="Normal 80 2 3 5 3 3" xfId="24923"/>
    <cellStyle name="Normal 79 2 3 5 3 3" xfId="24924"/>
    <cellStyle name="Normal 6 8 2 3 5 3 3" xfId="24925"/>
    <cellStyle name="Normal 5 2 2 3 5 3 3" xfId="24926"/>
    <cellStyle name="Normal 6 2 7 3 5 3 3" xfId="24927"/>
    <cellStyle name="Comma 2 2 3 2 3 5 3 3" xfId="24928"/>
    <cellStyle name="Comma 2 3 6 2 3 5 3 3" xfId="24929"/>
    <cellStyle name="Normal 18 2 2 3 5 3 3" xfId="24930"/>
    <cellStyle name="Normal 19 2 2 3 5 3 3" xfId="24931"/>
    <cellStyle name="Normal 2 2 3 2 3 5 3 3" xfId="24932"/>
    <cellStyle name="Normal 2 3 6 2 3 5 3 3" xfId="24933"/>
    <cellStyle name="Normal 2 3 2 2 3 5 3 3" xfId="24934"/>
    <cellStyle name="Normal 2 3 4 2 3 5 3 3" xfId="24935"/>
    <cellStyle name="Normal 2 3 5 2 3 5 3 3" xfId="24936"/>
    <cellStyle name="Normal 2 4 2 2 3 5 3 3" xfId="24937"/>
    <cellStyle name="Normal 2 5 2 3 5 3 3" xfId="24938"/>
    <cellStyle name="Normal 28 3 2 3 5 3 3" xfId="24939"/>
    <cellStyle name="Normal 3 2 2 2 3 5 3 3" xfId="24940"/>
    <cellStyle name="Normal 3 3 2 3 5 3 3" xfId="24941"/>
    <cellStyle name="Normal 30 3 2 3 5 3 3" xfId="24942"/>
    <cellStyle name="Normal 4 2 2 3 5 3 3" xfId="24943"/>
    <cellStyle name="Normal 40 2 2 3 5 3 3" xfId="24944"/>
    <cellStyle name="Normal 41 2 2 3 5 3 3" xfId="24945"/>
    <cellStyle name="Normal 42 2 2 3 5 3 3" xfId="24946"/>
    <cellStyle name="Normal 43 2 2 3 5 3 3" xfId="24947"/>
    <cellStyle name="Normal 44 2 2 3 5 3 3" xfId="24948"/>
    <cellStyle name="Normal 45 2 2 3 5 3 3" xfId="24949"/>
    <cellStyle name="Normal 46 2 2 3 5 3 3" xfId="24950"/>
    <cellStyle name="Normal 47 2 2 3 5 3 3" xfId="24951"/>
    <cellStyle name="Normal 51 2 3 5 3 3" xfId="24952"/>
    <cellStyle name="Normal 52 2 3 5 3 3" xfId="24953"/>
    <cellStyle name="Normal 53 2 3 5 3 3" xfId="24954"/>
    <cellStyle name="Normal 55 2 3 5 3 3" xfId="24955"/>
    <cellStyle name="Normal 56 2 3 5 3 3" xfId="24956"/>
    <cellStyle name="Normal 57 2 3 5 3 3" xfId="24957"/>
    <cellStyle name="Normal 6 2 3 2 3 5 3 3" xfId="24958"/>
    <cellStyle name="Normal 6 3 2 3 5 3 3" xfId="24959"/>
    <cellStyle name="Normal 60 2 3 5 3 3" xfId="24960"/>
    <cellStyle name="Normal 64 2 3 5 3 3" xfId="24961"/>
    <cellStyle name="Normal 65 2 3 5 3 3" xfId="24962"/>
    <cellStyle name="Normal 66 2 3 5 3 3" xfId="24963"/>
    <cellStyle name="Normal 67 2 3 5 3 3" xfId="24964"/>
    <cellStyle name="Normal 7 6 2 3 5 3 3" xfId="24965"/>
    <cellStyle name="Normal 71 2 3 5 3 3" xfId="24966"/>
    <cellStyle name="Normal 72 2 3 5 3 3" xfId="24967"/>
    <cellStyle name="Normal 73 2 3 5 3 3" xfId="24968"/>
    <cellStyle name="Normal 74 2 3 5 3 3" xfId="24969"/>
    <cellStyle name="Normal 76 2 3 5 3 3" xfId="24970"/>
    <cellStyle name="Normal 8 3 2 3 5 3 3" xfId="24971"/>
    <cellStyle name="Normal 81 2 3 5 3 3" xfId="24972"/>
    <cellStyle name="Normal 78 3 2 5 3 3" xfId="24973"/>
    <cellStyle name="Normal 5 3 3 2 5 3 3" xfId="24974"/>
    <cellStyle name="Normal 80 3 2 5 3 3" xfId="24975"/>
    <cellStyle name="Normal 79 3 2 5 3 3" xfId="24976"/>
    <cellStyle name="Normal 6 8 3 2 5 3 3" xfId="24977"/>
    <cellStyle name="Normal 5 2 3 2 5 3 3" xfId="24978"/>
    <cellStyle name="Normal 6 2 8 2 5 3 3" xfId="24979"/>
    <cellStyle name="Comma 2 2 3 3 2 5 3 3" xfId="24980"/>
    <cellStyle name="Comma 2 3 6 3 2 5 3 3" xfId="24981"/>
    <cellStyle name="Normal 18 2 3 2 5 3 3" xfId="24982"/>
    <cellStyle name="Normal 19 2 3 2 5 3 3" xfId="24983"/>
    <cellStyle name="Normal 2 2 3 3 2 5 3 3" xfId="24984"/>
    <cellStyle name="Normal 2 3 6 3 2 5 3 3" xfId="24985"/>
    <cellStyle name="Normal 2 3 2 3 2 5 3 3" xfId="24986"/>
    <cellStyle name="Normal 2 3 4 3 2 5 3 3" xfId="24987"/>
    <cellStyle name="Normal 2 3 5 3 2 5 3 3" xfId="24988"/>
    <cellStyle name="Normal 2 4 2 3 2 5 3 3" xfId="24989"/>
    <cellStyle name="Normal 2 5 3 2 5 3 3" xfId="24990"/>
    <cellStyle name="Normal 28 3 3 2 5 3 3" xfId="24991"/>
    <cellStyle name="Normal 3 2 2 3 2 5 3 3" xfId="24992"/>
    <cellStyle name="Normal 3 3 3 2 5 3 3" xfId="24993"/>
    <cellStyle name="Normal 30 3 3 2 5 3 3" xfId="24994"/>
    <cellStyle name="Normal 4 2 3 2 5 3 3" xfId="24995"/>
    <cellStyle name="Normal 40 2 3 2 5 3 3" xfId="24996"/>
    <cellStyle name="Normal 41 2 3 2 5 3 3" xfId="24997"/>
    <cellStyle name="Normal 42 2 3 2 5 3 3" xfId="24998"/>
    <cellStyle name="Normal 43 2 3 2 5 3 3" xfId="24999"/>
    <cellStyle name="Normal 44 2 3 2 5 3 3" xfId="25000"/>
    <cellStyle name="Normal 45 2 3 2 5 3 3" xfId="25001"/>
    <cellStyle name="Normal 46 2 3 2 5 3 3" xfId="25002"/>
    <cellStyle name="Normal 47 2 3 2 5 3 3" xfId="25003"/>
    <cellStyle name="Normal 51 3 2 5 3 3" xfId="25004"/>
    <cellStyle name="Normal 52 3 2 5 3 3" xfId="25005"/>
    <cellStyle name="Normal 53 3 2 5 3 3" xfId="25006"/>
    <cellStyle name="Normal 55 3 2 5 3 3" xfId="25007"/>
    <cellStyle name="Normal 56 3 2 5 3 3" xfId="25008"/>
    <cellStyle name="Normal 57 3 2 5 3 3" xfId="25009"/>
    <cellStyle name="Normal 6 2 3 3 2 5 3 3" xfId="25010"/>
    <cellStyle name="Normal 6 3 3 2 5 3 3" xfId="25011"/>
    <cellStyle name="Normal 60 3 2 5 3 3" xfId="25012"/>
    <cellStyle name="Normal 64 3 2 5 3 3" xfId="25013"/>
    <cellStyle name="Normal 65 3 2 5 3 3" xfId="25014"/>
    <cellStyle name="Normal 66 3 2 5 3 3" xfId="25015"/>
    <cellStyle name="Normal 67 3 2 5 3 3" xfId="25016"/>
    <cellStyle name="Normal 7 6 3 2 5 3 3" xfId="25017"/>
    <cellStyle name="Normal 71 3 2 5 3 3" xfId="25018"/>
    <cellStyle name="Normal 72 3 2 5 3 3" xfId="25019"/>
    <cellStyle name="Normal 73 3 2 5 3 3" xfId="25020"/>
    <cellStyle name="Normal 74 3 2 5 3 3" xfId="25021"/>
    <cellStyle name="Normal 76 3 2 5 3 3" xfId="25022"/>
    <cellStyle name="Normal 8 3 3 2 5 3 3" xfId="25023"/>
    <cellStyle name="Normal 81 3 2 5 3 3" xfId="25024"/>
    <cellStyle name="Normal 78 2 2 2 5 3 3" xfId="25025"/>
    <cellStyle name="Normal 5 3 2 2 2 5 3 3" xfId="25026"/>
    <cellStyle name="Normal 80 2 2 2 5 3 3" xfId="25027"/>
    <cellStyle name="Normal 79 2 2 2 5 3 3" xfId="25028"/>
    <cellStyle name="Normal 6 8 2 2 2 5 3 3" xfId="25029"/>
    <cellStyle name="Normal 5 2 2 2 2 5 3 3" xfId="25030"/>
    <cellStyle name="Normal 6 2 7 2 2 5 3 3" xfId="25031"/>
    <cellStyle name="Comma 2 2 3 2 2 2 5 3 3" xfId="25032"/>
    <cellStyle name="Comma 2 3 6 2 2 2 5 3 3" xfId="25033"/>
    <cellStyle name="Normal 18 2 2 2 2 5 3 3" xfId="25034"/>
    <cellStyle name="Normal 19 2 2 2 2 5 3 3" xfId="25035"/>
    <cellStyle name="Normal 2 2 3 2 2 2 5 3 3" xfId="25036"/>
    <cellStyle name="Normal 2 3 6 2 2 2 5 3 3" xfId="25037"/>
    <cellStyle name="Normal 2 3 2 2 2 2 5 3 3" xfId="25038"/>
    <cellStyle name="Normal 2 3 4 2 2 2 5 3 3" xfId="25039"/>
    <cellStyle name="Normal 2 3 5 2 2 2 5 3 3" xfId="25040"/>
    <cellStyle name="Normal 2 4 2 2 2 2 5 3 3" xfId="25041"/>
    <cellStyle name="Normal 2 5 2 2 2 5 3 3" xfId="25042"/>
    <cellStyle name="Normal 28 3 2 2 2 5 3 3" xfId="25043"/>
    <cellStyle name="Normal 3 2 2 2 2 2 5 3 3" xfId="25044"/>
    <cellStyle name="Normal 3 3 2 2 2 5 3 3" xfId="25045"/>
    <cellStyle name="Normal 30 3 2 2 2 5 3 3" xfId="25046"/>
    <cellStyle name="Normal 4 2 2 2 2 5 3 3" xfId="25047"/>
    <cellStyle name="Normal 40 2 2 2 2 5 3 3" xfId="25048"/>
    <cellStyle name="Normal 41 2 2 2 2 5 3 3" xfId="25049"/>
    <cellStyle name="Normal 42 2 2 2 2 5 3 3" xfId="25050"/>
    <cellStyle name="Normal 43 2 2 2 2 5 3 3" xfId="25051"/>
    <cellStyle name="Normal 44 2 2 2 2 5 3 3" xfId="25052"/>
    <cellStyle name="Normal 45 2 2 2 2 5 3 3" xfId="25053"/>
    <cellStyle name="Normal 46 2 2 2 2 5 3 3" xfId="25054"/>
    <cellStyle name="Normal 47 2 2 2 2 5 3 3" xfId="25055"/>
    <cellStyle name="Normal 51 2 2 2 5 3 3" xfId="25056"/>
    <cellStyle name="Normal 52 2 2 2 5 3 3" xfId="25057"/>
    <cellStyle name="Normal 53 2 2 2 5 3 3" xfId="25058"/>
    <cellStyle name="Normal 55 2 2 2 5 3 3" xfId="25059"/>
    <cellStyle name="Normal 56 2 2 2 5 3 3" xfId="25060"/>
    <cellStyle name="Normal 57 2 2 2 5 3 3" xfId="25061"/>
    <cellStyle name="Normal 6 2 3 2 2 2 5 3 3" xfId="25062"/>
    <cellStyle name="Normal 6 3 2 2 2 5 3 3" xfId="25063"/>
    <cellStyle name="Normal 60 2 2 2 5 3 3" xfId="25064"/>
    <cellStyle name="Normal 64 2 2 2 5 3 3" xfId="25065"/>
    <cellStyle name="Normal 65 2 2 2 5 3 3" xfId="25066"/>
    <cellStyle name="Normal 66 2 2 2 5 3 3" xfId="25067"/>
    <cellStyle name="Normal 67 2 2 2 5 3 3" xfId="25068"/>
    <cellStyle name="Normal 7 6 2 2 2 5 3 3" xfId="25069"/>
    <cellStyle name="Normal 71 2 2 2 5 3 3" xfId="25070"/>
    <cellStyle name="Normal 72 2 2 2 5 3 3" xfId="25071"/>
    <cellStyle name="Normal 73 2 2 2 5 3 3" xfId="25072"/>
    <cellStyle name="Normal 74 2 2 2 5 3 3" xfId="25073"/>
    <cellStyle name="Normal 76 2 2 2 5 3 3" xfId="25074"/>
    <cellStyle name="Normal 8 3 2 2 2 5 3 3" xfId="25075"/>
    <cellStyle name="Normal 81 2 2 2 5 3 3" xfId="25076"/>
    <cellStyle name="Normal 90 4 3 3" xfId="25077"/>
    <cellStyle name="Normal 78 5 4 3 3" xfId="25078"/>
    <cellStyle name="Normal 91 4 3 3" xfId="25079"/>
    <cellStyle name="Normal 5 3 5 4 3 3" xfId="25080"/>
    <cellStyle name="Normal 80 5 4 3 3" xfId="25081"/>
    <cellStyle name="Normal 79 5 4 3 3" xfId="25082"/>
    <cellStyle name="Normal 6 8 5 4 3 3" xfId="25083"/>
    <cellStyle name="Normal 5 2 5 4 3 3" xfId="25084"/>
    <cellStyle name="Normal 6 2 10 4 3 3" xfId="25085"/>
    <cellStyle name="Comma 2 2 3 5 4 3 3" xfId="25086"/>
    <cellStyle name="Comma 2 3 6 5 4 3 3" xfId="25087"/>
    <cellStyle name="Normal 18 2 5 4 3 3" xfId="25088"/>
    <cellStyle name="Normal 19 2 5 4 3 3" xfId="25089"/>
    <cellStyle name="Normal 2 2 3 5 4 3 3" xfId="25090"/>
    <cellStyle name="Normal 2 3 6 5 4 3 3" xfId="25091"/>
    <cellStyle name="Normal 2 3 2 5 4 3 3" xfId="25092"/>
    <cellStyle name="Normal 2 3 4 5 4 3 3" xfId="25093"/>
    <cellStyle name="Normal 2 3 5 5 4 3 3" xfId="25094"/>
    <cellStyle name="Normal 2 4 2 5 4 3 3" xfId="25095"/>
    <cellStyle name="Normal 2 5 5 4 3 3" xfId="25096"/>
    <cellStyle name="Normal 28 3 5 4 3 3" xfId="25097"/>
    <cellStyle name="Normal 3 2 2 5 4 3 3" xfId="25098"/>
    <cellStyle name="Normal 3 3 5 4 3 3" xfId="25099"/>
    <cellStyle name="Normal 30 3 5 4 3 3" xfId="25100"/>
    <cellStyle name="Normal 4 2 5 4 3 3" xfId="25101"/>
    <cellStyle name="Normal 40 2 5 4 3 3" xfId="25102"/>
    <cellStyle name="Normal 41 2 5 4 3 3" xfId="25103"/>
    <cellStyle name="Normal 42 2 5 4 3 3" xfId="25104"/>
    <cellStyle name="Normal 43 2 5 4 3 3" xfId="25105"/>
    <cellStyle name="Normal 44 2 5 4 3 3" xfId="25106"/>
    <cellStyle name="Normal 45 2 5 4 3 3" xfId="25107"/>
    <cellStyle name="Normal 46 2 5 4 3 3" xfId="25108"/>
    <cellStyle name="Normal 47 2 5 4 3 3" xfId="25109"/>
    <cellStyle name="Normal 51 5 4 3 3" xfId="25110"/>
    <cellStyle name="Normal 52 5 4 3 3" xfId="25111"/>
    <cellStyle name="Normal 53 5 4 3 3" xfId="25112"/>
    <cellStyle name="Normal 55 5 4 3 3" xfId="25113"/>
    <cellStyle name="Normal 56 5 4 3 3" xfId="25114"/>
    <cellStyle name="Normal 57 5 4 3 3" xfId="25115"/>
    <cellStyle name="Normal 6 2 3 5 4 3 3" xfId="25116"/>
    <cellStyle name="Normal 6 3 5 4 3 3" xfId="25117"/>
    <cellStyle name="Normal 60 5 4 3 3" xfId="25118"/>
    <cellStyle name="Normal 64 5 4 3 3" xfId="25119"/>
    <cellStyle name="Normal 65 5 4 3 3" xfId="25120"/>
    <cellStyle name="Normal 66 5 4 3 3" xfId="25121"/>
    <cellStyle name="Normal 67 5 4 3 3" xfId="25122"/>
    <cellStyle name="Normal 7 6 5 4 3 3" xfId="25123"/>
    <cellStyle name="Normal 71 5 4 3 3" xfId="25124"/>
    <cellStyle name="Normal 72 5 4 3 3" xfId="25125"/>
    <cellStyle name="Normal 73 5 4 3 3" xfId="25126"/>
    <cellStyle name="Normal 74 5 4 3 3" xfId="25127"/>
    <cellStyle name="Normal 76 5 4 3 3" xfId="25128"/>
    <cellStyle name="Normal 8 3 5 4 3 3" xfId="25129"/>
    <cellStyle name="Normal 81 5 4 3 3" xfId="25130"/>
    <cellStyle name="Normal 78 2 4 4 3 3" xfId="25131"/>
    <cellStyle name="Normal 5 3 2 4 4 3 3" xfId="25132"/>
    <cellStyle name="Normal 80 2 4 4 3 3" xfId="25133"/>
    <cellStyle name="Normal 79 2 4 4 3 3" xfId="25134"/>
    <cellStyle name="Normal 6 8 2 4 4 3 3" xfId="25135"/>
    <cellStyle name="Normal 5 2 2 4 4 3 3" xfId="25136"/>
    <cellStyle name="Normal 6 2 7 4 4 3 3" xfId="25137"/>
    <cellStyle name="Comma 2 2 3 2 4 4 3 3" xfId="25138"/>
    <cellStyle name="Comma 2 3 6 2 4 4 3 3" xfId="25139"/>
    <cellStyle name="Normal 18 2 2 4 4 3 3" xfId="25140"/>
    <cellStyle name="Normal 19 2 2 4 4 3 3" xfId="25141"/>
    <cellStyle name="Normal 2 2 3 2 4 4 3 3" xfId="25142"/>
    <cellStyle name="Normal 2 3 6 2 4 4 3 3" xfId="25143"/>
    <cellStyle name="Normal 2 3 2 2 4 4 3 3" xfId="25144"/>
    <cellStyle name="Normal 2 3 4 2 4 4 3 3" xfId="25145"/>
    <cellStyle name="Normal 2 3 5 2 4 4 3 3" xfId="25146"/>
    <cellStyle name="Normal 2 4 2 2 4 4 3 3" xfId="25147"/>
    <cellStyle name="Normal 2 5 2 4 4 3 3" xfId="25148"/>
    <cellStyle name="Normal 28 3 2 4 4 3 3" xfId="25149"/>
    <cellStyle name="Normal 3 2 2 2 4 4 3 3" xfId="25150"/>
    <cellStyle name="Normal 3 3 2 4 4 3 3" xfId="25151"/>
    <cellStyle name="Normal 30 3 2 4 4 3 3" xfId="25152"/>
    <cellStyle name="Normal 4 2 2 4 4 3 3" xfId="25153"/>
    <cellStyle name="Normal 40 2 2 4 4 3 3" xfId="25154"/>
    <cellStyle name="Normal 41 2 2 4 4 3 3" xfId="25155"/>
    <cellStyle name="Normal 42 2 2 4 4 3 3" xfId="25156"/>
    <cellStyle name="Normal 43 2 2 4 4 3 3" xfId="25157"/>
    <cellStyle name="Normal 44 2 2 4 4 3 3" xfId="25158"/>
    <cellStyle name="Normal 45 2 2 4 4 3 3" xfId="25159"/>
    <cellStyle name="Normal 46 2 2 4 4 3 3" xfId="25160"/>
    <cellStyle name="Normal 47 2 2 4 4 3 3" xfId="25161"/>
    <cellStyle name="Normal 51 2 4 4 3 3" xfId="25162"/>
    <cellStyle name="Normal 52 2 4 4 3 3" xfId="25163"/>
    <cellStyle name="Normal 53 2 4 4 3 3" xfId="25164"/>
    <cellStyle name="Normal 55 2 4 4 3 3" xfId="25165"/>
    <cellStyle name="Normal 56 2 4 4 3 3" xfId="25166"/>
    <cellStyle name="Normal 57 2 4 4 3 3" xfId="25167"/>
    <cellStyle name="Normal 6 2 3 2 4 4 3 3" xfId="25168"/>
    <cellStyle name="Normal 6 3 2 4 4 3 3" xfId="25169"/>
    <cellStyle name="Normal 60 2 4 4 3 3" xfId="25170"/>
    <cellStyle name="Normal 64 2 4 4 3 3" xfId="25171"/>
    <cellStyle name="Normal 65 2 4 4 3 3" xfId="25172"/>
    <cellStyle name="Normal 66 2 4 4 3 3" xfId="25173"/>
    <cellStyle name="Normal 67 2 4 4 3 3" xfId="25174"/>
    <cellStyle name="Normal 7 6 2 4 4 3 3" xfId="25175"/>
    <cellStyle name="Normal 71 2 4 4 3 3" xfId="25176"/>
    <cellStyle name="Normal 72 2 4 4 3 3" xfId="25177"/>
    <cellStyle name="Normal 73 2 4 4 3 3" xfId="25178"/>
    <cellStyle name="Normal 74 2 4 4 3 3" xfId="25179"/>
    <cellStyle name="Normal 76 2 4 4 3 3" xfId="25180"/>
    <cellStyle name="Normal 8 3 2 4 4 3 3" xfId="25181"/>
    <cellStyle name="Normal 81 2 4 4 3 3" xfId="25182"/>
    <cellStyle name="Normal 78 3 3 4 3 3" xfId="25183"/>
    <cellStyle name="Normal 5 3 3 3 4 3 3" xfId="25184"/>
    <cellStyle name="Normal 80 3 3 4 3 3" xfId="25185"/>
    <cellStyle name="Normal 79 3 3 4 3 3" xfId="25186"/>
    <cellStyle name="Normal 6 8 3 3 4 3 3" xfId="25187"/>
    <cellStyle name="Normal 5 2 3 3 4 3 3" xfId="25188"/>
    <cellStyle name="Normal 6 2 8 3 4 3 3" xfId="25189"/>
    <cellStyle name="Comma 2 2 3 3 3 4 3 3" xfId="25190"/>
    <cellStyle name="Comma 2 3 6 3 3 4 3 3" xfId="25191"/>
    <cellStyle name="Normal 18 2 3 3 4 3 3" xfId="25192"/>
    <cellStyle name="Normal 19 2 3 3 4 3 3" xfId="25193"/>
    <cellStyle name="Normal 2 2 3 3 3 4 3 3" xfId="25194"/>
    <cellStyle name="Normal 2 3 6 3 3 4 3 3" xfId="25195"/>
    <cellStyle name="Normal 2 3 2 3 3 4 3 3" xfId="25196"/>
    <cellStyle name="Normal 2 3 4 3 3 4 3 3" xfId="25197"/>
    <cellStyle name="Normal 2 3 5 3 3 4 3 3" xfId="25198"/>
    <cellStyle name="Normal 2 4 2 3 3 4 3 3" xfId="25199"/>
    <cellStyle name="Normal 2 5 3 3 4 3 3" xfId="25200"/>
    <cellStyle name="Normal 28 3 3 3 4 3 3" xfId="25201"/>
    <cellStyle name="Normal 3 2 2 3 3 4 3 3" xfId="25202"/>
    <cellStyle name="Normal 3 3 3 3 4 3 3" xfId="25203"/>
    <cellStyle name="Normal 30 3 3 3 4 3 3" xfId="25204"/>
    <cellStyle name="Normal 4 2 3 3 4 3 3" xfId="25205"/>
    <cellStyle name="Normal 40 2 3 3 4 3 3" xfId="25206"/>
    <cellStyle name="Normal 41 2 3 3 4 3 3" xfId="25207"/>
    <cellStyle name="Normal 42 2 3 3 4 3 3" xfId="25208"/>
    <cellStyle name="Normal 43 2 3 3 4 3 3" xfId="25209"/>
    <cellStyle name="Normal 44 2 3 3 4 3 3" xfId="25210"/>
    <cellStyle name="Normal 45 2 3 3 4 3 3" xfId="25211"/>
    <cellStyle name="Normal 46 2 3 3 4 3 3" xfId="25212"/>
    <cellStyle name="Normal 47 2 3 3 4 3 3" xfId="25213"/>
    <cellStyle name="Normal 51 3 3 4 3 3" xfId="25214"/>
    <cellStyle name="Normal 52 3 3 4 3 3" xfId="25215"/>
    <cellStyle name="Normal 53 3 3 4 3 3" xfId="25216"/>
    <cellStyle name="Normal 55 3 3 4 3 3" xfId="25217"/>
    <cellStyle name="Normal 56 3 3 4 3 3" xfId="25218"/>
    <cellStyle name="Normal 57 3 3 4 3 3" xfId="25219"/>
    <cellStyle name="Normal 6 2 3 3 3 4 3 3" xfId="25220"/>
    <cellStyle name="Normal 6 3 3 3 4 3 3" xfId="25221"/>
    <cellStyle name="Normal 60 3 3 4 3 3" xfId="25222"/>
    <cellStyle name="Normal 64 3 3 4 3 3" xfId="25223"/>
    <cellStyle name="Normal 65 3 3 4 3 3" xfId="25224"/>
    <cellStyle name="Normal 66 3 3 4 3 3" xfId="25225"/>
    <cellStyle name="Normal 67 3 3 4 3 3" xfId="25226"/>
    <cellStyle name="Normal 7 6 3 3 4 3 3" xfId="25227"/>
    <cellStyle name="Normal 71 3 3 4 3 3" xfId="25228"/>
    <cellStyle name="Normal 72 3 3 4 3 3" xfId="25229"/>
    <cellStyle name="Normal 73 3 3 4 3 3" xfId="25230"/>
    <cellStyle name="Normal 74 3 3 4 3 3" xfId="25231"/>
    <cellStyle name="Normal 76 3 3 4 3 3" xfId="25232"/>
    <cellStyle name="Normal 8 3 3 3 4 3 3" xfId="25233"/>
    <cellStyle name="Normal 81 3 3 4 3 3" xfId="25234"/>
    <cellStyle name="Normal 78 2 2 3 4 3 3" xfId="25235"/>
    <cellStyle name="Normal 5 3 2 2 3 4 3 3" xfId="25236"/>
    <cellStyle name="Normal 80 2 2 3 4 3 3" xfId="25237"/>
    <cellStyle name="Normal 79 2 2 3 4 3 3" xfId="25238"/>
    <cellStyle name="Normal 6 8 2 2 3 4 3 3" xfId="25239"/>
    <cellStyle name="Normal 5 2 2 2 3 4 3 3" xfId="25240"/>
    <cellStyle name="Normal 6 2 7 2 3 4 3 3" xfId="25241"/>
    <cellStyle name="Comma 2 2 3 2 2 3 4 3 3" xfId="25242"/>
    <cellStyle name="Comma 2 3 6 2 2 3 4 3 3" xfId="25243"/>
    <cellStyle name="Normal 18 2 2 2 3 4 3 3" xfId="25244"/>
    <cellStyle name="Normal 19 2 2 2 3 4 3 3" xfId="25245"/>
    <cellStyle name="Normal 2 2 3 2 2 3 4 3 3" xfId="25246"/>
    <cellStyle name="Normal 2 3 6 2 2 3 4 3 3" xfId="25247"/>
    <cellStyle name="Normal 2 3 2 2 2 3 4 3 3" xfId="25248"/>
    <cellStyle name="Normal 2 3 4 2 2 3 4 3 3" xfId="25249"/>
    <cellStyle name="Normal 2 3 5 2 2 3 4 3 3" xfId="25250"/>
    <cellStyle name="Normal 2 4 2 2 2 3 4 3 3" xfId="25251"/>
    <cellStyle name="Normal 2 5 2 2 3 4 3 3" xfId="25252"/>
    <cellStyle name="Normal 28 3 2 2 3 4 3 3" xfId="25253"/>
    <cellStyle name="Normal 3 2 2 2 2 3 4 3 3" xfId="25254"/>
    <cellStyle name="Normal 3 3 2 2 3 4 3 3" xfId="25255"/>
    <cellStyle name="Normal 30 3 2 2 3 4 3 3" xfId="25256"/>
    <cellStyle name="Normal 4 2 2 2 3 4 3 3" xfId="25257"/>
    <cellStyle name="Normal 40 2 2 2 3 4 3 3" xfId="25258"/>
    <cellStyle name="Normal 41 2 2 2 3 4 3 3" xfId="25259"/>
    <cellStyle name="Normal 42 2 2 2 3 4 3 3" xfId="25260"/>
    <cellStyle name="Normal 43 2 2 2 3 4 3 3" xfId="25261"/>
    <cellStyle name="Normal 44 2 2 2 3 4 3 3" xfId="25262"/>
    <cellStyle name="Normal 45 2 2 2 3 4 3 3" xfId="25263"/>
    <cellStyle name="Normal 46 2 2 2 3 4 3 3" xfId="25264"/>
    <cellStyle name="Normal 47 2 2 2 3 4 3 3" xfId="25265"/>
    <cellStyle name="Normal 51 2 2 3 4 3 3" xfId="25266"/>
    <cellStyle name="Normal 52 2 2 3 4 3 3" xfId="25267"/>
    <cellStyle name="Normal 53 2 2 3 4 3 3" xfId="25268"/>
    <cellStyle name="Normal 55 2 2 3 4 3 3" xfId="25269"/>
    <cellStyle name="Normal 56 2 2 3 4 3 3" xfId="25270"/>
    <cellStyle name="Normal 57 2 2 3 4 3 3" xfId="25271"/>
    <cellStyle name="Normal 6 2 3 2 2 3 4 3 3" xfId="25272"/>
    <cellStyle name="Normal 6 3 2 2 3 4 3 3" xfId="25273"/>
    <cellStyle name="Normal 60 2 2 3 4 3 3" xfId="25274"/>
    <cellStyle name="Normal 64 2 2 3 4 3 3" xfId="25275"/>
    <cellStyle name="Normal 65 2 2 3 4 3 3" xfId="25276"/>
    <cellStyle name="Normal 66 2 2 3 4 3 3" xfId="25277"/>
    <cellStyle name="Normal 67 2 2 3 4 3 3" xfId="25278"/>
    <cellStyle name="Normal 7 6 2 2 3 4 3 3" xfId="25279"/>
    <cellStyle name="Normal 71 2 2 3 4 3 3" xfId="25280"/>
    <cellStyle name="Normal 72 2 2 3 4 3 3" xfId="25281"/>
    <cellStyle name="Normal 73 2 2 3 4 3 3" xfId="25282"/>
    <cellStyle name="Normal 74 2 2 3 4 3 3" xfId="25283"/>
    <cellStyle name="Normal 76 2 2 3 4 3 3" xfId="25284"/>
    <cellStyle name="Normal 8 3 2 2 3 4 3 3" xfId="25285"/>
    <cellStyle name="Normal 81 2 2 3 4 3 3" xfId="25286"/>
    <cellStyle name="Normal 78 4 2 4 3 3" xfId="25287"/>
    <cellStyle name="Normal 5 3 4 2 4 3 3" xfId="25288"/>
    <cellStyle name="Normal 80 4 2 4 3 3" xfId="25289"/>
    <cellStyle name="Normal 79 4 2 4 3 3" xfId="25290"/>
    <cellStyle name="Normal 6 8 4 2 4 3 3" xfId="25291"/>
    <cellStyle name="Normal 5 2 4 2 4 3 3" xfId="25292"/>
    <cellStyle name="Normal 6 2 9 2 4 3 3" xfId="25293"/>
    <cellStyle name="Comma 2 2 3 4 2 4 3 3" xfId="25294"/>
    <cellStyle name="Comma 2 3 6 4 2 4 3 3" xfId="25295"/>
    <cellStyle name="Normal 18 2 4 2 4 3 3" xfId="25296"/>
    <cellStyle name="Normal 19 2 4 2 4 3 3" xfId="25297"/>
    <cellStyle name="Normal 2 2 3 4 2 4 3 3" xfId="25298"/>
    <cellStyle name="Normal 2 3 6 4 2 4 3 3" xfId="25299"/>
    <cellStyle name="Normal 2 3 2 4 2 4 3 3" xfId="25300"/>
    <cellStyle name="Normal 2 3 4 4 2 4 3 3" xfId="25301"/>
    <cellStyle name="Normal 2 3 5 4 2 4 3 3" xfId="25302"/>
    <cellStyle name="Normal 2 4 2 4 2 4 3 3" xfId="25303"/>
    <cellStyle name="Normal 2 5 4 2 4 3 3" xfId="25304"/>
    <cellStyle name="Normal 28 3 4 2 4 3 3" xfId="25305"/>
    <cellStyle name="Normal 3 2 2 4 2 4 3 3" xfId="25306"/>
    <cellStyle name="Normal 3 3 4 2 4 3 3" xfId="25307"/>
    <cellStyle name="Normal 30 3 4 2 4 3 3" xfId="25308"/>
    <cellStyle name="Normal 4 2 4 2 4 3 3" xfId="25309"/>
    <cellStyle name="Normal 40 2 4 2 4 3 3" xfId="25310"/>
    <cellStyle name="Normal 41 2 4 2 4 3 3" xfId="25311"/>
    <cellStyle name="Normal 42 2 4 2 4 3 3" xfId="25312"/>
    <cellStyle name="Normal 43 2 4 2 4 3 3" xfId="25313"/>
    <cellStyle name="Normal 44 2 4 2 4 3 3" xfId="25314"/>
    <cellStyle name="Normal 45 2 4 2 4 3 3" xfId="25315"/>
    <cellStyle name="Normal 46 2 4 2 4 3 3" xfId="25316"/>
    <cellStyle name="Normal 47 2 4 2 4 3 3" xfId="25317"/>
    <cellStyle name="Normal 51 4 2 4 3 3" xfId="25318"/>
    <cellStyle name="Normal 52 4 2 4 3 3" xfId="25319"/>
    <cellStyle name="Normal 53 4 2 4 3 3" xfId="25320"/>
    <cellStyle name="Normal 55 4 2 4 3 3" xfId="25321"/>
    <cellStyle name="Normal 56 4 2 4 3 3" xfId="25322"/>
    <cellStyle name="Normal 57 4 2 4 3 3" xfId="25323"/>
    <cellStyle name="Normal 6 2 3 4 2 4 3 3" xfId="25324"/>
    <cellStyle name="Normal 6 3 4 2 4 3 3" xfId="25325"/>
    <cellStyle name="Normal 60 4 2 4 3 3" xfId="25326"/>
    <cellStyle name="Normal 64 4 2 4 3 3" xfId="25327"/>
    <cellStyle name="Normal 65 4 2 4 3 3" xfId="25328"/>
    <cellStyle name="Normal 66 4 2 4 3 3" xfId="25329"/>
    <cellStyle name="Normal 67 4 2 4 3 3" xfId="25330"/>
    <cellStyle name="Normal 7 6 4 2 4 3 3" xfId="25331"/>
    <cellStyle name="Normal 71 4 2 4 3 3" xfId="25332"/>
    <cellStyle name="Normal 72 4 2 4 3 3" xfId="25333"/>
    <cellStyle name="Normal 73 4 2 4 3 3" xfId="25334"/>
    <cellStyle name="Normal 74 4 2 4 3 3" xfId="25335"/>
    <cellStyle name="Normal 76 4 2 4 3 3" xfId="25336"/>
    <cellStyle name="Normal 8 3 4 2 4 3 3" xfId="25337"/>
    <cellStyle name="Normal 81 4 2 4 3 3" xfId="25338"/>
    <cellStyle name="Normal 78 2 3 2 4 3 3" xfId="25339"/>
    <cellStyle name="Normal 5 3 2 3 2 4 3 3" xfId="25340"/>
    <cellStyle name="Normal 80 2 3 2 4 3 3" xfId="25341"/>
    <cellStyle name="Normal 79 2 3 2 4 3 3" xfId="25342"/>
    <cellStyle name="Normal 6 8 2 3 2 4 3 3" xfId="25343"/>
    <cellStyle name="Normal 5 2 2 3 2 4 3 3" xfId="25344"/>
    <cellStyle name="Normal 6 2 7 3 2 4 3 3" xfId="25345"/>
    <cellStyle name="Comma 2 2 3 2 3 2 4 3 3" xfId="25346"/>
    <cellStyle name="Comma 2 3 6 2 3 2 4 3 3" xfId="25347"/>
    <cellStyle name="Normal 18 2 2 3 2 4 3 3" xfId="25348"/>
    <cellStyle name="Normal 19 2 2 3 2 4 3 3" xfId="25349"/>
    <cellStyle name="Normal 2 2 3 2 3 2 4 3 3" xfId="25350"/>
    <cellStyle name="Normal 2 3 6 2 3 2 4 3 3" xfId="25351"/>
    <cellStyle name="Normal 2 3 2 2 3 2 4 3 3" xfId="25352"/>
    <cellStyle name="Normal 2 3 4 2 3 2 4 3 3" xfId="25353"/>
    <cellStyle name="Normal 2 3 5 2 3 2 4 3 3" xfId="25354"/>
    <cellStyle name="Normal 2 4 2 2 3 2 4 3 3" xfId="25355"/>
    <cellStyle name="Normal 2 5 2 3 2 4 3 3" xfId="25356"/>
    <cellStyle name="Normal 28 3 2 3 2 4 3 3" xfId="25357"/>
    <cellStyle name="Normal 3 2 2 2 3 2 4 3 3" xfId="25358"/>
    <cellStyle name="Normal 3 3 2 3 2 4 3 3" xfId="25359"/>
    <cellStyle name="Normal 30 3 2 3 2 4 3 3" xfId="25360"/>
    <cellStyle name="Normal 4 2 2 3 2 4 3 3" xfId="25361"/>
    <cellStyle name="Normal 40 2 2 3 2 4 3 3" xfId="25362"/>
    <cellStyle name="Normal 41 2 2 3 2 4 3 3" xfId="25363"/>
    <cellStyle name="Normal 42 2 2 3 2 4 3 3" xfId="25364"/>
    <cellStyle name="Normal 43 2 2 3 2 4 3 3" xfId="25365"/>
    <cellStyle name="Normal 44 2 2 3 2 4 3 3" xfId="25366"/>
    <cellStyle name="Normal 45 2 2 3 2 4 3 3" xfId="25367"/>
    <cellStyle name="Normal 46 2 2 3 2 4 3 3" xfId="25368"/>
    <cellStyle name="Normal 47 2 2 3 2 4 3 3" xfId="25369"/>
    <cellStyle name="Normal 51 2 3 2 4 3 3" xfId="25370"/>
    <cellStyle name="Normal 52 2 3 2 4 3 3" xfId="25371"/>
    <cellStyle name="Normal 53 2 3 2 4 3 3" xfId="25372"/>
    <cellStyle name="Normal 55 2 3 2 4 3 3" xfId="25373"/>
    <cellStyle name="Normal 56 2 3 2 4 3 3" xfId="25374"/>
    <cellStyle name="Normal 57 2 3 2 4 3 3" xfId="25375"/>
    <cellStyle name="Normal 6 2 3 2 3 2 4 3 3" xfId="25376"/>
    <cellStyle name="Normal 6 3 2 3 2 4 3 3" xfId="25377"/>
    <cellStyle name="Normal 60 2 3 2 4 3 3" xfId="25378"/>
    <cellStyle name="Normal 64 2 3 2 4 3 3" xfId="25379"/>
    <cellStyle name="Normal 65 2 3 2 4 3 3" xfId="25380"/>
    <cellStyle name="Normal 66 2 3 2 4 3 3" xfId="25381"/>
    <cellStyle name="Normal 67 2 3 2 4 3 3" xfId="25382"/>
    <cellStyle name="Normal 7 6 2 3 2 4 3 3" xfId="25383"/>
    <cellStyle name="Normal 71 2 3 2 4 3 3" xfId="25384"/>
    <cellStyle name="Normal 72 2 3 2 4 3 3" xfId="25385"/>
    <cellStyle name="Normal 73 2 3 2 4 3 3" xfId="25386"/>
    <cellStyle name="Normal 74 2 3 2 4 3 3" xfId="25387"/>
    <cellStyle name="Normal 76 2 3 2 4 3 3" xfId="25388"/>
    <cellStyle name="Normal 8 3 2 3 2 4 3 3" xfId="25389"/>
    <cellStyle name="Normal 81 2 3 2 4 3 3" xfId="25390"/>
    <cellStyle name="Normal 78 3 2 2 4 3 3" xfId="25391"/>
    <cellStyle name="Normal 5 3 3 2 2 4 3 3" xfId="25392"/>
    <cellStyle name="Normal 80 3 2 2 4 3 3" xfId="25393"/>
    <cellStyle name="Normal 79 3 2 2 4 3 3" xfId="25394"/>
    <cellStyle name="Normal 6 8 3 2 2 4 3 3" xfId="25395"/>
    <cellStyle name="Normal 5 2 3 2 2 4 3 3" xfId="25396"/>
    <cellStyle name="Normal 6 2 8 2 2 4 3 3" xfId="25397"/>
    <cellStyle name="Comma 2 2 3 3 2 2 4 3 3" xfId="25398"/>
    <cellStyle name="Comma 2 3 6 3 2 2 4 3 3" xfId="25399"/>
    <cellStyle name="Normal 18 2 3 2 2 4 3 3" xfId="25400"/>
    <cellStyle name="Normal 19 2 3 2 2 4 3 3" xfId="25401"/>
    <cellStyle name="Normal 2 2 3 3 2 2 4 3 3" xfId="25402"/>
    <cellStyle name="Normal 2 3 6 3 2 2 4 3 3" xfId="25403"/>
    <cellStyle name="Normal 2 3 2 3 2 2 4 3 3" xfId="25404"/>
    <cellStyle name="Normal 2 3 4 3 2 2 4 3 3" xfId="25405"/>
    <cellStyle name="Normal 2 3 5 3 2 2 4 3 3" xfId="25406"/>
    <cellStyle name="Normal 2 4 2 3 2 2 4 3 3" xfId="25407"/>
    <cellStyle name="Normal 2 5 3 2 2 4 3 3" xfId="25408"/>
    <cellStyle name="Normal 28 3 3 2 2 4 3 3" xfId="25409"/>
    <cellStyle name="Normal 3 2 2 3 2 2 4 3 3" xfId="25410"/>
    <cellStyle name="Normal 3 3 3 2 2 4 3 3" xfId="25411"/>
    <cellStyle name="Normal 30 3 3 2 2 4 3 3" xfId="25412"/>
    <cellStyle name="Normal 4 2 3 2 2 4 3 3" xfId="25413"/>
    <cellStyle name="Normal 40 2 3 2 2 4 3 3" xfId="25414"/>
    <cellStyle name="Normal 41 2 3 2 2 4 3 3" xfId="25415"/>
    <cellStyle name="Normal 42 2 3 2 2 4 3 3" xfId="25416"/>
    <cellStyle name="Normal 43 2 3 2 2 4 3 3" xfId="25417"/>
    <cellStyle name="Normal 44 2 3 2 2 4 3 3" xfId="25418"/>
    <cellStyle name="Normal 45 2 3 2 2 4 3 3" xfId="25419"/>
    <cellStyle name="Normal 46 2 3 2 2 4 3 3" xfId="25420"/>
    <cellStyle name="Normal 47 2 3 2 2 4 3 3" xfId="25421"/>
    <cellStyle name="Normal 51 3 2 2 4 3 3" xfId="25422"/>
    <cellStyle name="Normal 52 3 2 2 4 3 3" xfId="25423"/>
    <cellStyle name="Normal 53 3 2 2 4 3 3" xfId="25424"/>
    <cellStyle name="Normal 55 3 2 2 4 3 3" xfId="25425"/>
    <cellStyle name="Normal 56 3 2 2 4 3 3" xfId="25426"/>
    <cellStyle name="Normal 57 3 2 2 4 3 3" xfId="25427"/>
    <cellStyle name="Normal 6 2 3 3 2 2 4 3 3" xfId="25428"/>
    <cellStyle name="Normal 6 3 3 2 2 4 3 3" xfId="25429"/>
    <cellStyle name="Normal 60 3 2 2 4 3 3" xfId="25430"/>
    <cellStyle name="Normal 64 3 2 2 4 3 3" xfId="25431"/>
    <cellStyle name="Normal 65 3 2 2 4 3 3" xfId="25432"/>
    <cellStyle name="Normal 66 3 2 2 4 3 3" xfId="25433"/>
    <cellStyle name="Normal 67 3 2 2 4 3 3" xfId="25434"/>
    <cellStyle name="Normal 7 6 3 2 2 4 3 3" xfId="25435"/>
    <cellStyle name="Normal 71 3 2 2 4 3 3" xfId="25436"/>
    <cellStyle name="Normal 72 3 2 2 4 3 3" xfId="25437"/>
    <cellStyle name="Normal 73 3 2 2 4 3 3" xfId="25438"/>
    <cellStyle name="Normal 74 3 2 2 4 3 3" xfId="25439"/>
    <cellStyle name="Normal 76 3 2 2 4 3 3" xfId="25440"/>
    <cellStyle name="Normal 8 3 3 2 2 4 3 3" xfId="25441"/>
    <cellStyle name="Normal 81 3 2 2 4 3 3" xfId="25442"/>
    <cellStyle name="Normal 78 2 2 2 2 4 3 3" xfId="25443"/>
    <cellStyle name="Normal 5 3 2 2 2 2 4 3 3" xfId="25444"/>
    <cellStyle name="Normal 80 2 2 2 2 4 3 3" xfId="25445"/>
    <cellStyle name="Normal 79 2 2 2 2 4 3 3" xfId="25446"/>
    <cellStyle name="Normal 6 8 2 2 2 2 4 3 3" xfId="25447"/>
    <cellStyle name="Normal 5 2 2 2 2 2 4 3 3" xfId="25448"/>
    <cellStyle name="Normal 6 2 7 2 2 2 4 3 3" xfId="25449"/>
    <cellStyle name="Comma 2 2 3 2 2 2 2 4 3 3" xfId="25450"/>
    <cellStyle name="Comma 2 3 6 2 2 2 2 4 3 3" xfId="25451"/>
    <cellStyle name="Normal 18 2 2 2 2 2 4 3 3" xfId="25452"/>
    <cellStyle name="Normal 19 2 2 2 2 2 4 3 3" xfId="25453"/>
    <cellStyle name="Normal 2 2 3 2 2 2 2 4 3 3" xfId="25454"/>
    <cellStyle name="Normal 2 3 6 2 2 2 2 4 3 3" xfId="25455"/>
    <cellStyle name="Normal 2 3 2 2 2 2 2 4 3 3" xfId="25456"/>
    <cellStyle name="Normal 2 3 4 2 2 2 2 4 3 3" xfId="25457"/>
    <cellStyle name="Normal 2 3 5 2 2 2 2 4 3 3" xfId="25458"/>
    <cellStyle name="Normal 2 4 2 2 2 2 2 4 3 3" xfId="25459"/>
    <cellStyle name="Normal 2 5 2 2 2 2 4 3 3" xfId="25460"/>
    <cellStyle name="Normal 28 3 2 2 2 2 4 3 3" xfId="25461"/>
    <cellStyle name="Normal 3 2 2 2 2 2 2 4 3 3" xfId="25462"/>
    <cellStyle name="Normal 3 3 2 2 2 2 4 3 3" xfId="25463"/>
    <cellStyle name="Normal 30 3 2 2 2 2 4 3 3" xfId="25464"/>
    <cellStyle name="Normal 4 2 2 2 2 2 4 3 3" xfId="25465"/>
    <cellStyle name="Normal 40 2 2 2 2 2 4 3 3" xfId="25466"/>
    <cellStyle name="Normal 41 2 2 2 2 2 4 3 3" xfId="25467"/>
    <cellStyle name="Normal 42 2 2 2 2 2 4 3 3" xfId="25468"/>
    <cellStyle name="Normal 43 2 2 2 2 2 4 3 3" xfId="25469"/>
    <cellStyle name="Normal 44 2 2 2 2 2 4 3 3" xfId="25470"/>
    <cellStyle name="Normal 45 2 2 2 2 2 4 3 3" xfId="25471"/>
    <cellStyle name="Normal 46 2 2 2 2 2 4 3 3" xfId="25472"/>
    <cellStyle name="Normal 47 2 2 2 2 2 4 3 3" xfId="25473"/>
    <cellStyle name="Normal 51 2 2 2 2 4 3 3" xfId="25474"/>
    <cellStyle name="Normal 52 2 2 2 2 4 3 3" xfId="25475"/>
    <cellStyle name="Normal 53 2 2 2 2 4 3 3" xfId="25476"/>
    <cellStyle name="Normal 55 2 2 2 2 4 3 3" xfId="25477"/>
    <cellStyle name="Normal 56 2 2 2 2 4 3 3" xfId="25478"/>
    <cellStyle name="Normal 57 2 2 2 2 4 3 3" xfId="25479"/>
    <cellStyle name="Normal 6 2 3 2 2 2 2 4 3 3" xfId="25480"/>
    <cellStyle name="Normal 6 3 2 2 2 2 4 3 3" xfId="25481"/>
    <cellStyle name="Normal 60 2 2 2 2 4 3 3" xfId="25482"/>
    <cellStyle name="Normal 64 2 2 2 2 4 3 3" xfId="25483"/>
    <cellStyle name="Normal 65 2 2 2 2 4 3 3" xfId="25484"/>
    <cellStyle name="Normal 66 2 2 2 2 4 3 3" xfId="25485"/>
    <cellStyle name="Normal 67 2 2 2 2 4 3 3" xfId="25486"/>
    <cellStyle name="Normal 7 6 2 2 2 2 4 3 3" xfId="25487"/>
    <cellStyle name="Normal 71 2 2 2 2 4 3 3" xfId="25488"/>
    <cellStyle name="Normal 72 2 2 2 2 4 3 3" xfId="25489"/>
    <cellStyle name="Normal 73 2 2 2 2 4 3 3" xfId="25490"/>
    <cellStyle name="Normal 74 2 2 2 2 4 3 3" xfId="25491"/>
    <cellStyle name="Normal 76 2 2 2 2 4 3 3" xfId="25492"/>
    <cellStyle name="Normal 8 3 2 2 2 2 4 3 3" xfId="25493"/>
    <cellStyle name="Normal 81 2 2 2 2 4 3 3" xfId="25494"/>
    <cellStyle name="Normal 95 3 3 3" xfId="25495"/>
    <cellStyle name="Normal 78 6 3 3 3" xfId="25496"/>
    <cellStyle name="Normal 96 3 3 3" xfId="25497"/>
    <cellStyle name="Normal 5 3 6 3 3 3" xfId="25498"/>
    <cellStyle name="Normal 80 6 3 3 3" xfId="25499"/>
    <cellStyle name="Normal 79 6 3 3 3" xfId="25500"/>
    <cellStyle name="Normal 6 8 6 3 3 3" xfId="25501"/>
    <cellStyle name="Normal 5 2 6 3 3 3" xfId="25502"/>
    <cellStyle name="Normal 6 2 11 3 3 3" xfId="25503"/>
    <cellStyle name="Comma 2 2 3 6 3 3 3" xfId="25504"/>
    <cellStyle name="Comma 2 3 6 6 3 3 3" xfId="25505"/>
    <cellStyle name="Normal 18 2 6 3 3 3" xfId="25506"/>
    <cellStyle name="Normal 19 2 6 3 3 3" xfId="25507"/>
    <cellStyle name="Normal 2 2 3 6 3 3 3" xfId="25508"/>
    <cellStyle name="Normal 2 3 6 6 3 3 3" xfId="25509"/>
    <cellStyle name="Normal 2 3 2 6 3 3 3" xfId="25510"/>
    <cellStyle name="Normal 2 3 4 6 3 3 3" xfId="25511"/>
    <cellStyle name="Normal 2 3 5 6 3 3 3" xfId="25512"/>
    <cellStyle name="Normal 2 4 2 6 3 3 3" xfId="25513"/>
    <cellStyle name="Normal 2 5 6 3 3 3" xfId="25514"/>
    <cellStyle name="Normal 28 3 6 3 3 3" xfId="25515"/>
    <cellStyle name="Normal 3 2 2 6 3 3 3" xfId="25516"/>
    <cellStyle name="Normal 3 3 6 3 3 3" xfId="25517"/>
    <cellStyle name="Normal 30 3 6 3 3 3" xfId="25518"/>
    <cellStyle name="Normal 4 2 6 3 3 3" xfId="25519"/>
    <cellStyle name="Normal 40 2 6 3 3 3" xfId="25520"/>
    <cellStyle name="Normal 41 2 6 3 3 3" xfId="25521"/>
    <cellStyle name="Normal 42 2 6 3 3 3" xfId="25522"/>
    <cellStyle name="Normal 43 2 6 3 3 3" xfId="25523"/>
    <cellStyle name="Normal 44 2 6 3 3 3" xfId="25524"/>
    <cellStyle name="Normal 45 2 6 3 3 3" xfId="25525"/>
    <cellStyle name="Normal 46 2 6 3 3 3" xfId="25526"/>
    <cellStyle name="Normal 47 2 6 3 3 3" xfId="25527"/>
    <cellStyle name="Normal 51 6 3 3 3" xfId="25528"/>
    <cellStyle name="Normal 52 6 3 3 3" xfId="25529"/>
    <cellStyle name="Normal 53 6 3 3 3" xfId="25530"/>
    <cellStyle name="Normal 55 6 3 3 3" xfId="25531"/>
    <cellStyle name="Normal 56 6 3 3 3" xfId="25532"/>
    <cellStyle name="Normal 57 6 3 3 3" xfId="25533"/>
    <cellStyle name="Normal 6 2 3 6 3 3 3" xfId="25534"/>
    <cellStyle name="Normal 6 3 6 3 3 3" xfId="25535"/>
    <cellStyle name="Normal 60 6 3 3 3" xfId="25536"/>
    <cellStyle name="Normal 64 6 3 3 3" xfId="25537"/>
    <cellStyle name="Normal 65 6 3 3 3" xfId="25538"/>
    <cellStyle name="Normal 66 6 3 3 3" xfId="25539"/>
    <cellStyle name="Normal 67 6 3 3 3" xfId="25540"/>
    <cellStyle name="Normal 7 6 6 3 3 3" xfId="25541"/>
    <cellStyle name="Normal 71 6 3 3 3" xfId="25542"/>
    <cellStyle name="Normal 72 6 3 3 3" xfId="25543"/>
    <cellStyle name="Normal 73 6 3 3 3" xfId="25544"/>
    <cellStyle name="Normal 74 6 3 3 3" xfId="25545"/>
    <cellStyle name="Normal 76 6 3 3 3" xfId="25546"/>
    <cellStyle name="Normal 8 3 6 3 3 3" xfId="25547"/>
    <cellStyle name="Normal 81 6 3 3 3" xfId="25548"/>
    <cellStyle name="Normal 78 2 5 3 3 3" xfId="25549"/>
    <cellStyle name="Normal 5 3 2 5 3 3 3" xfId="25550"/>
    <cellStyle name="Normal 80 2 5 3 3 3" xfId="25551"/>
    <cellStyle name="Normal 79 2 5 3 3 3" xfId="25552"/>
    <cellStyle name="Normal 6 8 2 5 3 3 3" xfId="25553"/>
    <cellStyle name="Normal 5 2 2 5 3 3 3" xfId="25554"/>
    <cellStyle name="Normal 6 2 7 5 3 3 3" xfId="25555"/>
    <cellStyle name="Comma 2 2 3 2 5 3 3 3" xfId="25556"/>
    <cellStyle name="Comma 2 3 6 2 5 3 3 3" xfId="25557"/>
    <cellStyle name="Normal 18 2 2 5 3 3 3" xfId="25558"/>
    <cellStyle name="Normal 19 2 2 5 3 3 3" xfId="25559"/>
    <cellStyle name="Normal 2 2 3 2 5 3 3 3" xfId="25560"/>
    <cellStyle name="Normal 2 3 6 2 5 3 3 3" xfId="25561"/>
    <cellStyle name="Normal 2 3 2 2 5 3 3 3" xfId="25562"/>
    <cellStyle name="Normal 2 3 4 2 5 3 3 3" xfId="25563"/>
    <cellStyle name="Normal 2 3 5 2 5 3 3 3" xfId="25564"/>
    <cellStyle name="Normal 2 4 2 2 5 3 3 3" xfId="25565"/>
    <cellStyle name="Normal 2 5 2 5 3 3 3" xfId="25566"/>
    <cellStyle name="Normal 28 3 2 5 3 3 3" xfId="25567"/>
    <cellStyle name="Normal 3 2 2 2 5 3 3 3" xfId="25568"/>
    <cellStyle name="Normal 3 3 2 5 3 3 3" xfId="25569"/>
    <cellStyle name="Normal 30 3 2 5 3 3 3" xfId="25570"/>
    <cellStyle name="Normal 4 2 2 5 3 3 3" xfId="25571"/>
    <cellStyle name="Normal 40 2 2 5 3 3 3" xfId="25572"/>
    <cellStyle name="Normal 41 2 2 5 3 3 3" xfId="25573"/>
    <cellStyle name="Normal 42 2 2 5 3 3 3" xfId="25574"/>
    <cellStyle name="Normal 43 2 2 5 3 3 3" xfId="25575"/>
    <cellStyle name="Normal 44 2 2 5 3 3 3" xfId="25576"/>
    <cellStyle name="Normal 45 2 2 5 3 3 3" xfId="25577"/>
    <cellStyle name="Normal 46 2 2 5 3 3 3" xfId="25578"/>
    <cellStyle name="Normal 47 2 2 5 3 3 3" xfId="25579"/>
    <cellStyle name="Normal 51 2 5 3 3 3" xfId="25580"/>
    <cellStyle name="Normal 52 2 5 3 3 3" xfId="25581"/>
    <cellStyle name="Normal 53 2 5 3 3 3" xfId="25582"/>
    <cellStyle name="Normal 55 2 5 3 3 3" xfId="25583"/>
    <cellStyle name="Normal 56 2 5 3 3 3" xfId="25584"/>
    <cellStyle name="Normal 57 2 5 3 3 3" xfId="25585"/>
    <cellStyle name="Normal 6 2 3 2 5 3 3 3" xfId="25586"/>
    <cellStyle name="Normal 6 3 2 5 3 3 3" xfId="25587"/>
    <cellStyle name="Normal 60 2 5 3 3 3" xfId="25588"/>
    <cellStyle name="Normal 64 2 5 3 3 3" xfId="25589"/>
    <cellStyle name="Normal 65 2 5 3 3 3" xfId="25590"/>
    <cellStyle name="Normal 66 2 5 3 3 3" xfId="25591"/>
    <cellStyle name="Normal 67 2 5 3 3 3" xfId="25592"/>
    <cellStyle name="Normal 7 6 2 5 3 3 3" xfId="25593"/>
    <cellStyle name="Normal 71 2 5 3 3 3" xfId="25594"/>
    <cellStyle name="Normal 72 2 5 3 3 3" xfId="25595"/>
    <cellStyle name="Normal 73 2 5 3 3 3" xfId="25596"/>
    <cellStyle name="Normal 74 2 5 3 3 3" xfId="25597"/>
    <cellStyle name="Normal 76 2 5 3 3 3" xfId="25598"/>
    <cellStyle name="Normal 8 3 2 5 3 3 3" xfId="25599"/>
    <cellStyle name="Normal 81 2 5 3 3 3" xfId="25600"/>
    <cellStyle name="Normal 78 3 4 3 3 3" xfId="25601"/>
    <cellStyle name="Normal 5 3 3 4 3 3 3" xfId="25602"/>
    <cellStyle name="Normal 80 3 4 3 3 3" xfId="25603"/>
    <cellStyle name="Normal 79 3 4 3 3 3" xfId="25604"/>
    <cellStyle name="Normal 6 8 3 4 3 3 3" xfId="25605"/>
    <cellStyle name="Normal 5 2 3 4 3 3 3" xfId="25606"/>
    <cellStyle name="Normal 6 2 8 4 3 3 3" xfId="25607"/>
    <cellStyle name="Comma 2 2 3 3 4 3 3 3" xfId="25608"/>
    <cellStyle name="Comma 2 3 6 3 4 3 3 3" xfId="25609"/>
    <cellStyle name="Normal 18 2 3 4 3 3 3" xfId="25610"/>
    <cellStyle name="Normal 19 2 3 4 3 3 3" xfId="25611"/>
    <cellStyle name="Normal 2 2 3 3 4 3 3 3" xfId="25612"/>
    <cellStyle name="Normal 2 3 6 3 4 3 3 3" xfId="25613"/>
    <cellStyle name="Normal 2 3 2 3 4 3 3 3" xfId="25614"/>
    <cellStyle name="Normal 2 3 4 3 4 3 3 3" xfId="25615"/>
    <cellStyle name="Normal 2 3 5 3 4 3 3 3" xfId="25616"/>
    <cellStyle name="Normal 2 4 2 3 4 3 3 3" xfId="25617"/>
    <cellStyle name="Normal 2 5 3 4 3 3 3" xfId="25618"/>
    <cellStyle name="Normal 28 3 3 4 3 3 3" xfId="25619"/>
    <cellStyle name="Normal 3 2 2 3 4 3 3 3" xfId="25620"/>
    <cellStyle name="Normal 3 3 3 4 3 3 3" xfId="25621"/>
    <cellStyle name="Normal 30 3 3 4 3 3 3" xfId="25622"/>
    <cellStyle name="Normal 4 2 3 4 3 3 3" xfId="25623"/>
    <cellStyle name="Normal 40 2 3 4 3 3 3" xfId="25624"/>
    <cellStyle name="Normal 41 2 3 4 3 3 3" xfId="25625"/>
    <cellStyle name="Normal 42 2 3 4 3 3 3" xfId="25626"/>
    <cellStyle name="Normal 43 2 3 4 3 3 3" xfId="25627"/>
    <cellStyle name="Normal 44 2 3 4 3 3 3" xfId="25628"/>
    <cellStyle name="Normal 45 2 3 4 3 3 3" xfId="25629"/>
    <cellStyle name="Normal 46 2 3 4 3 3 3" xfId="25630"/>
    <cellStyle name="Normal 47 2 3 4 3 3 3" xfId="25631"/>
    <cellStyle name="Normal 51 3 4 3 3 3" xfId="25632"/>
    <cellStyle name="Normal 52 3 4 3 3 3" xfId="25633"/>
    <cellStyle name="Normal 53 3 4 3 3 3" xfId="25634"/>
    <cellStyle name="Normal 55 3 4 3 3 3" xfId="25635"/>
    <cellStyle name="Normal 56 3 4 3 3 3" xfId="25636"/>
    <cellStyle name="Normal 57 3 4 3 3 3" xfId="25637"/>
    <cellStyle name="Normal 6 2 3 3 4 3 3 3" xfId="25638"/>
    <cellStyle name="Normal 6 3 3 4 3 3 3" xfId="25639"/>
    <cellStyle name="Normal 60 3 4 3 3 3" xfId="25640"/>
    <cellStyle name="Normal 64 3 4 3 3 3" xfId="25641"/>
    <cellStyle name="Normal 65 3 4 3 3 3" xfId="25642"/>
    <cellStyle name="Normal 66 3 4 3 3 3" xfId="25643"/>
    <cellStyle name="Normal 67 3 4 3 3 3" xfId="25644"/>
    <cellStyle name="Normal 7 6 3 4 3 3 3" xfId="25645"/>
    <cellStyle name="Normal 71 3 4 3 3 3" xfId="25646"/>
    <cellStyle name="Normal 72 3 4 3 3 3" xfId="25647"/>
    <cellStyle name="Normal 73 3 4 3 3 3" xfId="25648"/>
    <cellStyle name="Normal 74 3 4 3 3 3" xfId="25649"/>
    <cellStyle name="Normal 76 3 4 3 3 3" xfId="25650"/>
    <cellStyle name="Normal 8 3 3 4 3 3 3" xfId="25651"/>
    <cellStyle name="Normal 81 3 4 3 3 3" xfId="25652"/>
    <cellStyle name="Normal 78 2 2 4 3 3 3" xfId="25653"/>
    <cellStyle name="Normal 5 3 2 2 4 3 3 3" xfId="25654"/>
    <cellStyle name="Normal 80 2 2 4 3 3 3" xfId="25655"/>
    <cellStyle name="Normal 79 2 2 4 3 3 3" xfId="25656"/>
    <cellStyle name="Normal 6 8 2 2 4 3 3 3" xfId="25657"/>
    <cellStyle name="Normal 5 2 2 2 4 3 3 3" xfId="25658"/>
    <cellStyle name="Normal 6 2 7 2 4 3 3 3" xfId="25659"/>
    <cellStyle name="Comma 2 2 3 2 2 4 3 3 3" xfId="25660"/>
    <cellStyle name="Comma 2 3 6 2 2 4 3 3 3" xfId="25661"/>
    <cellStyle name="Normal 18 2 2 2 4 3 3 3" xfId="25662"/>
    <cellStyle name="Normal 19 2 2 2 4 3 3 3" xfId="25663"/>
    <cellStyle name="Normal 2 2 3 2 2 4 3 3 3" xfId="25664"/>
    <cellStyle name="Normal 2 3 6 2 2 4 3 3 3" xfId="25665"/>
    <cellStyle name="Normal 2 3 2 2 2 4 3 3 3" xfId="25666"/>
    <cellStyle name="Normal 2 3 4 2 2 4 3 3 3" xfId="25667"/>
    <cellStyle name="Normal 2 3 5 2 2 4 3 3 3" xfId="25668"/>
    <cellStyle name="Normal 2 4 2 2 2 4 3 3 3" xfId="25669"/>
    <cellStyle name="Normal 2 5 2 2 4 3 3 3" xfId="25670"/>
    <cellStyle name="Normal 28 3 2 2 4 3 3 3" xfId="25671"/>
    <cellStyle name="Normal 3 2 2 2 2 4 3 3 3" xfId="25672"/>
    <cellStyle name="Normal 3 3 2 2 4 3 3 3" xfId="25673"/>
    <cellStyle name="Normal 30 3 2 2 4 3 3 3" xfId="25674"/>
    <cellStyle name="Normal 4 2 2 2 4 3 3 3" xfId="25675"/>
    <cellStyle name="Normal 40 2 2 2 4 3 3 3" xfId="25676"/>
    <cellStyle name="Normal 41 2 2 2 4 3 3 3" xfId="25677"/>
    <cellStyle name="Normal 42 2 2 2 4 3 3 3" xfId="25678"/>
    <cellStyle name="Normal 43 2 2 2 4 3 3 3" xfId="25679"/>
    <cellStyle name="Normal 44 2 2 2 4 3 3 3" xfId="25680"/>
    <cellStyle name="Normal 45 2 2 2 4 3 3 3" xfId="25681"/>
    <cellStyle name="Normal 46 2 2 2 4 3 3 3" xfId="25682"/>
    <cellStyle name="Normal 47 2 2 2 4 3 3 3" xfId="25683"/>
    <cellStyle name="Normal 51 2 2 4 3 3 3" xfId="25684"/>
    <cellStyle name="Normal 52 2 2 4 3 3 3" xfId="25685"/>
    <cellStyle name="Normal 53 2 2 4 3 3 3" xfId="25686"/>
    <cellStyle name="Normal 55 2 2 4 3 3 3" xfId="25687"/>
    <cellStyle name="Normal 56 2 2 4 3 3 3" xfId="25688"/>
    <cellStyle name="Normal 57 2 2 4 3 3 3" xfId="25689"/>
    <cellStyle name="Normal 6 2 3 2 2 4 3 3 3" xfId="25690"/>
    <cellStyle name="Normal 6 3 2 2 4 3 3 3" xfId="25691"/>
    <cellStyle name="Normal 60 2 2 4 3 3 3" xfId="25692"/>
    <cellStyle name="Normal 64 2 2 4 3 3 3" xfId="25693"/>
    <cellStyle name="Normal 65 2 2 4 3 3 3" xfId="25694"/>
    <cellStyle name="Normal 66 2 2 4 3 3 3" xfId="25695"/>
    <cellStyle name="Normal 67 2 2 4 3 3 3" xfId="25696"/>
    <cellStyle name="Normal 7 6 2 2 4 3 3 3" xfId="25697"/>
    <cellStyle name="Normal 71 2 2 4 3 3 3" xfId="25698"/>
    <cellStyle name="Normal 72 2 2 4 3 3 3" xfId="25699"/>
    <cellStyle name="Normal 73 2 2 4 3 3 3" xfId="25700"/>
    <cellStyle name="Normal 74 2 2 4 3 3 3" xfId="25701"/>
    <cellStyle name="Normal 76 2 2 4 3 3 3" xfId="25702"/>
    <cellStyle name="Normal 8 3 2 2 4 3 3 3" xfId="25703"/>
    <cellStyle name="Normal 81 2 2 4 3 3 3" xfId="25704"/>
    <cellStyle name="Normal 78 4 3 3 3 3" xfId="25705"/>
    <cellStyle name="Normal 5 3 4 3 3 3 3" xfId="25706"/>
    <cellStyle name="Normal 80 4 3 3 3 3" xfId="25707"/>
    <cellStyle name="Normal 79 4 3 3 3 3" xfId="25708"/>
    <cellStyle name="Normal 6 8 4 3 3 3 3" xfId="25709"/>
    <cellStyle name="Normal 5 2 4 3 3 3 3" xfId="25710"/>
    <cellStyle name="Normal 6 2 9 3 3 3 3" xfId="25711"/>
    <cellStyle name="Comma 2 2 3 4 3 3 3 3" xfId="25712"/>
    <cellStyle name="Comma 2 3 6 4 3 3 3 3" xfId="25713"/>
    <cellStyle name="Normal 18 2 4 3 3 3 3" xfId="25714"/>
    <cellStyle name="Normal 19 2 4 3 3 3 3" xfId="25715"/>
    <cellStyle name="Normal 2 2 3 4 3 3 3 3" xfId="25716"/>
    <cellStyle name="Normal 2 3 6 4 3 3 3 3" xfId="25717"/>
    <cellStyle name="Normal 2 3 2 4 3 3 3 3" xfId="25718"/>
    <cellStyle name="Normal 2 3 4 4 3 3 3 3" xfId="25719"/>
    <cellStyle name="Normal 2 3 5 4 3 3 3 3" xfId="25720"/>
    <cellStyle name="Normal 2 4 2 4 3 3 3 3" xfId="25721"/>
    <cellStyle name="Normal 2 5 4 3 3 3 3" xfId="25722"/>
    <cellStyle name="Normal 28 3 4 3 3 3 3" xfId="25723"/>
    <cellStyle name="Normal 3 2 2 4 3 3 3 3" xfId="25724"/>
    <cellStyle name="Normal 3 3 4 3 3 3 3" xfId="25725"/>
    <cellStyle name="Normal 30 3 4 3 3 3 3" xfId="25726"/>
    <cellStyle name="Normal 4 2 4 3 3 3 3" xfId="25727"/>
    <cellStyle name="Normal 40 2 4 3 3 3 3" xfId="25728"/>
    <cellStyle name="Normal 41 2 4 3 3 3 3" xfId="25729"/>
    <cellStyle name="Normal 42 2 4 3 3 3 3" xfId="25730"/>
    <cellStyle name="Normal 43 2 4 3 3 3 3" xfId="25731"/>
    <cellStyle name="Normal 44 2 4 3 3 3 3" xfId="25732"/>
    <cellStyle name="Normal 45 2 4 3 3 3 3" xfId="25733"/>
    <cellStyle name="Normal 46 2 4 3 3 3 3" xfId="25734"/>
    <cellStyle name="Normal 47 2 4 3 3 3 3" xfId="25735"/>
    <cellStyle name="Normal 51 4 3 3 3 3" xfId="25736"/>
    <cellStyle name="Normal 52 4 3 3 3 3" xfId="25737"/>
    <cellStyle name="Normal 53 4 3 3 3 3" xfId="25738"/>
    <cellStyle name="Normal 55 4 3 3 3 3" xfId="25739"/>
    <cellStyle name="Normal 56 4 3 3 3 3" xfId="25740"/>
    <cellStyle name="Normal 57 4 3 3 3 3" xfId="25741"/>
    <cellStyle name="Normal 6 2 3 4 3 3 3 3" xfId="25742"/>
    <cellStyle name="Normal 6 3 4 3 3 3 3" xfId="25743"/>
    <cellStyle name="Normal 60 4 3 3 3 3" xfId="25744"/>
    <cellStyle name="Normal 64 4 3 3 3 3" xfId="25745"/>
    <cellStyle name="Normal 65 4 3 3 3 3" xfId="25746"/>
    <cellStyle name="Normal 66 4 3 3 3 3" xfId="25747"/>
    <cellStyle name="Normal 67 4 3 3 3 3" xfId="25748"/>
    <cellStyle name="Normal 7 6 4 3 3 3 3" xfId="25749"/>
    <cellStyle name="Normal 71 4 3 3 3 3" xfId="25750"/>
    <cellStyle name="Normal 72 4 3 3 3 3" xfId="25751"/>
    <cellStyle name="Normal 73 4 3 3 3 3" xfId="25752"/>
    <cellStyle name="Normal 74 4 3 3 3 3" xfId="25753"/>
    <cellStyle name="Normal 76 4 3 3 3 3" xfId="25754"/>
    <cellStyle name="Normal 8 3 4 3 3 3 3" xfId="25755"/>
    <cellStyle name="Normal 81 4 3 3 3 3" xfId="25756"/>
    <cellStyle name="Normal 78 2 3 3 3 3 3" xfId="25757"/>
    <cellStyle name="Normal 5 3 2 3 3 3 3 3" xfId="25758"/>
    <cellStyle name="Normal 80 2 3 3 3 3 3" xfId="25759"/>
    <cellStyle name="Normal 79 2 3 3 3 3 3" xfId="25760"/>
    <cellStyle name="Normal 6 8 2 3 3 3 3 3" xfId="25761"/>
    <cellStyle name="Normal 5 2 2 3 3 3 3 3" xfId="25762"/>
    <cellStyle name="Normal 6 2 7 3 3 3 3 3" xfId="25763"/>
    <cellStyle name="Comma 2 2 3 2 3 3 3 3 3" xfId="25764"/>
    <cellStyle name="Comma 2 3 6 2 3 3 3 3 3" xfId="25765"/>
    <cellStyle name="Normal 18 2 2 3 3 3 3 3" xfId="25766"/>
    <cellStyle name="Normal 19 2 2 3 3 3 3 3" xfId="25767"/>
    <cellStyle name="Normal 2 2 3 2 3 3 3 3 3" xfId="25768"/>
    <cellStyle name="Normal 2 3 6 2 3 3 3 3 3" xfId="25769"/>
    <cellStyle name="Normal 2 3 2 2 3 3 3 3 3" xfId="25770"/>
    <cellStyle name="Normal 2 3 4 2 3 3 3 3 3" xfId="25771"/>
    <cellStyle name="Normal 2 3 5 2 3 3 3 3 3" xfId="25772"/>
    <cellStyle name="Normal 2 4 2 2 3 3 3 3 3" xfId="25773"/>
    <cellStyle name="Normal 2 5 2 3 3 3 3 3" xfId="25774"/>
    <cellStyle name="Normal 28 3 2 3 3 3 3 3" xfId="25775"/>
    <cellStyle name="Normal 3 2 2 2 3 3 3 3 3" xfId="25776"/>
    <cellStyle name="Normal 3 3 2 3 3 3 3 3" xfId="25777"/>
    <cellStyle name="Normal 30 3 2 3 3 3 3 3" xfId="25778"/>
    <cellStyle name="Normal 4 2 2 3 3 3 3 3" xfId="25779"/>
    <cellStyle name="Normal 40 2 2 3 3 3 3 3" xfId="25780"/>
    <cellStyle name="Normal 41 2 2 3 3 3 3 3" xfId="25781"/>
    <cellStyle name="Normal 42 2 2 3 3 3 3 3" xfId="25782"/>
    <cellStyle name="Normal 43 2 2 3 3 3 3 3" xfId="25783"/>
    <cellStyle name="Normal 44 2 2 3 3 3 3 3" xfId="25784"/>
    <cellStyle name="Normal 45 2 2 3 3 3 3 3" xfId="25785"/>
    <cellStyle name="Normal 46 2 2 3 3 3 3 3" xfId="25786"/>
    <cellStyle name="Normal 47 2 2 3 3 3 3 3" xfId="25787"/>
    <cellStyle name="Normal 51 2 3 3 3 3 3" xfId="25788"/>
    <cellStyle name="Normal 52 2 3 3 3 3 3" xfId="25789"/>
    <cellStyle name="Normal 53 2 3 3 3 3 3" xfId="25790"/>
    <cellStyle name="Normal 55 2 3 3 3 3 3" xfId="25791"/>
    <cellStyle name="Normal 56 2 3 3 3 3 3" xfId="25792"/>
    <cellStyle name="Normal 57 2 3 3 3 3 3" xfId="25793"/>
    <cellStyle name="Normal 6 2 3 2 3 3 3 3 3" xfId="25794"/>
    <cellStyle name="Normal 6 3 2 3 3 3 3 3" xfId="25795"/>
    <cellStyle name="Normal 60 2 3 3 3 3 3" xfId="25796"/>
    <cellStyle name="Normal 64 2 3 3 3 3 3" xfId="25797"/>
    <cellStyle name="Normal 65 2 3 3 3 3 3" xfId="25798"/>
    <cellStyle name="Normal 66 2 3 3 3 3 3" xfId="25799"/>
    <cellStyle name="Normal 67 2 3 3 3 3 3" xfId="25800"/>
    <cellStyle name="Normal 7 6 2 3 3 3 3 3" xfId="25801"/>
    <cellStyle name="Normal 71 2 3 3 3 3 3" xfId="25802"/>
    <cellStyle name="Normal 72 2 3 3 3 3 3" xfId="25803"/>
    <cellStyle name="Normal 73 2 3 3 3 3 3" xfId="25804"/>
    <cellStyle name="Normal 74 2 3 3 3 3 3" xfId="25805"/>
    <cellStyle name="Normal 76 2 3 3 3 3 3" xfId="25806"/>
    <cellStyle name="Normal 8 3 2 3 3 3 3 3" xfId="25807"/>
    <cellStyle name="Normal 81 2 3 3 3 3 3" xfId="25808"/>
    <cellStyle name="Normal 78 3 2 3 3 3 3" xfId="25809"/>
    <cellStyle name="Normal 5 3 3 2 3 3 3 3" xfId="25810"/>
    <cellStyle name="Normal 80 3 2 3 3 3 3" xfId="25811"/>
    <cellStyle name="Normal 79 3 2 3 3 3 3" xfId="25812"/>
    <cellStyle name="Normal 6 8 3 2 3 3 3 3" xfId="25813"/>
    <cellStyle name="Normal 5 2 3 2 3 3 3 3" xfId="25814"/>
    <cellStyle name="Normal 6 2 8 2 3 3 3 3" xfId="25815"/>
    <cellStyle name="Comma 2 2 3 3 2 3 3 3 3" xfId="25816"/>
    <cellStyle name="Comma 2 3 6 3 2 3 3 3 3" xfId="25817"/>
    <cellStyle name="Normal 18 2 3 2 3 3 3 3" xfId="25818"/>
    <cellStyle name="Normal 19 2 3 2 3 3 3 3" xfId="25819"/>
    <cellStyle name="Normal 2 2 3 3 2 3 3 3 3" xfId="25820"/>
    <cellStyle name="Normal 2 3 6 3 2 3 3 3 3" xfId="25821"/>
    <cellStyle name="Normal 2 3 2 3 2 3 3 3 3" xfId="25822"/>
    <cellStyle name="Normal 2 3 4 3 2 3 3 3 3" xfId="25823"/>
    <cellStyle name="Normal 2 3 5 3 2 3 3 3 3" xfId="25824"/>
    <cellStyle name="Normal 2 4 2 3 2 3 3 3 3" xfId="25825"/>
    <cellStyle name="Normal 2 5 3 2 3 3 3 3" xfId="25826"/>
    <cellStyle name="Normal 28 3 3 2 3 3 3 3" xfId="25827"/>
    <cellStyle name="Normal 3 2 2 3 2 3 3 3 3" xfId="25828"/>
    <cellStyle name="Normal 3 3 3 2 3 3 3 3" xfId="25829"/>
    <cellStyle name="Normal 30 3 3 2 3 3 3 3" xfId="25830"/>
    <cellStyle name="Normal 4 2 3 2 3 3 3 3" xfId="25831"/>
    <cellStyle name="Normal 40 2 3 2 3 3 3 3" xfId="25832"/>
    <cellStyle name="Normal 41 2 3 2 3 3 3 3" xfId="25833"/>
    <cellStyle name="Normal 42 2 3 2 3 3 3 3" xfId="25834"/>
    <cellStyle name="Normal 43 2 3 2 3 3 3 3" xfId="25835"/>
    <cellStyle name="Normal 44 2 3 2 3 3 3 3" xfId="25836"/>
    <cellStyle name="Normal 45 2 3 2 3 3 3 3" xfId="25837"/>
    <cellStyle name="Normal 46 2 3 2 3 3 3 3" xfId="25838"/>
    <cellStyle name="Normal 47 2 3 2 3 3 3 3" xfId="25839"/>
    <cellStyle name="Normal 51 3 2 3 3 3 3" xfId="25840"/>
    <cellStyle name="Normal 52 3 2 3 3 3 3" xfId="25841"/>
    <cellStyle name="Normal 53 3 2 3 3 3 3" xfId="25842"/>
    <cellStyle name="Normal 55 3 2 3 3 3 3" xfId="25843"/>
    <cellStyle name="Normal 56 3 2 3 3 3 3" xfId="25844"/>
    <cellStyle name="Normal 57 3 2 3 3 3 3" xfId="25845"/>
    <cellStyle name="Normal 6 2 3 3 2 3 3 3 3" xfId="25846"/>
    <cellStyle name="Normal 6 3 3 2 3 3 3 3" xfId="25847"/>
    <cellStyle name="Normal 60 3 2 3 3 3 3" xfId="25848"/>
    <cellStyle name="Normal 64 3 2 3 3 3 3" xfId="25849"/>
    <cellStyle name="Normal 65 3 2 3 3 3 3" xfId="25850"/>
    <cellStyle name="Normal 66 3 2 3 3 3 3" xfId="25851"/>
    <cellStyle name="Normal 67 3 2 3 3 3 3" xfId="25852"/>
    <cellStyle name="Normal 7 6 3 2 3 3 3 3" xfId="25853"/>
    <cellStyle name="Normal 71 3 2 3 3 3 3" xfId="25854"/>
    <cellStyle name="Normal 72 3 2 3 3 3 3" xfId="25855"/>
    <cellStyle name="Normal 73 3 2 3 3 3 3" xfId="25856"/>
    <cellStyle name="Normal 74 3 2 3 3 3 3" xfId="25857"/>
    <cellStyle name="Normal 76 3 2 3 3 3 3" xfId="25858"/>
    <cellStyle name="Normal 8 3 3 2 3 3 3 3" xfId="25859"/>
    <cellStyle name="Normal 81 3 2 3 3 3 3" xfId="25860"/>
    <cellStyle name="Normal 78 2 2 2 3 3 3 3" xfId="25861"/>
    <cellStyle name="Normal 5 3 2 2 2 3 3 3 3" xfId="25862"/>
    <cellStyle name="Normal 80 2 2 2 3 3 3 3" xfId="25863"/>
    <cellStyle name="Normal 79 2 2 2 3 3 3 3" xfId="25864"/>
    <cellStyle name="Normal 6 8 2 2 2 3 3 3 3" xfId="25865"/>
    <cellStyle name="Normal 5 2 2 2 2 3 3 3 3" xfId="25866"/>
    <cellStyle name="Normal 6 2 7 2 2 3 3 3 3" xfId="25867"/>
    <cellStyle name="Comma 2 2 3 2 2 2 3 3 3 3" xfId="25868"/>
    <cellStyle name="Comma 2 3 6 2 2 2 3 3 3 3" xfId="25869"/>
    <cellStyle name="Normal 18 2 2 2 2 3 3 3 3" xfId="25870"/>
    <cellStyle name="Normal 19 2 2 2 2 3 3 3 3" xfId="25871"/>
    <cellStyle name="Normal 2 2 3 2 2 2 3 3 3 3" xfId="25872"/>
    <cellStyle name="Normal 2 3 6 2 2 2 3 3 3 3" xfId="25873"/>
    <cellStyle name="Normal 2 3 2 2 2 2 3 3 3 3" xfId="25874"/>
    <cellStyle name="Normal 2 3 4 2 2 2 3 3 3 3" xfId="25875"/>
    <cellStyle name="Normal 2 3 5 2 2 2 3 3 3 3" xfId="25876"/>
    <cellStyle name="Normal 2 4 2 2 2 2 3 3 3 3" xfId="25877"/>
    <cellStyle name="Normal 2 5 2 2 2 3 3 3 3" xfId="25878"/>
    <cellStyle name="Normal 28 3 2 2 2 3 3 3 3" xfId="25879"/>
    <cellStyle name="Normal 3 2 2 2 2 2 3 3 3 3" xfId="25880"/>
    <cellStyle name="Normal 3 3 2 2 2 3 3 3 3" xfId="25881"/>
    <cellStyle name="Normal 30 3 2 2 2 3 3 3 3" xfId="25882"/>
    <cellStyle name="Normal 4 2 2 2 2 3 3 3 3" xfId="25883"/>
    <cellStyle name="Normal 40 2 2 2 2 3 3 3 3" xfId="25884"/>
    <cellStyle name="Normal 41 2 2 2 2 3 3 3 3" xfId="25885"/>
    <cellStyle name="Normal 42 2 2 2 2 3 3 3 3" xfId="25886"/>
    <cellStyle name="Normal 43 2 2 2 2 3 3 3 3" xfId="25887"/>
    <cellStyle name="Normal 44 2 2 2 2 3 3 3 3" xfId="25888"/>
    <cellStyle name="Normal 45 2 2 2 2 3 3 3 3" xfId="25889"/>
    <cellStyle name="Normal 46 2 2 2 2 3 3 3 3" xfId="25890"/>
    <cellStyle name="Normal 47 2 2 2 2 3 3 3 3" xfId="25891"/>
    <cellStyle name="Normal 51 2 2 2 3 3 3 3" xfId="25892"/>
    <cellStyle name="Normal 52 2 2 2 3 3 3 3" xfId="25893"/>
    <cellStyle name="Normal 53 2 2 2 3 3 3 3" xfId="25894"/>
    <cellStyle name="Normal 55 2 2 2 3 3 3 3" xfId="25895"/>
    <cellStyle name="Normal 56 2 2 2 3 3 3 3" xfId="25896"/>
    <cellStyle name="Normal 57 2 2 2 3 3 3 3" xfId="25897"/>
    <cellStyle name="Normal 6 2 3 2 2 2 3 3 3 3" xfId="25898"/>
    <cellStyle name="Normal 6 3 2 2 2 3 3 3 3" xfId="25899"/>
    <cellStyle name="Normal 60 2 2 2 3 3 3 3" xfId="25900"/>
    <cellStyle name="Normal 64 2 2 2 3 3 3 3" xfId="25901"/>
    <cellStyle name="Normal 65 2 2 2 3 3 3 3" xfId="25902"/>
    <cellStyle name="Normal 66 2 2 2 3 3 3 3" xfId="25903"/>
    <cellStyle name="Normal 67 2 2 2 3 3 3 3" xfId="25904"/>
    <cellStyle name="Normal 7 6 2 2 2 3 3 3 3" xfId="25905"/>
    <cellStyle name="Normal 71 2 2 2 3 3 3 3" xfId="25906"/>
    <cellStyle name="Normal 72 2 2 2 3 3 3 3" xfId="25907"/>
    <cellStyle name="Normal 73 2 2 2 3 3 3 3" xfId="25908"/>
    <cellStyle name="Normal 74 2 2 2 3 3 3 3" xfId="25909"/>
    <cellStyle name="Normal 76 2 2 2 3 3 3 3" xfId="25910"/>
    <cellStyle name="Normal 8 3 2 2 2 3 3 3 3" xfId="25911"/>
    <cellStyle name="Normal 81 2 2 2 3 3 3 3" xfId="25912"/>
    <cellStyle name="Normal 90 2 3 3 3" xfId="25913"/>
    <cellStyle name="Normal 78 5 2 3 3 3" xfId="25914"/>
    <cellStyle name="Normal 91 2 3 3 3" xfId="25915"/>
    <cellStyle name="Normal 5 3 5 2 3 3 3" xfId="25916"/>
    <cellStyle name="Normal 80 5 2 3 3 3" xfId="25917"/>
    <cellStyle name="Normal 79 5 2 3 3 3" xfId="25918"/>
    <cellStyle name="Normal 6 8 5 2 3 3 3" xfId="25919"/>
    <cellStyle name="Normal 5 2 5 2 3 3 3" xfId="25920"/>
    <cellStyle name="Normal 6 2 10 2 3 3 3" xfId="25921"/>
    <cellStyle name="Comma 2 2 3 5 2 3 3 3" xfId="25922"/>
    <cellStyle name="Comma 2 3 6 5 2 3 3 3" xfId="25923"/>
    <cellStyle name="Normal 18 2 5 2 3 3 3" xfId="25924"/>
    <cellStyle name="Normal 19 2 5 2 3 3 3" xfId="25925"/>
    <cellStyle name="Normal 2 2 3 5 2 3 3 3" xfId="25926"/>
    <cellStyle name="Normal 2 3 6 5 2 3 3 3" xfId="25927"/>
    <cellStyle name="Normal 2 3 2 5 2 3 3 3" xfId="25928"/>
    <cellStyle name="Normal 2 3 4 5 2 3 3 3" xfId="25929"/>
    <cellStyle name="Normal 2 3 5 5 2 3 3 3" xfId="25930"/>
    <cellStyle name="Normal 2 4 2 5 2 3 3 3" xfId="25931"/>
    <cellStyle name="Normal 2 5 5 2 3 3 3" xfId="25932"/>
    <cellStyle name="Normal 28 3 5 2 3 3 3" xfId="25933"/>
    <cellStyle name="Normal 3 2 2 5 2 3 3 3" xfId="25934"/>
    <cellStyle name="Normal 3 3 5 2 3 3 3" xfId="25935"/>
    <cellStyle name="Normal 30 3 5 2 3 3 3" xfId="25936"/>
    <cellStyle name="Normal 4 2 5 2 3 3 3" xfId="25937"/>
    <cellStyle name="Normal 40 2 5 2 3 3 3" xfId="25938"/>
    <cellStyle name="Normal 41 2 5 2 3 3 3" xfId="25939"/>
    <cellStyle name="Normal 42 2 5 2 3 3 3" xfId="25940"/>
    <cellStyle name="Normal 43 2 5 2 3 3 3" xfId="25941"/>
    <cellStyle name="Normal 44 2 5 2 3 3 3" xfId="25942"/>
    <cellStyle name="Normal 45 2 5 2 3 3 3" xfId="25943"/>
    <cellStyle name="Normal 46 2 5 2 3 3 3" xfId="25944"/>
    <cellStyle name="Normal 47 2 5 2 3 3 3" xfId="25945"/>
    <cellStyle name="Normal 51 5 2 3 3 3" xfId="25946"/>
    <cellStyle name="Normal 52 5 2 3 3 3" xfId="25947"/>
    <cellStyle name="Normal 53 5 2 3 3 3" xfId="25948"/>
    <cellStyle name="Normal 55 5 2 3 3 3" xfId="25949"/>
    <cellStyle name="Normal 56 5 2 3 3 3" xfId="25950"/>
    <cellStyle name="Normal 57 5 2 3 3 3" xfId="25951"/>
    <cellStyle name="Normal 6 2 3 5 2 3 3 3" xfId="25952"/>
    <cellStyle name="Normal 6 3 5 2 3 3 3" xfId="25953"/>
    <cellStyle name="Normal 60 5 2 3 3 3" xfId="25954"/>
    <cellStyle name="Normal 64 5 2 3 3 3" xfId="25955"/>
    <cellStyle name="Normal 65 5 2 3 3 3" xfId="25956"/>
    <cellStyle name="Normal 66 5 2 3 3 3" xfId="25957"/>
    <cellStyle name="Normal 67 5 2 3 3 3" xfId="25958"/>
    <cellStyle name="Normal 7 6 5 2 3 3 3" xfId="25959"/>
    <cellStyle name="Normal 71 5 2 3 3 3" xfId="25960"/>
    <cellStyle name="Normal 72 5 2 3 3 3" xfId="25961"/>
    <cellStyle name="Normal 73 5 2 3 3 3" xfId="25962"/>
    <cellStyle name="Normal 74 5 2 3 3 3" xfId="25963"/>
    <cellStyle name="Normal 76 5 2 3 3 3" xfId="25964"/>
    <cellStyle name="Normal 8 3 5 2 3 3 3" xfId="25965"/>
    <cellStyle name="Normal 81 5 2 3 3 3" xfId="25966"/>
    <cellStyle name="Normal 78 2 4 2 3 3 3" xfId="25967"/>
    <cellStyle name="Normal 5 3 2 4 2 3 3 3" xfId="25968"/>
    <cellStyle name="Normal 80 2 4 2 3 3 3" xfId="25969"/>
    <cellStyle name="Normal 79 2 4 2 3 3 3" xfId="25970"/>
    <cellStyle name="Normal 6 8 2 4 2 3 3 3" xfId="25971"/>
    <cellStyle name="Normal 5 2 2 4 2 3 3 3" xfId="25972"/>
    <cellStyle name="Normal 6 2 7 4 2 3 3 3" xfId="25973"/>
    <cellStyle name="Comma 2 2 3 2 4 2 3 3 3" xfId="25974"/>
    <cellStyle name="Comma 2 3 6 2 4 2 3 3 3" xfId="25975"/>
    <cellStyle name="Normal 18 2 2 4 2 3 3 3" xfId="25976"/>
    <cellStyle name="Normal 19 2 2 4 2 3 3 3" xfId="25977"/>
    <cellStyle name="Normal 2 2 3 2 4 2 3 3 3" xfId="25978"/>
    <cellStyle name="Normal 2 3 6 2 4 2 3 3 3" xfId="25979"/>
    <cellStyle name="Normal 2 3 2 2 4 2 3 3 3" xfId="25980"/>
    <cellStyle name="Normal 2 3 4 2 4 2 3 3 3" xfId="25981"/>
    <cellStyle name="Normal 2 3 5 2 4 2 3 3 3" xfId="25982"/>
    <cellStyle name="Normal 2 4 2 2 4 2 3 3 3" xfId="25983"/>
    <cellStyle name="Normal 2 5 2 4 2 3 3 3" xfId="25984"/>
    <cellStyle name="Normal 28 3 2 4 2 3 3 3" xfId="25985"/>
    <cellStyle name="Normal 3 2 2 2 4 2 3 3 3" xfId="25986"/>
    <cellStyle name="Normal 3 3 2 4 2 3 3 3" xfId="25987"/>
    <cellStyle name="Normal 30 3 2 4 2 3 3 3" xfId="25988"/>
    <cellStyle name="Normal 4 2 2 4 2 3 3 3" xfId="25989"/>
    <cellStyle name="Normal 40 2 2 4 2 3 3 3" xfId="25990"/>
    <cellStyle name="Normal 41 2 2 4 2 3 3 3" xfId="25991"/>
    <cellStyle name="Normal 42 2 2 4 2 3 3 3" xfId="25992"/>
    <cellStyle name="Normal 43 2 2 4 2 3 3 3" xfId="25993"/>
    <cellStyle name="Normal 44 2 2 4 2 3 3 3" xfId="25994"/>
    <cellStyle name="Normal 45 2 2 4 2 3 3 3" xfId="25995"/>
    <cellStyle name="Normal 46 2 2 4 2 3 3 3" xfId="25996"/>
    <cellStyle name="Normal 47 2 2 4 2 3 3 3" xfId="25997"/>
    <cellStyle name="Normal 51 2 4 2 3 3 3" xfId="25998"/>
    <cellStyle name="Normal 52 2 4 2 3 3 3" xfId="25999"/>
    <cellStyle name="Normal 53 2 4 2 3 3 3" xfId="26000"/>
    <cellStyle name="Normal 55 2 4 2 3 3 3" xfId="26001"/>
    <cellStyle name="Normal 56 2 4 2 3 3 3" xfId="26002"/>
    <cellStyle name="Normal 57 2 4 2 3 3 3" xfId="26003"/>
    <cellStyle name="Normal 6 2 3 2 4 2 3 3 3" xfId="26004"/>
    <cellStyle name="Normal 6 3 2 4 2 3 3 3" xfId="26005"/>
    <cellStyle name="Normal 60 2 4 2 3 3 3" xfId="26006"/>
    <cellStyle name="Normal 64 2 4 2 3 3 3" xfId="26007"/>
    <cellStyle name="Normal 65 2 4 2 3 3 3" xfId="26008"/>
    <cellStyle name="Normal 66 2 4 2 3 3 3" xfId="26009"/>
    <cellStyle name="Normal 67 2 4 2 3 3 3" xfId="26010"/>
    <cellStyle name="Normal 7 6 2 4 2 3 3 3" xfId="26011"/>
    <cellStyle name="Normal 71 2 4 2 3 3 3" xfId="26012"/>
    <cellStyle name="Normal 72 2 4 2 3 3 3" xfId="26013"/>
    <cellStyle name="Normal 73 2 4 2 3 3 3" xfId="26014"/>
    <cellStyle name="Normal 74 2 4 2 3 3 3" xfId="26015"/>
    <cellStyle name="Normal 76 2 4 2 3 3 3" xfId="26016"/>
    <cellStyle name="Normal 8 3 2 4 2 3 3 3" xfId="26017"/>
    <cellStyle name="Normal 81 2 4 2 3 3 3" xfId="26018"/>
    <cellStyle name="Normal 78 3 3 2 3 3 3" xfId="26019"/>
    <cellStyle name="Normal 5 3 3 3 2 3 3 3" xfId="26020"/>
    <cellStyle name="Normal 80 3 3 2 3 3 3" xfId="26021"/>
    <cellStyle name="Normal 79 3 3 2 3 3 3" xfId="26022"/>
    <cellStyle name="Normal 6 8 3 3 2 3 3 3" xfId="26023"/>
    <cellStyle name="Normal 5 2 3 3 2 3 3 3" xfId="26024"/>
    <cellStyle name="Normal 6 2 8 3 2 3 3 3" xfId="26025"/>
    <cellStyle name="Comma 2 2 3 3 3 2 3 3 3" xfId="26026"/>
    <cellStyle name="Comma 2 3 6 3 3 2 3 3 3" xfId="26027"/>
    <cellStyle name="Normal 18 2 3 3 2 3 3 3" xfId="26028"/>
    <cellStyle name="Normal 19 2 3 3 2 3 3 3" xfId="26029"/>
    <cellStyle name="Normal 2 2 3 3 3 2 3 3 3" xfId="26030"/>
    <cellStyle name="Normal 2 3 6 3 3 2 3 3 3" xfId="26031"/>
    <cellStyle name="Normal 2 3 2 3 3 2 3 3 3" xfId="26032"/>
    <cellStyle name="Normal 2 3 4 3 3 2 3 3 3" xfId="26033"/>
    <cellStyle name="Normal 2 3 5 3 3 2 3 3 3" xfId="26034"/>
    <cellStyle name="Normal 2 4 2 3 3 2 3 3 3" xfId="26035"/>
    <cellStyle name="Normal 2 5 3 3 2 3 3 3" xfId="26036"/>
    <cellStyle name="Normal 28 3 3 3 2 3 3 3" xfId="26037"/>
    <cellStyle name="Normal 3 2 2 3 3 2 3 3 3" xfId="26038"/>
    <cellStyle name="Normal 3 3 3 3 2 3 3 3" xfId="26039"/>
    <cellStyle name="Normal 30 3 3 3 2 3 3 3" xfId="26040"/>
    <cellStyle name="Normal 4 2 3 3 2 3 3 3" xfId="26041"/>
    <cellStyle name="Normal 40 2 3 3 2 3 3 3" xfId="26042"/>
    <cellStyle name="Normal 41 2 3 3 2 3 3 3" xfId="26043"/>
    <cellStyle name="Normal 42 2 3 3 2 3 3 3" xfId="26044"/>
    <cellStyle name="Normal 43 2 3 3 2 3 3 3" xfId="26045"/>
    <cellStyle name="Normal 44 2 3 3 2 3 3 3" xfId="26046"/>
    <cellStyle name="Normal 45 2 3 3 2 3 3 3" xfId="26047"/>
    <cellStyle name="Normal 46 2 3 3 2 3 3 3" xfId="26048"/>
    <cellStyle name="Normal 47 2 3 3 2 3 3 3" xfId="26049"/>
    <cellStyle name="Normal 51 3 3 2 3 3 3" xfId="26050"/>
    <cellStyle name="Normal 52 3 3 2 3 3 3" xfId="26051"/>
    <cellStyle name="Normal 53 3 3 2 3 3 3" xfId="26052"/>
    <cellStyle name="Normal 55 3 3 2 3 3 3" xfId="26053"/>
    <cellStyle name="Normal 56 3 3 2 3 3 3" xfId="26054"/>
    <cellStyle name="Normal 57 3 3 2 3 3 3" xfId="26055"/>
    <cellStyle name="Normal 6 2 3 3 3 2 3 3 3" xfId="26056"/>
    <cellStyle name="Normal 6 3 3 3 2 3 3 3" xfId="26057"/>
    <cellStyle name="Normal 60 3 3 2 3 3 3" xfId="26058"/>
    <cellStyle name="Normal 64 3 3 2 3 3 3" xfId="26059"/>
    <cellStyle name="Normal 65 3 3 2 3 3 3" xfId="26060"/>
    <cellStyle name="Normal 66 3 3 2 3 3 3" xfId="26061"/>
    <cellStyle name="Normal 67 3 3 2 3 3 3" xfId="26062"/>
    <cellStyle name="Normal 7 6 3 3 2 3 3 3" xfId="26063"/>
    <cellStyle name="Normal 71 3 3 2 3 3 3" xfId="26064"/>
    <cellStyle name="Normal 72 3 3 2 3 3 3" xfId="26065"/>
    <cellStyle name="Normal 73 3 3 2 3 3 3" xfId="26066"/>
    <cellStyle name="Normal 74 3 3 2 3 3 3" xfId="26067"/>
    <cellStyle name="Normal 76 3 3 2 3 3 3" xfId="26068"/>
    <cellStyle name="Normal 8 3 3 3 2 3 3 3" xfId="26069"/>
    <cellStyle name="Normal 81 3 3 2 3 3 3" xfId="26070"/>
    <cellStyle name="Normal 78 2 2 3 2 3 3 3" xfId="26071"/>
    <cellStyle name="Normal 5 3 2 2 3 2 3 3 3" xfId="26072"/>
    <cellStyle name="Normal 80 2 2 3 2 3 3 3" xfId="26073"/>
    <cellStyle name="Normal 79 2 2 3 2 3 3 3" xfId="26074"/>
    <cellStyle name="Normal 6 8 2 2 3 2 3 3 3" xfId="26075"/>
    <cellStyle name="Normal 5 2 2 2 3 2 3 3 3" xfId="26076"/>
    <cellStyle name="Normal 6 2 7 2 3 2 3 3 3" xfId="26077"/>
    <cellStyle name="Comma 2 2 3 2 2 3 2 3 3 3" xfId="26078"/>
    <cellStyle name="Comma 2 3 6 2 2 3 2 3 3 3" xfId="26079"/>
    <cellStyle name="Normal 18 2 2 2 3 2 3 3 3" xfId="26080"/>
    <cellStyle name="Normal 19 2 2 2 3 2 3 3 3" xfId="26081"/>
    <cellStyle name="Normal 2 2 3 2 2 3 2 3 3 3" xfId="26082"/>
    <cellStyle name="Normal 2 3 6 2 2 3 2 3 3 3" xfId="26083"/>
    <cellStyle name="Normal 2 3 2 2 2 3 2 3 3 3" xfId="26084"/>
    <cellStyle name="Normal 2 3 4 2 2 3 2 3 3 3" xfId="26085"/>
    <cellStyle name="Normal 2 3 5 2 2 3 2 3 3 3" xfId="26086"/>
    <cellStyle name="Normal 2 4 2 2 2 3 2 3 3 3" xfId="26087"/>
    <cellStyle name="Normal 2 5 2 2 3 2 3 3 3" xfId="26088"/>
    <cellStyle name="Normal 28 3 2 2 3 2 3 3 3" xfId="26089"/>
    <cellStyle name="Normal 3 2 2 2 2 3 2 3 3 3" xfId="26090"/>
    <cellStyle name="Normal 3 3 2 2 3 2 3 3 3" xfId="26091"/>
    <cellStyle name="Normal 30 3 2 2 3 2 3 3 3" xfId="26092"/>
    <cellStyle name="Normal 4 2 2 2 3 2 3 3 3" xfId="26093"/>
    <cellStyle name="Normal 40 2 2 2 3 2 3 3 3" xfId="26094"/>
    <cellStyle name="Normal 41 2 2 2 3 2 3 3 3" xfId="26095"/>
    <cellStyle name="Normal 42 2 2 2 3 2 3 3 3" xfId="26096"/>
    <cellStyle name="Normal 43 2 2 2 3 2 3 3 3" xfId="26097"/>
    <cellStyle name="Normal 44 2 2 2 3 2 3 3 3" xfId="26098"/>
    <cellStyle name="Normal 45 2 2 2 3 2 3 3 3" xfId="26099"/>
    <cellStyle name="Normal 46 2 2 2 3 2 3 3 3" xfId="26100"/>
    <cellStyle name="Normal 47 2 2 2 3 2 3 3 3" xfId="26101"/>
    <cellStyle name="Normal 51 2 2 3 2 3 3 3" xfId="26102"/>
    <cellStyle name="Normal 52 2 2 3 2 3 3 3" xfId="26103"/>
    <cellStyle name="Normal 53 2 2 3 2 3 3 3" xfId="26104"/>
    <cellStyle name="Normal 55 2 2 3 2 3 3 3" xfId="26105"/>
    <cellStyle name="Normal 56 2 2 3 2 3 3 3" xfId="26106"/>
    <cellStyle name="Normal 57 2 2 3 2 3 3 3" xfId="26107"/>
    <cellStyle name="Normal 6 2 3 2 2 3 2 3 3 3" xfId="26108"/>
    <cellStyle name="Normal 6 3 2 2 3 2 3 3 3" xfId="26109"/>
    <cellStyle name="Normal 60 2 2 3 2 3 3 3" xfId="26110"/>
    <cellStyle name="Normal 64 2 2 3 2 3 3 3" xfId="26111"/>
    <cellStyle name="Normal 65 2 2 3 2 3 3 3" xfId="26112"/>
    <cellStyle name="Normal 66 2 2 3 2 3 3 3" xfId="26113"/>
    <cellStyle name="Normal 67 2 2 3 2 3 3 3" xfId="26114"/>
    <cellStyle name="Normal 7 6 2 2 3 2 3 3 3" xfId="26115"/>
    <cellStyle name="Normal 71 2 2 3 2 3 3 3" xfId="26116"/>
    <cellStyle name="Normal 72 2 2 3 2 3 3 3" xfId="26117"/>
    <cellStyle name="Normal 73 2 2 3 2 3 3 3" xfId="26118"/>
    <cellStyle name="Normal 74 2 2 3 2 3 3 3" xfId="26119"/>
    <cellStyle name="Normal 76 2 2 3 2 3 3 3" xfId="26120"/>
    <cellStyle name="Normal 8 3 2 2 3 2 3 3 3" xfId="26121"/>
    <cellStyle name="Normal 81 2 2 3 2 3 3 3" xfId="26122"/>
    <cellStyle name="Normal 78 4 2 2 3 3 3" xfId="26123"/>
    <cellStyle name="Normal 5 3 4 2 2 3 3 3" xfId="26124"/>
    <cellStyle name="Normal 80 4 2 2 3 3 3" xfId="26125"/>
    <cellStyle name="Normal 79 4 2 2 3 3 3" xfId="26126"/>
    <cellStyle name="Normal 6 8 4 2 2 3 3 3" xfId="26127"/>
    <cellStyle name="Normal 5 2 4 2 2 3 3 3" xfId="26128"/>
    <cellStyle name="Normal 6 2 9 2 2 3 3 3" xfId="26129"/>
    <cellStyle name="Comma 2 2 3 4 2 2 3 3 3" xfId="26130"/>
    <cellStyle name="Comma 2 3 6 4 2 2 3 3 3" xfId="26131"/>
    <cellStyle name="Normal 18 2 4 2 2 3 3 3" xfId="26132"/>
    <cellStyle name="Normal 19 2 4 2 2 3 3 3" xfId="26133"/>
    <cellStyle name="Normal 2 2 3 4 2 2 3 3 3" xfId="26134"/>
    <cellStyle name="Normal 2 3 6 4 2 2 3 3 3" xfId="26135"/>
    <cellStyle name="Normal 2 3 2 4 2 2 3 3 3" xfId="26136"/>
    <cellStyle name="Normal 2 3 4 4 2 2 3 3 3" xfId="26137"/>
    <cellStyle name="Normal 2 3 5 4 2 2 3 3 3" xfId="26138"/>
    <cellStyle name="Normal 2 4 2 4 2 2 3 3 3" xfId="26139"/>
    <cellStyle name="Normal 2 5 4 2 2 3 3 3" xfId="26140"/>
    <cellStyle name="Normal 28 3 4 2 2 3 3 3" xfId="26141"/>
    <cellStyle name="Normal 3 2 2 4 2 2 3 3 3" xfId="26142"/>
    <cellStyle name="Normal 3 3 4 2 2 3 3 3" xfId="26143"/>
    <cellStyle name="Normal 30 3 4 2 2 3 3 3" xfId="26144"/>
    <cellStyle name="Normal 4 2 4 2 2 3 3 3" xfId="26145"/>
    <cellStyle name="Normal 40 2 4 2 2 3 3 3" xfId="26146"/>
    <cellStyle name="Normal 41 2 4 2 2 3 3 3" xfId="26147"/>
    <cellStyle name="Normal 42 2 4 2 2 3 3 3" xfId="26148"/>
    <cellStyle name="Normal 43 2 4 2 2 3 3 3" xfId="26149"/>
    <cellStyle name="Normal 44 2 4 2 2 3 3 3" xfId="26150"/>
    <cellStyle name="Normal 45 2 4 2 2 3 3 3" xfId="26151"/>
    <cellStyle name="Normal 46 2 4 2 2 3 3 3" xfId="26152"/>
    <cellStyle name="Normal 47 2 4 2 2 3 3 3" xfId="26153"/>
    <cellStyle name="Normal 51 4 2 2 3 3 3" xfId="26154"/>
    <cellStyle name="Normal 52 4 2 2 3 3 3" xfId="26155"/>
    <cellStyle name="Normal 53 4 2 2 3 3 3" xfId="26156"/>
    <cellStyle name="Normal 55 4 2 2 3 3 3" xfId="26157"/>
    <cellStyle name="Normal 56 4 2 2 3 3 3" xfId="26158"/>
    <cellStyle name="Normal 57 4 2 2 3 3 3" xfId="26159"/>
    <cellStyle name="Normal 6 2 3 4 2 2 3 3 3" xfId="26160"/>
    <cellStyle name="Normal 6 3 4 2 2 3 3 3" xfId="26161"/>
    <cellStyle name="Normal 60 4 2 2 3 3 3" xfId="26162"/>
    <cellStyle name="Normal 64 4 2 2 3 3 3" xfId="26163"/>
    <cellStyle name="Normal 65 4 2 2 3 3 3" xfId="26164"/>
    <cellStyle name="Normal 66 4 2 2 3 3 3" xfId="26165"/>
    <cellStyle name="Normal 67 4 2 2 3 3 3" xfId="26166"/>
    <cellStyle name="Normal 7 6 4 2 2 3 3 3" xfId="26167"/>
    <cellStyle name="Normal 71 4 2 2 3 3 3" xfId="26168"/>
    <cellStyle name="Normal 72 4 2 2 3 3 3" xfId="26169"/>
    <cellStyle name="Normal 73 4 2 2 3 3 3" xfId="26170"/>
    <cellStyle name="Normal 74 4 2 2 3 3 3" xfId="26171"/>
    <cellStyle name="Normal 76 4 2 2 3 3 3" xfId="26172"/>
    <cellStyle name="Normal 8 3 4 2 2 3 3 3" xfId="26173"/>
    <cellStyle name="Normal 81 4 2 2 3 3 3" xfId="26174"/>
    <cellStyle name="Normal 78 2 3 2 2 3 3 3" xfId="26175"/>
    <cellStyle name="Normal 5 3 2 3 2 2 3 3 3" xfId="26176"/>
    <cellStyle name="Normal 80 2 3 2 2 3 3 3" xfId="26177"/>
    <cellStyle name="Normal 79 2 3 2 2 3 3 3" xfId="26178"/>
    <cellStyle name="Normal 6 8 2 3 2 2 3 3 3" xfId="26179"/>
    <cellStyle name="Normal 5 2 2 3 2 2 3 3 3" xfId="26180"/>
    <cellStyle name="Normal 6 2 7 3 2 2 3 3 3" xfId="26181"/>
    <cellStyle name="Comma 2 2 3 2 3 2 2 3 3 3" xfId="26182"/>
    <cellStyle name="Comma 2 3 6 2 3 2 2 3 3 3" xfId="26183"/>
    <cellStyle name="Normal 18 2 2 3 2 2 3 3 3" xfId="26184"/>
    <cellStyle name="Normal 19 2 2 3 2 2 3 3 3" xfId="26185"/>
    <cellStyle name="Normal 2 2 3 2 3 2 2 3 3 3" xfId="26186"/>
    <cellStyle name="Normal 2 3 6 2 3 2 2 3 3 3" xfId="26187"/>
    <cellStyle name="Normal 2 3 2 2 3 2 2 3 3 3" xfId="26188"/>
    <cellStyle name="Normal 2 3 4 2 3 2 2 3 3 3" xfId="26189"/>
    <cellStyle name="Normal 2 3 5 2 3 2 2 3 3 3" xfId="26190"/>
    <cellStyle name="Normal 2 4 2 2 3 2 2 3 3 3" xfId="26191"/>
    <cellStyle name="Normal 2 5 2 3 2 2 3 3 3" xfId="26192"/>
    <cellStyle name="Normal 28 3 2 3 2 2 3 3 3" xfId="26193"/>
    <cellStyle name="Normal 3 2 2 2 3 2 2 3 3 3" xfId="26194"/>
    <cellStyle name="Normal 3 3 2 3 2 2 3 3 3" xfId="26195"/>
    <cellStyle name="Normal 30 3 2 3 2 2 3 3 3" xfId="26196"/>
    <cellStyle name="Normal 4 2 2 3 2 2 3 3 3" xfId="26197"/>
    <cellStyle name="Normal 40 2 2 3 2 2 3 3 3" xfId="26198"/>
    <cellStyle name="Normal 41 2 2 3 2 2 3 3 3" xfId="26199"/>
    <cellStyle name="Normal 42 2 2 3 2 2 3 3 3" xfId="26200"/>
    <cellStyle name="Normal 43 2 2 3 2 2 3 3 3" xfId="26201"/>
    <cellStyle name="Normal 44 2 2 3 2 2 3 3 3" xfId="26202"/>
    <cellStyle name="Normal 45 2 2 3 2 2 3 3 3" xfId="26203"/>
    <cellStyle name="Normal 46 2 2 3 2 2 3 3 3" xfId="26204"/>
    <cellStyle name="Normal 47 2 2 3 2 2 3 3 3" xfId="26205"/>
    <cellStyle name="Normal 51 2 3 2 2 3 3 3" xfId="26206"/>
    <cellStyle name="Normal 52 2 3 2 2 3 3 3" xfId="26207"/>
    <cellStyle name="Normal 53 2 3 2 2 3 3 3" xfId="26208"/>
    <cellStyle name="Normal 55 2 3 2 2 3 3 3" xfId="26209"/>
    <cellStyle name="Normal 56 2 3 2 2 3 3 3" xfId="26210"/>
    <cellStyle name="Normal 57 2 3 2 2 3 3 3" xfId="26211"/>
    <cellStyle name="Normal 6 2 3 2 3 2 2 3 3 3" xfId="26212"/>
    <cellStyle name="Normal 6 3 2 3 2 2 3 3 3" xfId="26213"/>
    <cellStyle name="Normal 60 2 3 2 2 3 3 3" xfId="26214"/>
    <cellStyle name="Normal 64 2 3 2 2 3 3 3" xfId="26215"/>
    <cellStyle name="Normal 65 2 3 2 2 3 3 3" xfId="26216"/>
    <cellStyle name="Normal 66 2 3 2 2 3 3 3" xfId="26217"/>
    <cellStyle name="Normal 67 2 3 2 2 3 3 3" xfId="26218"/>
    <cellStyle name="Normal 7 6 2 3 2 2 3 3 3" xfId="26219"/>
    <cellStyle name="Normal 71 2 3 2 2 3 3 3" xfId="26220"/>
    <cellStyle name="Normal 72 2 3 2 2 3 3 3" xfId="26221"/>
    <cellStyle name="Normal 73 2 3 2 2 3 3 3" xfId="26222"/>
    <cellStyle name="Normal 74 2 3 2 2 3 3 3" xfId="26223"/>
    <cellStyle name="Normal 76 2 3 2 2 3 3 3" xfId="26224"/>
    <cellStyle name="Normal 8 3 2 3 2 2 3 3 3" xfId="26225"/>
    <cellStyle name="Normal 81 2 3 2 2 3 3 3" xfId="26226"/>
    <cellStyle name="Normal 78 3 2 2 2 3 3 3" xfId="26227"/>
    <cellStyle name="Normal 5 3 3 2 2 2 3 3 3" xfId="26228"/>
    <cellStyle name="Normal 80 3 2 2 2 3 3 3" xfId="26229"/>
    <cellStyle name="Normal 79 3 2 2 2 3 3 3" xfId="26230"/>
    <cellStyle name="Normal 6 8 3 2 2 2 3 3 3" xfId="26231"/>
    <cellStyle name="Normal 5 2 3 2 2 2 3 3 3" xfId="26232"/>
    <cellStyle name="Normal 6 2 8 2 2 2 3 3 3" xfId="26233"/>
    <cellStyle name="Comma 2 2 3 3 2 2 2 3 3 3" xfId="26234"/>
    <cellStyle name="Comma 2 3 6 3 2 2 2 3 3 3" xfId="26235"/>
    <cellStyle name="Normal 18 2 3 2 2 2 3 3 3" xfId="26236"/>
    <cellStyle name="Normal 19 2 3 2 2 2 3 3 3" xfId="26237"/>
    <cellStyle name="Normal 2 2 3 3 2 2 2 3 3 3" xfId="26238"/>
    <cellStyle name="Normal 2 3 6 3 2 2 2 3 3 3" xfId="26239"/>
    <cellStyle name="Normal 2 3 2 3 2 2 2 3 3 3" xfId="26240"/>
    <cellStyle name="Normal 2 3 4 3 2 2 2 3 3 3" xfId="26241"/>
    <cellStyle name="Normal 2 3 5 3 2 2 2 3 3 3" xfId="26242"/>
    <cellStyle name="Normal 2 4 2 3 2 2 2 3 3 3" xfId="26243"/>
    <cellStyle name="Normal 2 5 3 2 2 2 3 3 3" xfId="26244"/>
    <cellStyle name="Normal 28 3 3 2 2 2 3 3 3" xfId="26245"/>
    <cellStyle name="Normal 3 2 2 3 2 2 2 3 3 3" xfId="26246"/>
    <cellStyle name="Normal 3 3 3 2 2 2 3 3 3" xfId="26247"/>
    <cellStyle name="Normal 30 3 3 2 2 2 3 3 3" xfId="26248"/>
    <cellStyle name="Normal 4 2 3 2 2 2 3 3 3" xfId="26249"/>
    <cellStyle name="Normal 40 2 3 2 2 2 3 3 3" xfId="26250"/>
    <cellStyle name="Normal 41 2 3 2 2 2 3 3 3" xfId="26251"/>
    <cellStyle name="Normal 42 2 3 2 2 2 3 3 3" xfId="26252"/>
    <cellStyle name="Normal 43 2 3 2 2 2 3 3 3" xfId="26253"/>
    <cellStyle name="Normal 44 2 3 2 2 2 3 3 3" xfId="26254"/>
    <cellStyle name="Normal 45 2 3 2 2 2 3 3 3" xfId="26255"/>
    <cellStyle name="Normal 46 2 3 2 2 2 3 3 3" xfId="26256"/>
    <cellStyle name="Normal 47 2 3 2 2 2 3 3 3" xfId="26257"/>
    <cellStyle name="Normal 51 3 2 2 2 3 3 3" xfId="26258"/>
    <cellStyle name="Normal 52 3 2 2 2 3 3 3" xfId="26259"/>
    <cellStyle name="Normal 53 3 2 2 2 3 3 3" xfId="26260"/>
    <cellStyle name="Normal 55 3 2 2 2 3 3 3" xfId="26261"/>
    <cellStyle name="Normal 56 3 2 2 2 3 3 3" xfId="26262"/>
    <cellStyle name="Normal 57 3 2 2 2 3 3 3" xfId="26263"/>
    <cellStyle name="Normal 6 2 3 3 2 2 2 3 3 3" xfId="26264"/>
    <cellStyle name="Normal 6 3 3 2 2 2 3 3 3" xfId="26265"/>
    <cellStyle name="Normal 60 3 2 2 2 3 3 3" xfId="26266"/>
    <cellStyle name="Normal 64 3 2 2 2 3 3 3" xfId="26267"/>
    <cellStyle name="Normal 65 3 2 2 2 3 3 3" xfId="26268"/>
    <cellStyle name="Normal 66 3 2 2 2 3 3 3" xfId="26269"/>
    <cellStyle name="Normal 67 3 2 2 2 3 3 3" xfId="26270"/>
    <cellStyle name="Normal 7 6 3 2 2 2 3 3 3" xfId="26271"/>
    <cellStyle name="Normal 71 3 2 2 2 3 3 3" xfId="26272"/>
    <cellStyle name="Normal 72 3 2 2 2 3 3 3" xfId="26273"/>
    <cellStyle name="Normal 73 3 2 2 2 3 3 3" xfId="26274"/>
    <cellStyle name="Normal 74 3 2 2 2 3 3 3" xfId="26275"/>
    <cellStyle name="Normal 76 3 2 2 2 3 3 3" xfId="26276"/>
    <cellStyle name="Normal 8 3 3 2 2 2 3 3 3" xfId="26277"/>
    <cellStyle name="Normal 81 3 2 2 2 3 3 3" xfId="26278"/>
    <cellStyle name="Normal 78 2 2 2 2 2 3 3 3" xfId="26279"/>
    <cellStyle name="Normal 5 3 2 2 2 2 2 3 3 3" xfId="26280"/>
    <cellStyle name="Normal 80 2 2 2 2 2 3 3 3" xfId="26281"/>
    <cellStyle name="Normal 79 2 2 2 2 2 3 3 3" xfId="26282"/>
    <cellStyle name="Normal 6 8 2 2 2 2 2 3 3 3" xfId="26283"/>
    <cellStyle name="Normal 5 2 2 2 2 2 2 3 3 3" xfId="26284"/>
    <cellStyle name="Normal 6 2 7 2 2 2 2 3 3 3" xfId="26285"/>
    <cellStyle name="Comma 2 2 3 2 2 2 2 2 3 3 3" xfId="26286"/>
    <cellStyle name="Comma 2 3 6 2 2 2 2 2 3 3 3" xfId="26287"/>
    <cellStyle name="Normal 18 2 2 2 2 2 2 3 3 3" xfId="26288"/>
    <cellStyle name="Normal 19 2 2 2 2 2 2 3 3 3" xfId="26289"/>
    <cellStyle name="Normal 2 2 3 2 2 2 2 2 3 3 3" xfId="26290"/>
    <cellStyle name="Normal 2 3 6 2 2 2 2 2 3 3 3" xfId="26291"/>
    <cellStyle name="Normal 2 3 2 2 2 2 2 2 3 3 3" xfId="26292"/>
    <cellStyle name="Normal 2 3 4 2 2 2 2 2 3 3 3" xfId="26293"/>
    <cellStyle name="Normal 2 3 5 2 2 2 2 2 3 3 3" xfId="26294"/>
    <cellStyle name="Normal 2 4 2 2 2 2 2 2 3 3 3" xfId="26295"/>
    <cellStyle name="Normal 2 5 2 2 2 2 2 3 3 3" xfId="26296"/>
    <cellStyle name="Normal 28 3 2 2 2 2 2 3 3 3" xfId="26297"/>
    <cellStyle name="Normal 3 2 2 2 2 2 2 2 3 3 3" xfId="26298"/>
    <cellStyle name="Normal 3 3 2 2 2 2 2 3 3 3" xfId="26299"/>
    <cellStyle name="Normal 30 3 2 2 2 2 2 3 3 3" xfId="26300"/>
    <cellStyle name="Normal 4 2 2 2 2 2 2 3 3 3" xfId="26301"/>
    <cellStyle name="Normal 40 2 2 2 2 2 2 3 3 3" xfId="26302"/>
    <cellStyle name="Normal 41 2 2 2 2 2 2 3 3 3" xfId="26303"/>
    <cellStyle name="Normal 42 2 2 2 2 2 2 3 3 3" xfId="26304"/>
    <cellStyle name="Normal 43 2 2 2 2 2 2 3 3 3" xfId="26305"/>
    <cellStyle name="Normal 44 2 2 2 2 2 2 3 3 3" xfId="26306"/>
    <cellStyle name="Normal 45 2 2 2 2 2 2 3 3 3" xfId="26307"/>
    <cellStyle name="Normal 46 2 2 2 2 2 2 3 3 3" xfId="26308"/>
    <cellStyle name="Normal 47 2 2 2 2 2 2 3 3 3" xfId="26309"/>
    <cellStyle name="Normal 51 2 2 2 2 2 3 3 3" xfId="26310"/>
    <cellStyle name="Normal 52 2 2 2 2 2 3 3 3" xfId="26311"/>
    <cellStyle name="Normal 53 2 2 2 2 2 3 3 3" xfId="26312"/>
    <cellStyle name="Normal 55 2 2 2 2 2 3 3 3" xfId="26313"/>
    <cellStyle name="Normal 56 2 2 2 2 2 3 3 3" xfId="26314"/>
    <cellStyle name="Normal 57 2 2 2 2 2 3 3 3" xfId="26315"/>
    <cellStyle name="Normal 6 2 3 2 2 2 2 2 3 3 3" xfId="26316"/>
    <cellStyle name="Normal 6 3 2 2 2 2 2 3 3 3" xfId="26317"/>
    <cellStyle name="Normal 60 2 2 2 2 2 3 3 3" xfId="26318"/>
    <cellStyle name="Normal 64 2 2 2 2 2 3 3 3" xfId="26319"/>
    <cellStyle name="Normal 65 2 2 2 2 2 3 3 3" xfId="26320"/>
    <cellStyle name="Normal 66 2 2 2 2 2 3 3 3" xfId="26321"/>
    <cellStyle name="Normal 67 2 2 2 2 2 3 3 3" xfId="26322"/>
    <cellStyle name="Normal 7 6 2 2 2 2 2 3 3 3" xfId="26323"/>
    <cellStyle name="Normal 71 2 2 2 2 2 3 3 3" xfId="26324"/>
    <cellStyle name="Normal 72 2 2 2 2 2 3 3 3" xfId="26325"/>
    <cellStyle name="Normal 73 2 2 2 2 2 3 3 3" xfId="26326"/>
    <cellStyle name="Normal 74 2 2 2 2 2 3 3 3" xfId="26327"/>
    <cellStyle name="Normal 76 2 2 2 2 2 3 3 3" xfId="26328"/>
    <cellStyle name="Normal 8 3 2 2 2 2 2 3 3 3" xfId="26329"/>
    <cellStyle name="Normal 81 2 2 2 2 2 3 3 3" xfId="26330"/>
    <cellStyle name="Normal 6 2 2 2 3 3 3" xfId="26331"/>
    <cellStyle name="Normal 102 3" xfId="26332"/>
    <cellStyle name="Normal 105 3" xfId="26333"/>
    <cellStyle name="Normal 104 3" xfId="26334"/>
    <cellStyle name="Normal 78 9 3" xfId="26335"/>
    <cellStyle name="Normal 103 3" xfId="26336"/>
    <cellStyle name="Normal 5 3 9 3" xfId="26337"/>
    <cellStyle name="Normal 80 9 3" xfId="26338"/>
    <cellStyle name="Normal 79 9 3" xfId="26339"/>
    <cellStyle name="Normal 6 8 9 3" xfId="26340"/>
    <cellStyle name="Normal 5 2 9 3" xfId="26341"/>
    <cellStyle name="Normal 6 2 14 3" xfId="26342"/>
    <cellStyle name="Comma 2 2 3 9 3" xfId="26343"/>
    <cellStyle name="Comma 2 3 6 9 3" xfId="26344"/>
    <cellStyle name="Normal 18 2 9 3" xfId="26345"/>
    <cellStyle name="Normal 19 2 9 3" xfId="26346"/>
    <cellStyle name="Normal 2 2 3 9 3" xfId="26347"/>
    <cellStyle name="Normal 2 3 6 9 3" xfId="26348"/>
    <cellStyle name="Normal 2 3 2 9 3" xfId="26349"/>
    <cellStyle name="Normal 2 3 4 9 3" xfId="26350"/>
    <cellStyle name="Normal 2 3 5 9 3" xfId="26351"/>
    <cellStyle name="Normal 2 4 2 9 3" xfId="26352"/>
    <cellStyle name="Normal 2 5 9 3" xfId="26353"/>
    <cellStyle name="Normal 28 3 9 3" xfId="26354"/>
    <cellStyle name="Normal 3 2 2 9 3" xfId="26355"/>
    <cellStyle name="Normal 3 3 9 3" xfId="26356"/>
    <cellStyle name="Normal 30 3 9 3" xfId="26357"/>
    <cellStyle name="Normal 4 2 9 3" xfId="26358"/>
    <cellStyle name="Normal 40 2 9 3" xfId="26359"/>
    <cellStyle name="Normal 41 2 9 3" xfId="26360"/>
    <cellStyle name="Normal 42 2 9 3" xfId="26361"/>
    <cellStyle name="Normal 43 2 9 3" xfId="26362"/>
    <cellStyle name="Normal 44 2 9 3" xfId="26363"/>
    <cellStyle name="Normal 45 2 9 3" xfId="26364"/>
    <cellStyle name="Normal 46 2 9 3" xfId="26365"/>
    <cellStyle name="Normal 47 2 9 3" xfId="26366"/>
    <cellStyle name="Normal 51 9 3" xfId="26367"/>
    <cellStyle name="Normal 52 9 3" xfId="26368"/>
    <cellStyle name="Normal 53 9 3" xfId="26369"/>
    <cellStyle name="Normal 55 9 3" xfId="26370"/>
    <cellStyle name="Normal 56 9 3" xfId="26371"/>
    <cellStyle name="Normal 57 9 3" xfId="26372"/>
    <cellStyle name="Normal 6 2 3 9 3" xfId="26373"/>
    <cellStyle name="Normal 6 3 9 3" xfId="26374"/>
    <cellStyle name="Normal 60 9 3" xfId="26375"/>
    <cellStyle name="Normal 64 9 3" xfId="26376"/>
    <cellStyle name="Normal 65 9 3" xfId="26377"/>
    <cellStyle name="Normal 66 9 3" xfId="26378"/>
    <cellStyle name="Normal 67 9 3" xfId="26379"/>
    <cellStyle name="Normal 7 6 9 3" xfId="26380"/>
    <cellStyle name="Normal 71 9 3" xfId="26381"/>
    <cellStyle name="Normal 72 9 3" xfId="26382"/>
    <cellStyle name="Normal 73 9 3" xfId="26383"/>
    <cellStyle name="Normal 74 9 3" xfId="26384"/>
    <cellStyle name="Normal 76 9 3" xfId="26385"/>
    <cellStyle name="Normal 8 3 9 3" xfId="26386"/>
    <cellStyle name="Normal 81 9 3" xfId="26387"/>
    <cellStyle name="Normal 78 2 8 3" xfId="26388"/>
    <cellStyle name="Normal 5 3 2 8 3" xfId="26389"/>
    <cellStyle name="Normal 80 2 8 3" xfId="26390"/>
    <cellStyle name="Normal 79 2 8 3" xfId="26391"/>
    <cellStyle name="Normal 6 8 2 8 3" xfId="26392"/>
    <cellStyle name="Normal 5 2 2 8 3" xfId="26393"/>
    <cellStyle name="Normal 6 2 7 8 3" xfId="26394"/>
    <cellStyle name="Comma 2 2 3 2 8 3" xfId="26395"/>
    <cellStyle name="Comma 2 3 6 2 8 3" xfId="26396"/>
    <cellStyle name="Normal 18 2 2 8 3" xfId="26397"/>
    <cellStyle name="Normal 19 2 2 8 3" xfId="26398"/>
    <cellStyle name="Normal 2 2 3 2 8 3" xfId="26399"/>
    <cellStyle name="Normal 2 3 6 2 8 3" xfId="26400"/>
    <cellStyle name="Normal 2 3 2 2 8 3" xfId="26401"/>
    <cellStyle name="Normal 2 3 4 2 8 3" xfId="26402"/>
    <cellStyle name="Normal 2 3 5 2 8 3" xfId="26403"/>
    <cellStyle name="Normal 2 4 2 2 8 3" xfId="26404"/>
    <cellStyle name="Normal 2 5 2 8 3" xfId="26405"/>
    <cellStyle name="Normal 28 3 2 8 3" xfId="26406"/>
    <cellStyle name="Normal 3 2 2 2 8 3" xfId="26407"/>
    <cellStyle name="Normal 3 3 2 8 3" xfId="26408"/>
    <cellStyle name="Normal 30 3 2 8 3" xfId="26409"/>
    <cellStyle name="Normal 4 2 2 8 3" xfId="26410"/>
    <cellStyle name="Normal 40 2 2 8 3" xfId="26411"/>
    <cellStyle name="Normal 41 2 2 8 3" xfId="26412"/>
    <cellStyle name="Normal 42 2 2 8 3" xfId="26413"/>
    <cellStyle name="Normal 43 2 2 8 3" xfId="26414"/>
    <cellStyle name="Normal 44 2 2 8 3" xfId="26415"/>
    <cellStyle name="Normal 45 2 2 8 3" xfId="26416"/>
    <cellStyle name="Normal 46 2 2 8 3" xfId="26417"/>
    <cellStyle name="Normal 47 2 2 8 3" xfId="26418"/>
    <cellStyle name="Normal 51 2 8 3" xfId="26419"/>
    <cellStyle name="Normal 52 2 8 3" xfId="26420"/>
    <cellStyle name="Normal 53 2 8 3" xfId="26421"/>
    <cellStyle name="Normal 55 2 8 3" xfId="26422"/>
    <cellStyle name="Normal 56 2 8 3" xfId="26423"/>
    <cellStyle name="Normal 57 2 8 3" xfId="26424"/>
    <cellStyle name="Normal 6 2 3 2 8 3" xfId="26425"/>
    <cellStyle name="Normal 6 3 2 8 3" xfId="26426"/>
    <cellStyle name="Normal 60 2 8 3" xfId="26427"/>
    <cellStyle name="Normal 64 2 8 3" xfId="26428"/>
    <cellStyle name="Normal 65 2 8 3" xfId="26429"/>
    <cellStyle name="Normal 66 2 8 3" xfId="26430"/>
    <cellStyle name="Normal 67 2 8 3" xfId="26431"/>
    <cellStyle name="Normal 7 6 2 8 3" xfId="26432"/>
    <cellStyle name="Normal 71 2 8 3" xfId="26433"/>
    <cellStyle name="Normal 72 2 8 3" xfId="26434"/>
    <cellStyle name="Normal 73 2 8 3" xfId="26435"/>
    <cellStyle name="Normal 74 2 8 3" xfId="26436"/>
    <cellStyle name="Normal 76 2 8 3" xfId="26437"/>
    <cellStyle name="Normal 8 3 2 8 3" xfId="26438"/>
    <cellStyle name="Normal 81 2 8 3" xfId="26439"/>
    <cellStyle name="Normal 78 3 7 3" xfId="26440"/>
    <cellStyle name="Normal 5 3 3 7 3" xfId="26441"/>
    <cellStyle name="Normal 80 3 7 3" xfId="26442"/>
    <cellStyle name="Normal 79 3 7 3" xfId="26443"/>
    <cellStyle name="Normal 6 8 3 7 3" xfId="26444"/>
    <cellStyle name="Normal 5 2 3 7 3" xfId="26445"/>
    <cellStyle name="Normal 6 2 8 7 3" xfId="26446"/>
    <cellStyle name="Comma 2 2 3 3 7 3" xfId="26447"/>
    <cellStyle name="Comma 2 3 6 3 7 3" xfId="26448"/>
    <cellStyle name="Normal 18 2 3 7 3" xfId="26449"/>
    <cellStyle name="Normal 19 2 3 7 3" xfId="26450"/>
    <cellStyle name="Normal 2 2 3 3 7 3" xfId="26451"/>
    <cellStyle name="Normal 2 3 6 3 7 3" xfId="26452"/>
    <cellStyle name="Normal 2 3 2 3 7 3" xfId="26453"/>
    <cellStyle name="Normal 2 3 4 3 7 3" xfId="26454"/>
    <cellStyle name="Normal 2 3 5 3 7 3" xfId="26455"/>
    <cellStyle name="Normal 2 4 2 3 7 3" xfId="26456"/>
    <cellStyle name="Normal 2 5 3 7 3" xfId="26457"/>
    <cellStyle name="Normal 28 3 3 7 3" xfId="26458"/>
    <cellStyle name="Normal 3 2 2 3 7 3" xfId="26459"/>
    <cellStyle name="Normal 3 3 3 7 3" xfId="26460"/>
    <cellStyle name="Normal 30 3 3 7 3" xfId="26461"/>
    <cellStyle name="Normal 4 2 3 7 3" xfId="26462"/>
    <cellStyle name="Normal 40 2 3 7 3" xfId="26463"/>
    <cellStyle name="Normal 41 2 3 7 3" xfId="26464"/>
    <cellStyle name="Normal 42 2 3 7 3" xfId="26465"/>
    <cellStyle name="Normal 43 2 3 7 3" xfId="26466"/>
    <cellStyle name="Normal 44 2 3 7 3" xfId="26467"/>
    <cellStyle name="Normal 45 2 3 7 3" xfId="26468"/>
    <cellStyle name="Normal 46 2 3 7 3" xfId="26469"/>
    <cellStyle name="Normal 47 2 3 7 3" xfId="26470"/>
    <cellStyle name="Normal 51 3 7 3" xfId="26471"/>
    <cellStyle name="Normal 52 3 7 3" xfId="26472"/>
    <cellStyle name="Normal 53 3 7 3" xfId="26473"/>
    <cellStyle name="Normal 55 3 7 3" xfId="26474"/>
    <cellStyle name="Normal 56 3 7 3" xfId="26475"/>
    <cellStyle name="Normal 57 3 7 3" xfId="26476"/>
    <cellStyle name="Normal 6 2 3 3 7 3" xfId="26477"/>
    <cellStyle name="Normal 6 3 3 7 3" xfId="26478"/>
    <cellStyle name="Normal 60 3 7 3" xfId="26479"/>
    <cellStyle name="Normal 64 3 7 3" xfId="26480"/>
    <cellStyle name="Normal 65 3 7 3" xfId="26481"/>
    <cellStyle name="Normal 66 3 7 3" xfId="26482"/>
    <cellStyle name="Normal 67 3 7 3" xfId="26483"/>
    <cellStyle name="Normal 7 6 3 7 3" xfId="26484"/>
    <cellStyle name="Normal 71 3 7 3" xfId="26485"/>
    <cellStyle name="Normal 72 3 7 3" xfId="26486"/>
    <cellStyle name="Normal 73 3 7 3" xfId="26487"/>
    <cellStyle name="Normal 74 3 7 3" xfId="26488"/>
    <cellStyle name="Normal 76 3 7 3" xfId="26489"/>
    <cellStyle name="Normal 8 3 3 7 3" xfId="26490"/>
    <cellStyle name="Normal 81 3 7 3" xfId="26491"/>
    <cellStyle name="Normal 78 2 2 7 3" xfId="26492"/>
    <cellStyle name="Normal 5 3 2 2 7 3" xfId="26493"/>
    <cellStyle name="Normal 80 2 2 7 3" xfId="26494"/>
    <cellStyle name="Normal 79 2 2 7 3" xfId="26495"/>
    <cellStyle name="Normal 6 8 2 2 7 3" xfId="26496"/>
    <cellStyle name="Normal 5 2 2 2 7 3" xfId="26497"/>
    <cellStyle name="Normal 6 2 7 2 7 3" xfId="26498"/>
    <cellStyle name="Comma 2 2 3 2 2 7 3" xfId="26499"/>
    <cellStyle name="Comma 2 3 6 2 2 7 3" xfId="26500"/>
    <cellStyle name="Normal 18 2 2 2 7 3" xfId="26501"/>
    <cellStyle name="Normal 19 2 2 2 7 3" xfId="26502"/>
    <cellStyle name="Normal 2 2 3 2 2 7 3" xfId="26503"/>
    <cellStyle name="Normal 2 3 6 2 2 7 3" xfId="26504"/>
    <cellStyle name="Normal 2 3 2 2 2 7 3" xfId="26505"/>
    <cellStyle name="Normal 2 3 4 2 2 7 3" xfId="26506"/>
    <cellStyle name="Normal 2 3 5 2 2 7 3" xfId="26507"/>
    <cellStyle name="Normal 2 4 2 2 2 7 3" xfId="26508"/>
    <cellStyle name="Normal 2 5 2 2 7 3" xfId="26509"/>
    <cellStyle name="Normal 28 3 2 2 7 3" xfId="26510"/>
    <cellStyle name="Normal 3 2 2 2 2 7 3" xfId="26511"/>
    <cellStyle name="Normal 3 3 2 2 7 3" xfId="26512"/>
    <cellStyle name="Normal 30 3 2 2 7 3" xfId="26513"/>
    <cellStyle name="Normal 4 2 2 2 7 3" xfId="26514"/>
    <cellStyle name="Normal 40 2 2 2 7 3" xfId="26515"/>
    <cellStyle name="Normal 41 2 2 2 7 3" xfId="26516"/>
    <cellStyle name="Normal 42 2 2 2 7 3" xfId="26517"/>
    <cellStyle name="Normal 43 2 2 2 7 3" xfId="26518"/>
    <cellStyle name="Normal 44 2 2 2 7 3" xfId="26519"/>
    <cellStyle name="Normal 45 2 2 2 7 3" xfId="26520"/>
    <cellStyle name="Normal 46 2 2 2 7 3" xfId="26521"/>
    <cellStyle name="Normal 47 2 2 2 7 3" xfId="26522"/>
    <cellStyle name="Normal 51 2 2 7 3" xfId="26523"/>
    <cellStyle name="Normal 52 2 2 7 3" xfId="26524"/>
    <cellStyle name="Normal 53 2 2 7 3" xfId="26525"/>
    <cellStyle name="Normal 55 2 2 7 3" xfId="26526"/>
    <cellStyle name="Normal 56 2 2 7 3" xfId="26527"/>
    <cellStyle name="Normal 57 2 2 7 3" xfId="26528"/>
    <cellStyle name="Normal 6 2 3 2 2 7 3" xfId="26529"/>
    <cellStyle name="Normal 6 3 2 2 7 3" xfId="26530"/>
    <cellStyle name="Normal 60 2 2 7 3" xfId="26531"/>
    <cellStyle name="Normal 64 2 2 7 3" xfId="26532"/>
    <cellStyle name="Normal 65 2 2 7 3" xfId="26533"/>
    <cellStyle name="Normal 66 2 2 7 3" xfId="26534"/>
    <cellStyle name="Normal 67 2 2 7 3" xfId="26535"/>
    <cellStyle name="Normal 7 6 2 2 7 3" xfId="26536"/>
    <cellStyle name="Normal 71 2 2 7 3" xfId="26537"/>
    <cellStyle name="Normal 72 2 2 7 3" xfId="26538"/>
    <cellStyle name="Normal 73 2 2 7 3" xfId="26539"/>
    <cellStyle name="Normal 74 2 2 7 3" xfId="26540"/>
    <cellStyle name="Normal 76 2 2 7 3" xfId="26541"/>
    <cellStyle name="Normal 8 3 2 2 7 3" xfId="26542"/>
    <cellStyle name="Normal 81 2 2 7 3" xfId="26543"/>
    <cellStyle name="Normal 78 4 6 3" xfId="26544"/>
    <cellStyle name="Normal 5 3 4 6 3" xfId="26545"/>
    <cellStyle name="Normal 80 4 6 3" xfId="26546"/>
    <cellStyle name="Normal 79 4 6 3" xfId="26547"/>
    <cellStyle name="Normal 6 8 4 6 3" xfId="26548"/>
    <cellStyle name="Normal 5 2 4 6 3" xfId="26549"/>
    <cellStyle name="Normal 6 2 9 6 3" xfId="26550"/>
    <cellStyle name="Comma 2 2 3 4 6 3" xfId="26551"/>
    <cellStyle name="Comma 2 3 6 4 6 3" xfId="26552"/>
    <cellStyle name="Normal 18 2 4 6 3" xfId="26553"/>
    <cellStyle name="Normal 19 2 4 6 3" xfId="26554"/>
    <cellStyle name="Normal 2 2 3 4 6 3" xfId="26555"/>
    <cellStyle name="Normal 2 3 6 4 6 3" xfId="26556"/>
    <cellStyle name="Normal 2 3 2 4 6 3" xfId="26557"/>
    <cellStyle name="Normal 2 3 4 4 6 3" xfId="26558"/>
    <cellStyle name="Normal 2 3 5 4 6 3" xfId="26559"/>
    <cellStyle name="Normal 2 4 2 4 6 3" xfId="26560"/>
    <cellStyle name="Normal 2 5 4 6 3" xfId="26561"/>
    <cellStyle name="Normal 28 3 4 6 3" xfId="26562"/>
    <cellStyle name="Normal 3 2 2 4 6 3" xfId="26563"/>
    <cellStyle name="Normal 3 3 4 6 3" xfId="26564"/>
    <cellStyle name="Normal 30 3 4 6 3" xfId="26565"/>
    <cellStyle name="Normal 4 2 4 6 3" xfId="26566"/>
    <cellStyle name="Normal 40 2 4 6 3" xfId="26567"/>
    <cellStyle name="Normal 41 2 4 6 3" xfId="26568"/>
    <cellStyle name="Normal 42 2 4 6 3" xfId="26569"/>
    <cellStyle name="Normal 43 2 4 6 3" xfId="26570"/>
    <cellStyle name="Normal 44 2 4 6 3" xfId="26571"/>
    <cellStyle name="Normal 45 2 4 6 3" xfId="26572"/>
    <cellStyle name="Normal 46 2 4 6 3" xfId="26573"/>
    <cellStyle name="Normal 47 2 4 6 3" xfId="26574"/>
    <cellStyle name="Normal 51 4 6 3" xfId="26575"/>
    <cellStyle name="Normal 52 4 6 3" xfId="26576"/>
    <cellStyle name="Normal 53 4 6 3" xfId="26577"/>
    <cellStyle name="Normal 55 4 6 3" xfId="26578"/>
    <cellStyle name="Normal 56 4 6 3" xfId="26579"/>
    <cellStyle name="Normal 57 4 6 3" xfId="26580"/>
    <cellStyle name="Normal 6 2 3 4 6 3" xfId="26581"/>
    <cellStyle name="Normal 6 3 4 6 3" xfId="26582"/>
    <cellStyle name="Normal 60 4 6 3" xfId="26583"/>
    <cellStyle name="Normal 64 4 6 3" xfId="26584"/>
    <cellStyle name="Normal 65 4 6 3" xfId="26585"/>
    <cellStyle name="Normal 66 4 6 3" xfId="26586"/>
    <cellStyle name="Normal 67 4 6 3" xfId="26587"/>
    <cellStyle name="Normal 7 6 4 6 3" xfId="26588"/>
    <cellStyle name="Normal 71 4 6 3" xfId="26589"/>
    <cellStyle name="Normal 72 4 6 3" xfId="26590"/>
    <cellStyle name="Normal 73 4 6 3" xfId="26591"/>
    <cellStyle name="Normal 74 4 6 3" xfId="26592"/>
    <cellStyle name="Normal 76 4 6 3" xfId="26593"/>
    <cellStyle name="Normal 8 3 4 6 3" xfId="26594"/>
    <cellStyle name="Normal 81 4 6 3" xfId="26595"/>
    <cellStyle name="Normal 78 2 3 6 3" xfId="26596"/>
    <cellStyle name="Normal 5 3 2 3 6 3" xfId="26597"/>
    <cellStyle name="Normal 80 2 3 6 3" xfId="26598"/>
    <cellStyle name="Normal 79 2 3 6 3" xfId="26599"/>
    <cellStyle name="Normal 6 8 2 3 6 3" xfId="26600"/>
    <cellStyle name="Normal 5 2 2 3 6 3" xfId="26601"/>
    <cellStyle name="Normal 6 2 7 3 6 3" xfId="26602"/>
    <cellStyle name="Comma 2 2 3 2 3 6 3" xfId="26603"/>
    <cellStyle name="Comma 2 3 6 2 3 6 3" xfId="26604"/>
    <cellStyle name="Normal 18 2 2 3 6 3" xfId="26605"/>
    <cellStyle name="Normal 19 2 2 3 6 3" xfId="26606"/>
    <cellStyle name="Normal 2 2 3 2 3 6 3" xfId="26607"/>
    <cellStyle name="Normal 2 3 6 2 3 6 3" xfId="26608"/>
    <cellStyle name="Normal 2 3 2 2 3 6 3" xfId="26609"/>
    <cellStyle name="Normal 2 3 4 2 3 6 3" xfId="26610"/>
    <cellStyle name="Normal 2 3 5 2 3 6 3" xfId="26611"/>
    <cellStyle name="Normal 2 4 2 2 3 6 3" xfId="26612"/>
    <cellStyle name="Normal 2 5 2 3 6 3" xfId="26613"/>
    <cellStyle name="Normal 28 3 2 3 6 3" xfId="26614"/>
    <cellStyle name="Normal 3 2 2 2 3 6 3" xfId="26615"/>
    <cellStyle name="Normal 3 3 2 3 6 3" xfId="26616"/>
    <cellStyle name="Normal 30 3 2 3 6 3" xfId="26617"/>
    <cellStyle name="Normal 4 2 2 3 6 3" xfId="26618"/>
    <cellStyle name="Normal 40 2 2 3 6 3" xfId="26619"/>
    <cellStyle name="Normal 41 2 2 3 6 3" xfId="26620"/>
    <cellStyle name="Normal 42 2 2 3 6 3" xfId="26621"/>
    <cellStyle name="Normal 43 2 2 3 6 3" xfId="26622"/>
    <cellStyle name="Normal 44 2 2 3 6 3" xfId="26623"/>
    <cellStyle name="Normal 45 2 2 3 6 3" xfId="26624"/>
    <cellStyle name="Normal 46 2 2 3 6 3" xfId="26625"/>
    <cellStyle name="Normal 47 2 2 3 6 3" xfId="26626"/>
    <cellStyle name="Normal 51 2 3 6 3" xfId="26627"/>
    <cellStyle name="Normal 52 2 3 6 3" xfId="26628"/>
    <cellStyle name="Normal 53 2 3 6 3" xfId="26629"/>
    <cellStyle name="Normal 55 2 3 6 3" xfId="26630"/>
    <cellStyle name="Normal 56 2 3 6 3" xfId="26631"/>
    <cellStyle name="Normal 57 2 3 6 3" xfId="26632"/>
    <cellStyle name="Normal 6 2 3 2 3 6 3" xfId="26633"/>
    <cellStyle name="Normal 6 3 2 3 6 3" xfId="26634"/>
    <cellStyle name="Normal 60 2 3 6 3" xfId="26635"/>
    <cellStyle name="Normal 64 2 3 6 3" xfId="26636"/>
    <cellStyle name="Normal 65 2 3 6 3" xfId="26637"/>
    <cellStyle name="Normal 66 2 3 6 3" xfId="26638"/>
    <cellStyle name="Normal 67 2 3 6 3" xfId="26639"/>
    <cellStyle name="Normal 7 6 2 3 6 3" xfId="26640"/>
    <cellStyle name="Normal 71 2 3 6 3" xfId="26641"/>
    <cellStyle name="Normal 72 2 3 6 3" xfId="26642"/>
    <cellStyle name="Normal 73 2 3 6 3" xfId="26643"/>
    <cellStyle name="Normal 74 2 3 6 3" xfId="26644"/>
    <cellStyle name="Normal 76 2 3 6 3" xfId="26645"/>
    <cellStyle name="Normal 8 3 2 3 6 3" xfId="26646"/>
    <cellStyle name="Normal 81 2 3 6 3" xfId="26647"/>
    <cellStyle name="Normal 78 3 2 6 3" xfId="26648"/>
    <cellStyle name="Normal 5 3 3 2 6 3" xfId="26649"/>
    <cellStyle name="Normal 80 3 2 6 3" xfId="26650"/>
    <cellStyle name="Normal 79 3 2 6 3" xfId="26651"/>
    <cellStyle name="Normal 6 8 3 2 6 3" xfId="26652"/>
    <cellStyle name="Normal 5 2 3 2 6 3" xfId="26653"/>
    <cellStyle name="Normal 6 2 8 2 6 3" xfId="26654"/>
    <cellStyle name="Comma 2 2 3 3 2 6 3" xfId="26655"/>
    <cellStyle name="Comma 2 3 6 3 2 6 3" xfId="26656"/>
    <cellStyle name="Normal 18 2 3 2 6 3" xfId="26657"/>
    <cellStyle name="Normal 19 2 3 2 6 3" xfId="26658"/>
    <cellStyle name="Normal 2 2 3 3 2 6 3" xfId="26659"/>
    <cellStyle name="Normal 2 3 6 3 2 6 3" xfId="26660"/>
    <cellStyle name="Normal 2 3 2 3 2 6 3" xfId="26661"/>
    <cellStyle name="Normal 2 3 4 3 2 6 3" xfId="26662"/>
    <cellStyle name="Normal 2 3 5 3 2 6 3" xfId="26663"/>
    <cellStyle name="Normal 2 4 2 3 2 6 3" xfId="26664"/>
    <cellStyle name="Normal 2 5 3 2 6 3" xfId="26665"/>
    <cellStyle name="Normal 28 3 3 2 6 3" xfId="26666"/>
    <cellStyle name="Normal 3 2 2 3 2 6 3" xfId="26667"/>
    <cellStyle name="Normal 3 3 3 2 6 3" xfId="26668"/>
    <cellStyle name="Normal 30 3 3 2 6 3" xfId="26669"/>
    <cellStyle name="Normal 4 2 3 2 6 3" xfId="26670"/>
    <cellStyle name="Normal 40 2 3 2 6 3" xfId="26671"/>
    <cellStyle name="Normal 41 2 3 2 6 3" xfId="26672"/>
    <cellStyle name="Normal 42 2 3 2 6 3" xfId="26673"/>
    <cellStyle name="Normal 43 2 3 2 6 3" xfId="26674"/>
    <cellStyle name="Normal 44 2 3 2 6 3" xfId="26675"/>
    <cellStyle name="Normal 45 2 3 2 6 3" xfId="26676"/>
    <cellStyle name="Normal 46 2 3 2 6 3" xfId="26677"/>
    <cellStyle name="Normal 47 2 3 2 6 3" xfId="26678"/>
    <cellStyle name="Normal 51 3 2 6 3" xfId="26679"/>
    <cellStyle name="Normal 52 3 2 6 3" xfId="26680"/>
    <cellStyle name="Normal 53 3 2 6 3" xfId="26681"/>
    <cellStyle name="Normal 55 3 2 6 3" xfId="26682"/>
    <cellStyle name="Normal 56 3 2 6 3" xfId="26683"/>
    <cellStyle name="Normal 57 3 2 6 3" xfId="26684"/>
    <cellStyle name="Normal 6 2 3 3 2 6 3" xfId="26685"/>
    <cellStyle name="Normal 6 3 3 2 6 3" xfId="26686"/>
    <cellStyle name="Normal 60 3 2 6 3" xfId="26687"/>
    <cellStyle name="Normal 64 3 2 6 3" xfId="26688"/>
    <cellStyle name="Normal 65 3 2 6 3" xfId="26689"/>
    <cellStyle name="Normal 66 3 2 6 3" xfId="26690"/>
    <cellStyle name="Normal 67 3 2 6 3" xfId="26691"/>
    <cellStyle name="Normal 7 6 3 2 6 3" xfId="26692"/>
    <cellStyle name="Normal 71 3 2 6 3" xfId="26693"/>
    <cellStyle name="Normal 72 3 2 6 3" xfId="26694"/>
    <cellStyle name="Normal 73 3 2 6 3" xfId="26695"/>
    <cellStyle name="Normal 74 3 2 6 3" xfId="26696"/>
    <cellStyle name="Normal 76 3 2 6 3" xfId="26697"/>
    <cellStyle name="Normal 8 3 3 2 6 3" xfId="26698"/>
    <cellStyle name="Normal 81 3 2 6 3" xfId="26699"/>
    <cellStyle name="Normal 78 2 2 2 6 3" xfId="26700"/>
    <cellStyle name="Normal 5 3 2 2 2 6 3" xfId="26701"/>
    <cellStyle name="Normal 80 2 2 2 6 3" xfId="26702"/>
    <cellStyle name="Normal 79 2 2 2 6 3" xfId="26703"/>
    <cellStyle name="Normal 6 8 2 2 2 6 3" xfId="26704"/>
    <cellStyle name="Normal 5 2 2 2 2 6 3" xfId="26705"/>
    <cellStyle name="Normal 6 2 7 2 2 6 3" xfId="26706"/>
    <cellStyle name="Comma 2 2 3 2 2 2 6 3" xfId="26707"/>
    <cellStyle name="Comma 2 3 6 2 2 2 6 3" xfId="26708"/>
    <cellStyle name="Normal 18 2 2 2 2 6 3" xfId="26709"/>
    <cellStyle name="Normal 19 2 2 2 2 6 3" xfId="26710"/>
    <cellStyle name="Normal 2 2 3 2 2 2 6 3" xfId="26711"/>
    <cellStyle name="Normal 2 3 6 2 2 2 6 3" xfId="26712"/>
    <cellStyle name="Normal 2 3 2 2 2 2 6 3" xfId="26713"/>
    <cellStyle name="Normal 2 3 4 2 2 2 6 3" xfId="26714"/>
    <cellStyle name="Normal 2 3 5 2 2 2 6 3" xfId="26715"/>
    <cellStyle name="Normal 2 4 2 2 2 2 6 3" xfId="26716"/>
    <cellStyle name="Normal 2 5 2 2 2 6 3" xfId="26717"/>
    <cellStyle name="Normal 28 3 2 2 2 6 3" xfId="26718"/>
    <cellStyle name="Normal 3 2 2 2 2 2 6 3" xfId="26719"/>
    <cellStyle name="Normal 3 3 2 2 2 6 3" xfId="26720"/>
    <cellStyle name="Normal 30 3 2 2 2 6 3" xfId="26721"/>
    <cellStyle name="Normal 4 2 2 2 2 6 3" xfId="26722"/>
    <cellStyle name="Normal 40 2 2 2 2 6 3" xfId="26723"/>
    <cellStyle name="Normal 41 2 2 2 2 6 3" xfId="26724"/>
    <cellStyle name="Normal 42 2 2 2 2 6 3" xfId="26725"/>
    <cellStyle name="Normal 43 2 2 2 2 6 3" xfId="26726"/>
    <cellStyle name="Normal 44 2 2 2 2 6 3" xfId="26727"/>
    <cellStyle name="Normal 45 2 2 2 2 6 3" xfId="26728"/>
    <cellStyle name="Normal 46 2 2 2 2 6 3" xfId="26729"/>
    <cellStyle name="Normal 47 2 2 2 2 6 3" xfId="26730"/>
    <cellStyle name="Normal 51 2 2 2 6 3" xfId="26731"/>
    <cellStyle name="Normal 52 2 2 2 6 3" xfId="26732"/>
    <cellStyle name="Normal 53 2 2 2 6 3" xfId="26733"/>
    <cellStyle name="Normal 55 2 2 2 6 3" xfId="26734"/>
    <cellStyle name="Normal 56 2 2 2 6 3" xfId="26735"/>
    <cellStyle name="Normal 57 2 2 2 6 3" xfId="26736"/>
    <cellStyle name="Normal 6 2 3 2 2 2 6 3" xfId="26737"/>
    <cellStyle name="Normal 6 3 2 2 2 6 3" xfId="26738"/>
    <cellStyle name="Normal 60 2 2 2 6 3" xfId="26739"/>
    <cellStyle name="Normal 64 2 2 2 6 3" xfId="26740"/>
    <cellStyle name="Normal 65 2 2 2 6 3" xfId="26741"/>
    <cellStyle name="Normal 66 2 2 2 6 3" xfId="26742"/>
    <cellStyle name="Normal 67 2 2 2 6 3" xfId="26743"/>
    <cellStyle name="Normal 7 6 2 2 2 6 3" xfId="26744"/>
    <cellStyle name="Normal 71 2 2 2 6 3" xfId="26745"/>
    <cellStyle name="Normal 72 2 2 2 6 3" xfId="26746"/>
    <cellStyle name="Normal 73 2 2 2 6 3" xfId="26747"/>
    <cellStyle name="Normal 74 2 2 2 6 3" xfId="26748"/>
    <cellStyle name="Normal 76 2 2 2 6 3" xfId="26749"/>
    <cellStyle name="Normal 8 3 2 2 2 6 3" xfId="26750"/>
    <cellStyle name="Normal 81 2 2 2 6 3" xfId="26751"/>
    <cellStyle name="Normal 90 5 3" xfId="26752"/>
    <cellStyle name="Normal 78 5 5 3" xfId="26753"/>
    <cellStyle name="Normal 91 5 3" xfId="26754"/>
    <cellStyle name="Normal 5 3 5 5 3" xfId="26755"/>
    <cellStyle name="Normal 80 5 5 3" xfId="26756"/>
    <cellStyle name="Normal 79 5 5 3" xfId="26757"/>
    <cellStyle name="Normal 6 8 5 5 3" xfId="26758"/>
    <cellStyle name="Normal 5 2 5 5 3" xfId="26759"/>
    <cellStyle name="Normal 6 2 10 5 3" xfId="26760"/>
    <cellStyle name="Comma 2 2 3 5 5 3" xfId="26761"/>
    <cellStyle name="Comma 2 3 6 5 5 3" xfId="26762"/>
    <cellStyle name="Normal 18 2 5 5 3" xfId="26763"/>
    <cellStyle name="Normal 19 2 5 5 3" xfId="26764"/>
    <cellStyle name="Normal 2 2 3 5 5 3" xfId="26765"/>
    <cellStyle name="Normal 2 3 6 5 5 3" xfId="26766"/>
    <cellStyle name="Normal 2 3 2 5 5 3" xfId="26767"/>
    <cellStyle name="Normal 2 3 4 5 5 3" xfId="26768"/>
    <cellStyle name="Normal 2 3 5 5 5 3" xfId="26769"/>
    <cellStyle name="Normal 2 4 2 5 5 3" xfId="26770"/>
    <cellStyle name="Normal 2 5 5 5 3" xfId="26771"/>
    <cellStyle name="Normal 28 3 5 5 3" xfId="26772"/>
    <cellStyle name="Normal 3 2 2 5 5 3" xfId="26773"/>
    <cellStyle name="Normal 3 3 5 5 3" xfId="26774"/>
    <cellStyle name="Normal 30 3 5 5 3" xfId="26775"/>
    <cellStyle name="Normal 4 2 5 5 3" xfId="26776"/>
    <cellStyle name="Normal 40 2 5 5 3" xfId="26777"/>
    <cellStyle name="Normal 41 2 5 5 3" xfId="26778"/>
    <cellStyle name="Normal 42 2 5 5 3" xfId="26779"/>
    <cellStyle name="Normal 43 2 5 5 3" xfId="26780"/>
    <cellStyle name="Normal 44 2 5 5 3" xfId="26781"/>
    <cellStyle name="Normal 45 2 5 5 3" xfId="26782"/>
    <cellStyle name="Normal 46 2 5 5 3" xfId="26783"/>
    <cellStyle name="Normal 47 2 5 5 3" xfId="26784"/>
    <cellStyle name="Normal 51 5 5 3" xfId="26785"/>
    <cellStyle name="Normal 52 5 5 3" xfId="26786"/>
    <cellStyle name="Normal 53 5 5 3" xfId="26787"/>
    <cellStyle name="Normal 55 5 5 3" xfId="26788"/>
    <cellStyle name="Normal 56 5 5 3" xfId="26789"/>
    <cellStyle name="Normal 57 5 5 3" xfId="26790"/>
    <cellStyle name="Normal 6 2 3 5 5 3" xfId="26791"/>
    <cellStyle name="Normal 6 3 5 5 3" xfId="26792"/>
    <cellStyle name="Normal 60 5 5 3" xfId="26793"/>
    <cellStyle name="Normal 64 5 5 3" xfId="26794"/>
    <cellStyle name="Normal 65 5 5 3" xfId="26795"/>
    <cellStyle name="Normal 66 5 5 3" xfId="26796"/>
    <cellStyle name="Normal 67 5 5 3" xfId="26797"/>
    <cellStyle name="Normal 7 6 5 5 3" xfId="26798"/>
    <cellStyle name="Normal 71 5 5 3" xfId="26799"/>
    <cellStyle name="Normal 72 5 5 3" xfId="26800"/>
    <cellStyle name="Normal 73 5 5 3" xfId="26801"/>
    <cellStyle name="Normal 74 5 5 3" xfId="26802"/>
    <cellStyle name="Normal 76 5 5 3" xfId="26803"/>
    <cellStyle name="Normal 8 3 5 5 3" xfId="26804"/>
    <cellStyle name="Normal 81 5 5 3" xfId="26805"/>
    <cellStyle name="Normal 78 2 4 5 3" xfId="26806"/>
    <cellStyle name="Normal 5 3 2 4 5 3" xfId="26807"/>
    <cellStyle name="Normal 80 2 4 5 3" xfId="26808"/>
    <cellStyle name="Normal 79 2 4 5 3" xfId="26809"/>
    <cellStyle name="Normal 6 8 2 4 5 3" xfId="26810"/>
    <cellStyle name="Normal 5 2 2 4 5 3" xfId="26811"/>
    <cellStyle name="Normal 6 2 7 4 5 3" xfId="26812"/>
    <cellStyle name="Comma 2 2 3 2 4 5 3" xfId="26813"/>
    <cellStyle name="Comma 2 3 6 2 4 5 3" xfId="26814"/>
    <cellStyle name="Normal 18 2 2 4 5 3" xfId="26815"/>
    <cellStyle name="Normal 19 2 2 4 5 3" xfId="26816"/>
    <cellStyle name="Normal 2 2 3 2 4 5 3" xfId="26817"/>
    <cellStyle name="Normal 2 3 6 2 4 5 3" xfId="26818"/>
    <cellStyle name="Normal 2 3 2 2 4 5 3" xfId="26819"/>
    <cellStyle name="Normal 2 3 4 2 4 5 3" xfId="26820"/>
    <cellStyle name="Normal 2 3 5 2 4 5 3" xfId="26821"/>
    <cellStyle name="Normal 2 4 2 2 4 5 3" xfId="26822"/>
    <cellStyle name="Normal 2 5 2 4 5 3" xfId="26823"/>
    <cellStyle name="Normal 28 3 2 4 5 3" xfId="26824"/>
    <cellStyle name="Normal 3 2 2 2 4 5 3" xfId="26825"/>
    <cellStyle name="Normal 3 3 2 4 5 3" xfId="26826"/>
    <cellStyle name="Normal 30 3 2 4 5 3" xfId="26827"/>
    <cellStyle name="Normal 4 2 2 4 5 3" xfId="26828"/>
    <cellStyle name="Normal 40 2 2 4 5 3" xfId="26829"/>
    <cellStyle name="Normal 41 2 2 4 5 3" xfId="26830"/>
    <cellStyle name="Normal 42 2 2 4 5 3" xfId="26831"/>
    <cellStyle name="Normal 43 2 2 4 5 3" xfId="26832"/>
    <cellStyle name="Normal 44 2 2 4 5 3" xfId="26833"/>
    <cellStyle name="Normal 45 2 2 4 5 3" xfId="26834"/>
    <cellStyle name="Normal 46 2 2 4 5 3" xfId="26835"/>
    <cellStyle name="Normal 47 2 2 4 5 3" xfId="26836"/>
    <cellStyle name="Normal 51 2 4 5 3" xfId="26837"/>
    <cellStyle name="Normal 52 2 4 5 3" xfId="26838"/>
    <cellStyle name="Normal 53 2 4 5 3" xfId="26839"/>
    <cellStyle name="Normal 55 2 4 5 3" xfId="26840"/>
    <cellStyle name="Normal 56 2 4 5 3" xfId="26841"/>
    <cellStyle name="Normal 57 2 4 5 3" xfId="26842"/>
    <cellStyle name="Normal 6 2 3 2 4 5 3" xfId="26843"/>
    <cellStyle name="Normal 6 3 2 4 5 3" xfId="26844"/>
    <cellStyle name="Normal 60 2 4 5 3" xfId="26845"/>
    <cellStyle name="Normal 64 2 4 5 3" xfId="26846"/>
    <cellStyle name="Normal 65 2 4 5 3" xfId="26847"/>
    <cellStyle name="Normal 66 2 4 5 3" xfId="26848"/>
    <cellStyle name="Normal 67 2 4 5 3" xfId="26849"/>
    <cellStyle name="Normal 7 6 2 4 5 3" xfId="26850"/>
    <cellStyle name="Normal 71 2 4 5 3" xfId="26851"/>
    <cellStyle name="Normal 72 2 4 5 3" xfId="26852"/>
    <cellStyle name="Normal 73 2 4 5 3" xfId="26853"/>
    <cellStyle name="Normal 74 2 4 5 3" xfId="26854"/>
    <cellStyle name="Normal 76 2 4 5 3" xfId="26855"/>
    <cellStyle name="Normal 8 3 2 4 5 3" xfId="26856"/>
    <cellStyle name="Normal 81 2 4 5 3" xfId="26857"/>
    <cellStyle name="Normal 78 3 3 5 3" xfId="26858"/>
    <cellStyle name="Normal 5 3 3 3 5 3" xfId="26859"/>
    <cellStyle name="Normal 80 3 3 5 3" xfId="26860"/>
    <cellStyle name="Normal 79 3 3 5 3" xfId="26861"/>
    <cellStyle name="Normal 6 8 3 3 5 3" xfId="26862"/>
    <cellStyle name="Normal 5 2 3 3 5 3" xfId="26863"/>
    <cellStyle name="Normal 6 2 8 3 5 3" xfId="26864"/>
    <cellStyle name="Comma 2 2 3 3 3 5 3" xfId="26865"/>
    <cellStyle name="Comma 2 3 6 3 3 5 3" xfId="26866"/>
    <cellStyle name="Normal 18 2 3 3 5 3" xfId="26867"/>
    <cellStyle name="Normal 19 2 3 3 5 3" xfId="26868"/>
    <cellStyle name="Normal 2 2 3 3 3 5 3" xfId="26869"/>
    <cellStyle name="Normal 2 3 6 3 3 5 3" xfId="26870"/>
    <cellStyle name="Normal 2 3 2 3 3 5 3" xfId="26871"/>
    <cellStyle name="Normal 2 3 4 3 3 5 3" xfId="26872"/>
    <cellStyle name="Normal 2 3 5 3 3 5 3" xfId="26873"/>
    <cellStyle name="Normal 2 4 2 3 3 5 3" xfId="26874"/>
    <cellStyle name="Normal 2 5 3 3 5 3" xfId="26875"/>
    <cellStyle name="Normal 28 3 3 3 5 3" xfId="26876"/>
    <cellStyle name="Normal 3 2 2 3 3 5 3" xfId="26877"/>
    <cellStyle name="Normal 3 3 3 3 5 3" xfId="26878"/>
    <cellStyle name="Normal 30 3 3 3 5 3" xfId="26879"/>
    <cellStyle name="Normal 4 2 3 3 5 3" xfId="26880"/>
    <cellStyle name="Normal 40 2 3 3 5 3" xfId="26881"/>
    <cellStyle name="Normal 41 2 3 3 5 3" xfId="26882"/>
    <cellStyle name="Normal 42 2 3 3 5 3" xfId="26883"/>
    <cellStyle name="Normal 43 2 3 3 5 3" xfId="26884"/>
    <cellStyle name="Normal 44 2 3 3 5 3" xfId="26885"/>
    <cellStyle name="Normal 45 2 3 3 5 3" xfId="26886"/>
    <cellStyle name="Normal 46 2 3 3 5 3" xfId="26887"/>
    <cellStyle name="Normal 47 2 3 3 5 3" xfId="26888"/>
    <cellStyle name="Normal 51 3 3 5 3" xfId="26889"/>
    <cellStyle name="Normal 52 3 3 5 3" xfId="26890"/>
    <cellStyle name="Normal 53 3 3 5 3" xfId="26891"/>
    <cellStyle name="Normal 55 3 3 5 3" xfId="26892"/>
    <cellStyle name="Normal 56 3 3 5 3" xfId="26893"/>
    <cellStyle name="Normal 57 3 3 5 3" xfId="26894"/>
    <cellStyle name="Normal 6 2 3 3 3 5 3" xfId="26895"/>
    <cellStyle name="Normal 6 3 3 3 5 3" xfId="26896"/>
    <cellStyle name="Normal 60 3 3 5 3" xfId="26897"/>
    <cellStyle name="Normal 64 3 3 5 3" xfId="26898"/>
    <cellStyle name="Normal 65 3 3 5 3" xfId="26899"/>
    <cellStyle name="Normal 66 3 3 5 3" xfId="26900"/>
    <cellStyle name="Normal 67 3 3 5 3" xfId="26901"/>
    <cellStyle name="Normal 7 6 3 3 5 3" xfId="26902"/>
    <cellStyle name="Normal 71 3 3 5 3" xfId="26903"/>
    <cellStyle name="Normal 72 3 3 5 3" xfId="26904"/>
    <cellStyle name="Normal 73 3 3 5 3" xfId="26905"/>
    <cellStyle name="Normal 74 3 3 5 3" xfId="26906"/>
    <cellStyle name="Normal 76 3 3 5 3" xfId="26907"/>
    <cellStyle name="Normal 8 3 3 3 5 3" xfId="26908"/>
    <cellStyle name="Normal 81 3 3 5 3" xfId="26909"/>
    <cellStyle name="Normal 78 2 2 3 5 3" xfId="26910"/>
    <cellStyle name="Normal 5 3 2 2 3 5 3" xfId="26911"/>
    <cellStyle name="Normal 80 2 2 3 5 3" xfId="26912"/>
    <cellStyle name="Normal 79 2 2 3 5 3" xfId="26913"/>
    <cellStyle name="Normal 6 8 2 2 3 5 3" xfId="26914"/>
    <cellStyle name="Normal 5 2 2 2 3 5 3" xfId="26915"/>
    <cellStyle name="Normal 6 2 7 2 3 5 3" xfId="26916"/>
    <cellStyle name="Comma 2 2 3 2 2 3 5 3" xfId="26917"/>
    <cellStyle name="Comma 2 3 6 2 2 3 5 3" xfId="26918"/>
    <cellStyle name="Normal 18 2 2 2 3 5 3" xfId="26919"/>
    <cellStyle name="Normal 19 2 2 2 3 5 3" xfId="26920"/>
    <cellStyle name="Normal 2 2 3 2 2 3 5 3" xfId="26921"/>
    <cellStyle name="Normal 2 3 6 2 2 3 5 3" xfId="26922"/>
    <cellStyle name="Normal 2 3 2 2 2 3 5 3" xfId="26923"/>
    <cellStyle name="Normal 2 3 4 2 2 3 5 3" xfId="26924"/>
    <cellStyle name="Normal 2 3 5 2 2 3 5 3" xfId="26925"/>
    <cellStyle name="Normal 2 4 2 2 2 3 5 3" xfId="26926"/>
    <cellStyle name="Normal 2 5 2 2 3 5 3" xfId="26927"/>
    <cellStyle name="Normal 28 3 2 2 3 5 3" xfId="26928"/>
    <cellStyle name="Normal 3 2 2 2 2 3 5 3" xfId="26929"/>
    <cellStyle name="Normal 3 3 2 2 3 5 3" xfId="26930"/>
    <cellStyle name="Normal 30 3 2 2 3 5 3" xfId="26931"/>
    <cellStyle name="Normal 4 2 2 2 3 5 3" xfId="26932"/>
    <cellStyle name="Normal 40 2 2 2 3 5 3" xfId="26933"/>
    <cellStyle name="Normal 41 2 2 2 3 5 3" xfId="26934"/>
    <cellStyle name="Normal 42 2 2 2 3 5 3" xfId="26935"/>
    <cellStyle name="Normal 43 2 2 2 3 5 3" xfId="26936"/>
    <cellStyle name="Normal 44 2 2 2 3 5 3" xfId="26937"/>
    <cellStyle name="Normal 45 2 2 2 3 5 3" xfId="26938"/>
    <cellStyle name="Normal 46 2 2 2 3 5 3" xfId="26939"/>
    <cellStyle name="Normal 47 2 2 2 3 5 3" xfId="26940"/>
    <cellStyle name="Normal 51 2 2 3 5 3" xfId="26941"/>
    <cellStyle name="Normal 52 2 2 3 5 3" xfId="26942"/>
    <cellStyle name="Normal 53 2 2 3 5 3" xfId="26943"/>
    <cellStyle name="Normal 55 2 2 3 5 3" xfId="26944"/>
    <cellStyle name="Normal 56 2 2 3 5 3" xfId="26945"/>
    <cellStyle name="Normal 57 2 2 3 5 3" xfId="26946"/>
    <cellStyle name="Normal 6 2 3 2 2 3 5 3" xfId="26947"/>
    <cellStyle name="Normal 6 3 2 2 3 5 3" xfId="26948"/>
    <cellStyle name="Normal 60 2 2 3 5 3" xfId="26949"/>
    <cellStyle name="Normal 64 2 2 3 5 3" xfId="26950"/>
    <cellStyle name="Normal 65 2 2 3 5 3" xfId="26951"/>
    <cellStyle name="Normal 66 2 2 3 5 3" xfId="26952"/>
    <cellStyle name="Normal 67 2 2 3 5 3" xfId="26953"/>
    <cellStyle name="Normal 7 6 2 2 3 5 3" xfId="26954"/>
    <cellStyle name="Normal 71 2 2 3 5 3" xfId="26955"/>
    <cellStyle name="Normal 72 2 2 3 5 3" xfId="26956"/>
    <cellStyle name="Normal 73 2 2 3 5 3" xfId="26957"/>
    <cellStyle name="Normal 74 2 2 3 5 3" xfId="26958"/>
    <cellStyle name="Normal 76 2 2 3 5 3" xfId="26959"/>
    <cellStyle name="Normal 8 3 2 2 3 5 3" xfId="26960"/>
    <cellStyle name="Normal 81 2 2 3 5 3" xfId="26961"/>
    <cellStyle name="Normal 78 4 2 5 3" xfId="26962"/>
    <cellStyle name="Normal 5 3 4 2 5 3" xfId="26963"/>
    <cellStyle name="Normal 80 4 2 5 3" xfId="26964"/>
    <cellStyle name="Normal 79 4 2 5 3" xfId="26965"/>
    <cellStyle name="Normal 6 8 4 2 5 3" xfId="26966"/>
    <cellStyle name="Normal 5 2 4 2 5 3" xfId="26967"/>
    <cellStyle name="Normal 6 2 9 2 5 3" xfId="26968"/>
    <cellStyle name="Comma 2 2 3 4 2 5 3" xfId="26969"/>
    <cellStyle name="Comma 2 3 6 4 2 5 3" xfId="26970"/>
    <cellStyle name="Normal 18 2 4 2 5 3" xfId="26971"/>
    <cellStyle name="Normal 19 2 4 2 5 3" xfId="26972"/>
    <cellStyle name="Normal 2 2 3 4 2 5 3" xfId="26973"/>
    <cellStyle name="Normal 2 3 6 4 2 5 3" xfId="26974"/>
    <cellStyle name="Normal 2 3 2 4 2 5 3" xfId="26975"/>
    <cellStyle name="Normal 2 3 4 4 2 5 3" xfId="26976"/>
    <cellStyle name="Normal 2 3 5 4 2 5 3" xfId="26977"/>
    <cellStyle name="Normal 2 4 2 4 2 5 3" xfId="26978"/>
    <cellStyle name="Normal 2 5 4 2 5 3" xfId="26979"/>
    <cellStyle name="Normal 28 3 4 2 5 3" xfId="26980"/>
    <cellStyle name="Normal 3 2 2 4 2 5 3" xfId="26981"/>
    <cellStyle name="Normal 3 3 4 2 5 3" xfId="26982"/>
    <cellStyle name="Normal 30 3 4 2 5 3" xfId="26983"/>
    <cellStyle name="Normal 4 2 4 2 5 3" xfId="26984"/>
    <cellStyle name="Normal 40 2 4 2 5 3" xfId="26985"/>
    <cellStyle name="Normal 41 2 4 2 5 3" xfId="26986"/>
    <cellStyle name="Normal 42 2 4 2 5 3" xfId="26987"/>
    <cellStyle name="Normal 43 2 4 2 5 3" xfId="26988"/>
    <cellStyle name="Normal 44 2 4 2 5 3" xfId="26989"/>
    <cellStyle name="Normal 45 2 4 2 5 3" xfId="26990"/>
    <cellStyle name="Normal 46 2 4 2 5 3" xfId="26991"/>
    <cellStyle name="Normal 47 2 4 2 5 3" xfId="26992"/>
    <cellStyle name="Normal 51 4 2 5 3" xfId="26993"/>
    <cellStyle name="Normal 52 4 2 5 3" xfId="26994"/>
    <cellStyle name="Normal 53 4 2 5 3" xfId="26995"/>
    <cellStyle name="Normal 55 4 2 5 3" xfId="26996"/>
    <cellStyle name="Normal 56 4 2 5 3" xfId="26997"/>
    <cellStyle name="Normal 57 4 2 5 3" xfId="26998"/>
    <cellStyle name="Normal 6 2 3 4 2 5 3" xfId="26999"/>
    <cellStyle name="Normal 6 3 4 2 5 3" xfId="27000"/>
    <cellStyle name="Normal 60 4 2 5 3" xfId="27001"/>
    <cellStyle name="Normal 64 4 2 5 3" xfId="27002"/>
    <cellStyle name="Normal 65 4 2 5 3" xfId="27003"/>
    <cellStyle name="Normal 66 4 2 5 3" xfId="27004"/>
    <cellStyle name="Normal 67 4 2 5 3" xfId="27005"/>
    <cellStyle name="Normal 7 6 4 2 5 3" xfId="27006"/>
    <cellStyle name="Normal 71 4 2 5 3" xfId="27007"/>
    <cellStyle name="Normal 72 4 2 5 3" xfId="27008"/>
    <cellStyle name="Normal 73 4 2 5 3" xfId="27009"/>
    <cellStyle name="Normal 74 4 2 5 3" xfId="27010"/>
    <cellStyle name="Normal 76 4 2 5 3" xfId="27011"/>
    <cellStyle name="Normal 8 3 4 2 5 3" xfId="27012"/>
    <cellStyle name="Normal 81 4 2 5 3" xfId="27013"/>
    <cellStyle name="Normal 78 2 3 2 5 3" xfId="27014"/>
    <cellStyle name="Normal 5 3 2 3 2 5 3" xfId="27015"/>
    <cellStyle name="Normal 80 2 3 2 5 3" xfId="27016"/>
    <cellStyle name="Normal 79 2 3 2 5 3" xfId="27017"/>
    <cellStyle name="Normal 6 8 2 3 2 5 3" xfId="27018"/>
    <cellStyle name="Normal 5 2 2 3 2 5 3" xfId="27019"/>
    <cellStyle name="Normal 6 2 7 3 2 5 3" xfId="27020"/>
    <cellStyle name="Comma 2 2 3 2 3 2 5 3" xfId="27021"/>
    <cellStyle name="Comma 2 3 6 2 3 2 5 3" xfId="27022"/>
    <cellStyle name="Normal 18 2 2 3 2 5 3" xfId="27023"/>
    <cellStyle name="Normal 19 2 2 3 2 5 3" xfId="27024"/>
    <cellStyle name="Normal 2 2 3 2 3 2 5 3" xfId="27025"/>
    <cellStyle name="Normal 2 3 6 2 3 2 5 3" xfId="27026"/>
    <cellStyle name="Normal 2 3 2 2 3 2 5 3" xfId="27027"/>
    <cellStyle name="Normal 2 3 4 2 3 2 5 3" xfId="27028"/>
    <cellStyle name="Normal 2 3 5 2 3 2 5 3" xfId="27029"/>
    <cellStyle name="Normal 2 4 2 2 3 2 5 3" xfId="27030"/>
    <cellStyle name="Normal 2 5 2 3 2 5 3" xfId="27031"/>
    <cellStyle name="Normal 28 3 2 3 2 5 3" xfId="27032"/>
    <cellStyle name="Normal 3 2 2 2 3 2 5 3" xfId="27033"/>
    <cellStyle name="Normal 3 3 2 3 2 5 3" xfId="27034"/>
    <cellStyle name="Normal 30 3 2 3 2 5 3" xfId="27035"/>
    <cellStyle name="Normal 4 2 2 3 2 5 3" xfId="27036"/>
    <cellStyle name="Normal 40 2 2 3 2 5 3" xfId="27037"/>
    <cellStyle name="Normal 41 2 2 3 2 5 3" xfId="27038"/>
    <cellStyle name="Normal 42 2 2 3 2 5 3" xfId="27039"/>
    <cellStyle name="Normal 43 2 2 3 2 5 3" xfId="27040"/>
    <cellStyle name="Normal 44 2 2 3 2 5 3" xfId="27041"/>
    <cellStyle name="Normal 45 2 2 3 2 5 3" xfId="27042"/>
    <cellStyle name="Normal 46 2 2 3 2 5 3" xfId="27043"/>
    <cellStyle name="Normal 47 2 2 3 2 5 3" xfId="27044"/>
    <cellStyle name="Normal 51 2 3 2 5 3" xfId="27045"/>
    <cellStyle name="Normal 52 2 3 2 5 3" xfId="27046"/>
    <cellStyle name="Normal 53 2 3 2 5 3" xfId="27047"/>
    <cellStyle name="Normal 55 2 3 2 5 3" xfId="27048"/>
    <cellStyle name="Normal 56 2 3 2 5 3" xfId="27049"/>
    <cellStyle name="Normal 57 2 3 2 5 3" xfId="27050"/>
    <cellStyle name="Normal 6 2 3 2 3 2 5 3" xfId="27051"/>
    <cellStyle name="Normal 6 3 2 3 2 5 3" xfId="27052"/>
    <cellStyle name="Normal 60 2 3 2 5 3" xfId="27053"/>
    <cellStyle name="Normal 64 2 3 2 5 3" xfId="27054"/>
    <cellStyle name="Normal 65 2 3 2 5 3" xfId="27055"/>
    <cellStyle name="Normal 66 2 3 2 5 3" xfId="27056"/>
    <cellStyle name="Normal 67 2 3 2 5 3" xfId="27057"/>
    <cellStyle name="Normal 7 6 2 3 2 5 3" xfId="27058"/>
    <cellStyle name="Normal 71 2 3 2 5 3" xfId="27059"/>
    <cellStyle name="Normal 72 2 3 2 5 3" xfId="27060"/>
    <cellStyle name="Normal 73 2 3 2 5 3" xfId="27061"/>
    <cellStyle name="Normal 74 2 3 2 5 3" xfId="27062"/>
    <cellStyle name="Normal 76 2 3 2 5 3" xfId="27063"/>
    <cellStyle name="Normal 8 3 2 3 2 5 3" xfId="27064"/>
    <cellStyle name="Normal 81 2 3 2 5 3" xfId="27065"/>
    <cellStyle name="Normal 78 3 2 2 5 3" xfId="27066"/>
    <cellStyle name="Normal 5 3 3 2 2 5 3" xfId="27067"/>
    <cellStyle name="Normal 80 3 2 2 5 3" xfId="27068"/>
    <cellStyle name="Normal 79 3 2 2 5 3" xfId="27069"/>
    <cellStyle name="Normal 6 8 3 2 2 5 3" xfId="27070"/>
    <cellStyle name="Normal 5 2 3 2 2 5 3" xfId="27071"/>
    <cellStyle name="Normal 6 2 8 2 2 5 3" xfId="27072"/>
    <cellStyle name="Comma 2 2 3 3 2 2 5 3" xfId="27073"/>
    <cellStyle name="Comma 2 3 6 3 2 2 5 3" xfId="27074"/>
    <cellStyle name="Normal 18 2 3 2 2 5 3" xfId="27075"/>
    <cellStyle name="Normal 19 2 3 2 2 5 3" xfId="27076"/>
    <cellStyle name="Normal 2 2 3 3 2 2 5 3" xfId="27077"/>
    <cellStyle name="Normal 2 3 6 3 2 2 5 3" xfId="27078"/>
    <cellStyle name="Normal 2 3 2 3 2 2 5 3" xfId="27079"/>
    <cellStyle name="Normal 2 3 4 3 2 2 5 3" xfId="27080"/>
    <cellStyle name="Normal 2 3 5 3 2 2 5 3" xfId="27081"/>
    <cellStyle name="Normal 2 4 2 3 2 2 5 3" xfId="27082"/>
    <cellStyle name="Normal 2 5 3 2 2 5 3" xfId="27083"/>
    <cellStyle name="Normal 28 3 3 2 2 5 3" xfId="27084"/>
    <cellStyle name="Normal 3 2 2 3 2 2 5 3" xfId="27085"/>
    <cellStyle name="Normal 3 3 3 2 2 5 3" xfId="27086"/>
    <cellStyle name="Normal 30 3 3 2 2 5 3" xfId="27087"/>
    <cellStyle name="Normal 4 2 3 2 2 5 3" xfId="27088"/>
    <cellStyle name="Normal 40 2 3 2 2 5 3" xfId="27089"/>
    <cellStyle name="Normal 41 2 3 2 2 5 3" xfId="27090"/>
    <cellStyle name="Normal 42 2 3 2 2 5 3" xfId="27091"/>
    <cellStyle name="Normal 43 2 3 2 2 5 3" xfId="27092"/>
    <cellStyle name="Normal 44 2 3 2 2 5 3" xfId="27093"/>
    <cellStyle name="Normal 45 2 3 2 2 5 3" xfId="27094"/>
    <cellStyle name="Normal 46 2 3 2 2 5 3" xfId="27095"/>
    <cellStyle name="Normal 47 2 3 2 2 5 3" xfId="27096"/>
    <cellStyle name="Normal 51 3 2 2 5 3" xfId="27097"/>
    <cellStyle name="Normal 52 3 2 2 5 3" xfId="27098"/>
    <cellStyle name="Normal 53 3 2 2 5 3" xfId="27099"/>
    <cellStyle name="Normal 55 3 2 2 5 3" xfId="27100"/>
    <cellStyle name="Normal 56 3 2 2 5 3" xfId="27101"/>
    <cellStyle name="Normal 57 3 2 2 5 3" xfId="27102"/>
    <cellStyle name="Normal 6 2 3 3 2 2 5 3" xfId="27103"/>
    <cellStyle name="Normal 6 3 3 2 2 5 3" xfId="27104"/>
    <cellStyle name="Normal 60 3 2 2 5 3" xfId="27105"/>
    <cellStyle name="Normal 64 3 2 2 5 3" xfId="27106"/>
    <cellStyle name="Normal 65 3 2 2 5 3" xfId="27107"/>
    <cellStyle name="Normal 66 3 2 2 5 3" xfId="27108"/>
    <cellStyle name="Normal 67 3 2 2 5 3" xfId="27109"/>
    <cellStyle name="Normal 7 6 3 2 2 5 3" xfId="27110"/>
    <cellStyle name="Normal 71 3 2 2 5 3" xfId="27111"/>
    <cellStyle name="Normal 72 3 2 2 5 3" xfId="27112"/>
    <cellStyle name="Normal 73 3 2 2 5 3" xfId="27113"/>
    <cellStyle name="Normal 74 3 2 2 5 3" xfId="27114"/>
    <cellStyle name="Normal 76 3 2 2 5 3" xfId="27115"/>
    <cellStyle name="Normal 8 3 3 2 2 5 3" xfId="27116"/>
    <cellStyle name="Normal 81 3 2 2 5 3" xfId="27117"/>
    <cellStyle name="Normal 78 2 2 2 2 5 3" xfId="27118"/>
    <cellStyle name="Normal 5 3 2 2 2 2 5 3" xfId="27119"/>
    <cellStyle name="Normal 80 2 2 2 2 5 3" xfId="27120"/>
    <cellStyle name="Normal 79 2 2 2 2 5 3" xfId="27121"/>
    <cellStyle name="Normal 6 8 2 2 2 2 5 3" xfId="27122"/>
    <cellStyle name="Normal 5 2 2 2 2 2 5 3" xfId="27123"/>
    <cellStyle name="Normal 6 2 7 2 2 2 5 3" xfId="27124"/>
    <cellStyle name="Comma 2 2 3 2 2 2 2 5 3" xfId="27125"/>
    <cellStyle name="Comma 2 3 6 2 2 2 2 5 3" xfId="27126"/>
    <cellStyle name="Normal 18 2 2 2 2 2 5 3" xfId="27127"/>
    <cellStyle name="Normal 19 2 2 2 2 2 5 3" xfId="27128"/>
    <cellStyle name="Normal 2 2 3 2 2 2 2 5 3" xfId="27129"/>
    <cellStyle name="Normal 2 3 6 2 2 2 2 5 3" xfId="27130"/>
    <cellStyle name="Normal 2 3 2 2 2 2 2 5 3" xfId="27131"/>
    <cellStyle name="Normal 2 3 4 2 2 2 2 5 3" xfId="27132"/>
    <cellStyle name="Normal 2 3 5 2 2 2 2 5 3" xfId="27133"/>
    <cellStyle name="Normal 2 4 2 2 2 2 2 5 3" xfId="27134"/>
    <cellStyle name="Normal 2 5 2 2 2 2 5 3" xfId="27135"/>
    <cellStyle name="Normal 28 3 2 2 2 2 5 3" xfId="27136"/>
    <cellStyle name="Normal 3 2 2 2 2 2 2 5 3" xfId="27137"/>
    <cellStyle name="Normal 3 3 2 2 2 2 5 3" xfId="27138"/>
    <cellStyle name="Normal 30 3 2 2 2 2 5 3" xfId="27139"/>
    <cellStyle name="Normal 4 2 2 2 2 2 5 3" xfId="27140"/>
    <cellStyle name="Normal 40 2 2 2 2 2 5 3" xfId="27141"/>
    <cellStyle name="Normal 41 2 2 2 2 2 5 3" xfId="27142"/>
    <cellStyle name="Normal 42 2 2 2 2 2 5 3" xfId="27143"/>
    <cellStyle name="Normal 43 2 2 2 2 2 5 3" xfId="27144"/>
    <cellStyle name="Normal 44 2 2 2 2 2 5 3" xfId="27145"/>
    <cellStyle name="Normal 45 2 2 2 2 2 5 3" xfId="27146"/>
    <cellStyle name="Normal 46 2 2 2 2 2 5 3" xfId="27147"/>
    <cellStyle name="Normal 47 2 2 2 2 2 5 3" xfId="27148"/>
    <cellStyle name="Normal 51 2 2 2 2 5 3" xfId="27149"/>
    <cellStyle name="Normal 52 2 2 2 2 5 3" xfId="27150"/>
    <cellStyle name="Normal 53 2 2 2 2 5 3" xfId="27151"/>
    <cellStyle name="Normal 55 2 2 2 2 5 3" xfId="27152"/>
    <cellStyle name="Normal 56 2 2 2 2 5 3" xfId="27153"/>
    <cellStyle name="Normal 57 2 2 2 2 5 3" xfId="27154"/>
    <cellStyle name="Normal 6 2 3 2 2 2 2 5 3" xfId="27155"/>
    <cellStyle name="Normal 6 3 2 2 2 2 5 3" xfId="27156"/>
    <cellStyle name="Normal 60 2 2 2 2 5 3" xfId="27157"/>
    <cellStyle name="Normal 64 2 2 2 2 5 3" xfId="27158"/>
    <cellStyle name="Normal 65 2 2 2 2 5 3" xfId="27159"/>
    <cellStyle name="Normal 66 2 2 2 2 5 3" xfId="27160"/>
    <cellStyle name="Normal 67 2 2 2 2 5 3" xfId="27161"/>
    <cellStyle name="Normal 7 6 2 2 2 2 5 3" xfId="27162"/>
    <cellStyle name="Normal 71 2 2 2 2 5 3" xfId="27163"/>
    <cellStyle name="Normal 72 2 2 2 2 5 3" xfId="27164"/>
    <cellStyle name="Normal 73 2 2 2 2 5 3" xfId="27165"/>
    <cellStyle name="Normal 74 2 2 2 2 5 3" xfId="27166"/>
    <cellStyle name="Normal 76 2 2 2 2 5 3" xfId="27167"/>
    <cellStyle name="Normal 8 3 2 2 2 2 5 3" xfId="27168"/>
    <cellStyle name="Normal 81 2 2 2 2 5 3" xfId="27169"/>
    <cellStyle name="Normal 95 4 3" xfId="27170"/>
    <cellStyle name="Normal 78 6 4 3" xfId="27171"/>
    <cellStyle name="Normal 96 4 3" xfId="27172"/>
    <cellStyle name="Normal 5 3 6 4 3" xfId="27173"/>
    <cellStyle name="Normal 80 6 4 3" xfId="27174"/>
    <cellStyle name="Normal 79 6 4 3" xfId="27175"/>
    <cellStyle name="Normal 6 8 6 4 3" xfId="27176"/>
    <cellStyle name="Normal 5 2 6 4 3" xfId="27177"/>
    <cellStyle name="Normal 6 2 11 4 3" xfId="27178"/>
    <cellStyle name="Comma 2 2 3 6 4 3" xfId="27179"/>
    <cellStyle name="Comma 2 3 6 6 4 3" xfId="27180"/>
    <cellStyle name="Normal 18 2 6 4 3" xfId="27181"/>
    <cellStyle name="Normal 19 2 6 4 3" xfId="27182"/>
    <cellStyle name="Normal 2 2 3 6 4 3" xfId="27183"/>
    <cellStyle name="Normal 2 3 6 6 4 3" xfId="27184"/>
    <cellStyle name="Normal 2 3 2 6 4 3" xfId="27185"/>
    <cellStyle name="Normal 2 3 4 6 4 3" xfId="27186"/>
    <cellStyle name="Normal 2 3 5 6 4 3" xfId="27187"/>
    <cellStyle name="Normal 2 4 2 6 4 3" xfId="27188"/>
    <cellStyle name="Normal 2 5 6 4 3" xfId="27189"/>
    <cellStyle name="Normal 28 3 6 4 3" xfId="27190"/>
    <cellStyle name="Normal 3 2 2 6 4 3" xfId="27191"/>
    <cellStyle name="Normal 3 3 6 4 3" xfId="27192"/>
    <cellStyle name="Normal 30 3 6 4 3" xfId="27193"/>
    <cellStyle name="Normal 4 2 6 4 3" xfId="27194"/>
    <cellStyle name="Normal 40 2 6 4 3" xfId="27195"/>
    <cellStyle name="Normal 41 2 6 4 3" xfId="27196"/>
    <cellStyle name="Normal 42 2 6 4 3" xfId="27197"/>
    <cellStyle name="Normal 43 2 6 4 3" xfId="27198"/>
    <cellStyle name="Normal 44 2 6 4 3" xfId="27199"/>
    <cellStyle name="Normal 45 2 6 4 3" xfId="27200"/>
    <cellStyle name="Normal 46 2 6 4 3" xfId="27201"/>
    <cellStyle name="Normal 47 2 6 4 3" xfId="27202"/>
    <cellStyle name="Normal 51 6 4 3" xfId="27203"/>
    <cellStyle name="Normal 52 6 4 3" xfId="27204"/>
    <cellStyle name="Normal 53 6 4 3" xfId="27205"/>
    <cellStyle name="Normal 55 6 4 3" xfId="27206"/>
    <cellStyle name="Normal 56 6 4 3" xfId="27207"/>
    <cellStyle name="Normal 57 6 4 3" xfId="27208"/>
    <cellStyle name="Normal 6 2 3 6 4 3" xfId="27209"/>
    <cellStyle name="Normal 6 3 6 4 3" xfId="27210"/>
    <cellStyle name="Normal 60 6 4 3" xfId="27211"/>
    <cellStyle name="Normal 64 6 4 3" xfId="27212"/>
    <cellStyle name="Normal 65 6 4 3" xfId="27213"/>
    <cellStyle name="Normal 66 6 4 3" xfId="27214"/>
    <cellStyle name="Normal 67 6 4 3" xfId="27215"/>
    <cellStyle name="Normal 7 6 6 4 3" xfId="27216"/>
    <cellStyle name="Normal 71 6 4 3" xfId="27217"/>
    <cellStyle name="Normal 72 6 4 3" xfId="27218"/>
    <cellStyle name="Normal 73 6 4 3" xfId="27219"/>
    <cellStyle name="Normal 74 6 4 3" xfId="27220"/>
    <cellStyle name="Normal 76 6 4 3" xfId="27221"/>
    <cellStyle name="Normal 8 3 6 4 3" xfId="27222"/>
    <cellStyle name="Normal 81 6 4 3" xfId="27223"/>
    <cellStyle name="Normal 78 2 5 4 3" xfId="27224"/>
    <cellStyle name="Normal 5 3 2 5 4 3" xfId="27225"/>
    <cellStyle name="Normal 80 2 5 4 3" xfId="27226"/>
    <cellStyle name="Normal 79 2 5 4 3" xfId="27227"/>
    <cellStyle name="Normal 6 8 2 5 4 3" xfId="27228"/>
    <cellStyle name="Normal 5 2 2 5 4 3" xfId="27229"/>
    <cellStyle name="Normal 6 2 7 5 4 3" xfId="27230"/>
    <cellStyle name="Comma 2 2 3 2 5 4 3" xfId="27231"/>
    <cellStyle name="Comma 2 3 6 2 5 4 3" xfId="27232"/>
    <cellStyle name="Normal 18 2 2 5 4 3" xfId="27233"/>
    <cellStyle name="Normal 19 2 2 5 4 3" xfId="27234"/>
    <cellStyle name="Normal 2 2 3 2 5 4 3" xfId="27235"/>
    <cellStyle name="Normal 2 3 6 2 5 4 3" xfId="27236"/>
    <cellStyle name="Normal 2 3 2 2 5 4 3" xfId="27237"/>
    <cellStyle name="Normal 2 3 4 2 5 4 3" xfId="27238"/>
    <cellStyle name="Normal 2 3 5 2 5 4 3" xfId="27239"/>
    <cellStyle name="Normal 2 4 2 2 5 4 3" xfId="27240"/>
    <cellStyle name="Normal 2 5 2 5 4 3" xfId="27241"/>
    <cellStyle name="Normal 28 3 2 5 4 3" xfId="27242"/>
    <cellStyle name="Normal 3 2 2 2 5 4 3" xfId="27243"/>
    <cellStyle name="Normal 3 3 2 5 4 3" xfId="27244"/>
    <cellStyle name="Normal 30 3 2 5 4 3" xfId="27245"/>
    <cellStyle name="Normal 4 2 2 5 4 3" xfId="27246"/>
    <cellStyle name="Normal 40 2 2 5 4 3" xfId="27247"/>
    <cellStyle name="Normal 41 2 2 5 4 3" xfId="27248"/>
    <cellStyle name="Normal 42 2 2 5 4 3" xfId="27249"/>
    <cellStyle name="Normal 43 2 2 5 4 3" xfId="27250"/>
    <cellStyle name="Normal 44 2 2 5 4 3" xfId="27251"/>
    <cellStyle name="Normal 45 2 2 5 4 3" xfId="27252"/>
    <cellStyle name="Normal 46 2 2 5 4 3" xfId="27253"/>
    <cellStyle name="Normal 47 2 2 5 4 3" xfId="27254"/>
    <cellStyle name="Normal 51 2 5 4 3" xfId="27255"/>
    <cellStyle name="Normal 52 2 5 4 3" xfId="27256"/>
    <cellStyle name="Normal 53 2 5 4 3" xfId="27257"/>
    <cellStyle name="Normal 55 2 5 4 3" xfId="27258"/>
    <cellStyle name="Normal 56 2 5 4 3" xfId="27259"/>
    <cellStyle name="Normal 57 2 5 4 3" xfId="27260"/>
    <cellStyle name="Normal 6 2 3 2 5 4 3" xfId="27261"/>
    <cellStyle name="Normal 6 3 2 5 4 3" xfId="27262"/>
    <cellStyle name="Normal 60 2 5 4 3" xfId="27263"/>
    <cellStyle name="Normal 64 2 5 4 3" xfId="27264"/>
    <cellStyle name="Normal 65 2 5 4 3" xfId="27265"/>
    <cellStyle name="Normal 66 2 5 4 3" xfId="27266"/>
    <cellStyle name="Normal 67 2 5 4 3" xfId="27267"/>
    <cellStyle name="Normal 7 6 2 5 4 3" xfId="27268"/>
    <cellStyle name="Normal 71 2 5 4 3" xfId="27269"/>
    <cellStyle name="Normal 72 2 5 4 3" xfId="27270"/>
    <cellStyle name="Normal 73 2 5 4 3" xfId="27271"/>
    <cellStyle name="Normal 74 2 5 4 3" xfId="27272"/>
    <cellStyle name="Normal 76 2 5 4 3" xfId="27273"/>
    <cellStyle name="Normal 8 3 2 5 4 3" xfId="27274"/>
    <cellStyle name="Normal 81 2 5 4 3" xfId="27275"/>
    <cellStyle name="Normal 78 3 4 4 3" xfId="27276"/>
    <cellStyle name="Normal 5 3 3 4 4 3" xfId="27277"/>
    <cellStyle name="Normal 80 3 4 4 3" xfId="27278"/>
    <cellStyle name="Normal 79 3 4 4 3" xfId="27279"/>
    <cellStyle name="Normal 6 8 3 4 4 3" xfId="27280"/>
    <cellStyle name="Normal 5 2 3 4 4 3" xfId="27281"/>
    <cellStyle name="Normal 6 2 8 4 4 3" xfId="27282"/>
    <cellStyle name="Comma 2 2 3 3 4 4 3" xfId="27283"/>
    <cellStyle name="Comma 2 3 6 3 4 4 3" xfId="27284"/>
    <cellStyle name="Normal 18 2 3 4 4 3" xfId="27285"/>
    <cellStyle name="Normal 19 2 3 4 4 3" xfId="27286"/>
    <cellStyle name="Normal 2 2 3 3 4 4 3" xfId="27287"/>
    <cellStyle name="Normal 2 3 6 3 4 4 3" xfId="27288"/>
    <cellStyle name="Normal 2 3 2 3 4 4 3" xfId="27289"/>
    <cellStyle name="Normal 2 3 4 3 4 4 3" xfId="27290"/>
    <cellStyle name="Normal 2 3 5 3 4 4 3" xfId="27291"/>
    <cellStyle name="Normal 2 4 2 3 4 4 3" xfId="27292"/>
    <cellStyle name="Normal 2 5 3 4 4 3" xfId="27293"/>
    <cellStyle name="Normal 28 3 3 4 4 3" xfId="27294"/>
    <cellStyle name="Normal 3 2 2 3 4 4 3" xfId="27295"/>
    <cellStyle name="Normal 3 3 3 4 4 3" xfId="27296"/>
    <cellStyle name="Normal 30 3 3 4 4 3" xfId="27297"/>
    <cellStyle name="Normal 4 2 3 4 4 3" xfId="27298"/>
    <cellStyle name="Normal 40 2 3 4 4 3" xfId="27299"/>
    <cellStyle name="Normal 41 2 3 4 4 3" xfId="27300"/>
    <cellStyle name="Normal 42 2 3 4 4 3" xfId="27301"/>
    <cellStyle name="Normal 43 2 3 4 4 3" xfId="27302"/>
    <cellStyle name="Normal 44 2 3 4 4 3" xfId="27303"/>
    <cellStyle name="Normal 45 2 3 4 4 3" xfId="27304"/>
    <cellStyle name="Normal 46 2 3 4 4 3" xfId="27305"/>
    <cellStyle name="Normal 47 2 3 4 4 3" xfId="27306"/>
    <cellStyle name="Normal 51 3 4 4 3" xfId="27307"/>
    <cellStyle name="Normal 52 3 4 4 3" xfId="27308"/>
    <cellStyle name="Normal 53 3 4 4 3" xfId="27309"/>
    <cellStyle name="Normal 55 3 4 4 3" xfId="27310"/>
    <cellStyle name="Normal 56 3 4 4 3" xfId="27311"/>
    <cellStyle name="Normal 57 3 4 4 3" xfId="27312"/>
    <cellStyle name="Normal 6 2 3 3 4 4 3" xfId="27313"/>
    <cellStyle name="Normal 6 3 3 4 4 3" xfId="27314"/>
    <cellStyle name="Normal 60 3 4 4 3" xfId="27315"/>
    <cellStyle name="Normal 64 3 4 4 3" xfId="27316"/>
    <cellStyle name="Normal 65 3 4 4 3" xfId="27317"/>
    <cellStyle name="Normal 66 3 4 4 3" xfId="27318"/>
    <cellStyle name="Normal 67 3 4 4 3" xfId="27319"/>
    <cellStyle name="Normal 7 6 3 4 4 3" xfId="27320"/>
    <cellStyle name="Normal 71 3 4 4 3" xfId="27321"/>
    <cellStyle name="Normal 72 3 4 4 3" xfId="27322"/>
    <cellStyle name="Normal 73 3 4 4 3" xfId="27323"/>
    <cellStyle name="Normal 74 3 4 4 3" xfId="27324"/>
    <cellStyle name="Normal 76 3 4 4 3" xfId="27325"/>
    <cellStyle name="Normal 8 3 3 4 4 3" xfId="27326"/>
    <cellStyle name="Normal 81 3 4 4 3" xfId="27327"/>
    <cellStyle name="Normal 78 2 2 4 4 3" xfId="27328"/>
    <cellStyle name="Normal 5 3 2 2 4 4 3" xfId="27329"/>
    <cellStyle name="Normal 80 2 2 4 4 3" xfId="27330"/>
    <cellStyle name="Normal 79 2 2 4 4 3" xfId="27331"/>
    <cellStyle name="Normal 6 8 2 2 4 4 3" xfId="27332"/>
    <cellStyle name="Normal 5 2 2 2 4 4 3" xfId="27333"/>
    <cellStyle name="Normal 6 2 7 2 4 4 3" xfId="27334"/>
    <cellStyle name="Comma 2 2 3 2 2 4 4 3" xfId="27335"/>
    <cellStyle name="Comma 2 3 6 2 2 4 4 3" xfId="27336"/>
    <cellStyle name="Normal 18 2 2 2 4 4 3" xfId="27337"/>
    <cellStyle name="Normal 19 2 2 2 4 4 3" xfId="27338"/>
    <cellStyle name="Normal 2 2 3 2 2 4 4 3" xfId="27339"/>
    <cellStyle name="Normal 2 3 6 2 2 4 4 3" xfId="27340"/>
    <cellStyle name="Normal 2 3 2 2 2 4 4 3" xfId="27341"/>
    <cellStyle name="Normal 2 3 4 2 2 4 4 3" xfId="27342"/>
    <cellStyle name="Normal 2 3 5 2 2 4 4 3" xfId="27343"/>
    <cellStyle name="Normal 2 4 2 2 2 4 4 3" xfId="27344"/>
    <cellStyle name="Normal 2 5 2 2 4 4 3" xfId="27345"/>
    <cellStyle name="Normal 28 3 2 2 4 4 3" xfId="27346"/>
    <cellStyle name="Normal 3 2 2 2 2 4 4 3" xfId="27347"/>
    <cellStyle name="Normal 3 3 2 2 4 4 3" xfId="27348"/>
    <cellStyle name="Normal 30 3 2 2 4 4 3" xfId="27349"/>
    <cellStyle name="Normal 4 2 2 2 4 4 3" xfId="27350"/>
    <cellStyle name="Normal 40 2 2 2 4 4 3" xfId="27351"/>
    <cellStyle name="Normal 41 2 2 2 4 4 3" xfId="27352"/>
    <cellStyle name="Normal 42 2 2 2 4 4 3" xfId="27353"/>
    <cellStyle name="Normal 43 2 2 2 4 4 3" xfId="27354"/>
    <cellStyle name="Normal 44 2 2 2 4 4 3" xfId="27355"/>
    <cellStyle name="Normal 45 2 2 2 4 4 3" xfId="27356"/>
    <cellStyle name="Normal 46 2 2 2 4 4 3" xfId="27357"/>
    <cellStyle name="Normal 47 2 2 2 4 4 3" xfId="27358"/>
    <cellStyle name="Normal 51 2 2 4 4 3" xfId="27359"/>
    <cellStyle name="Normal 52 2 2 4 4 3" xfId="27360"/>
    <cellStyle name="Normal 53 2 2 4 4 3" xfId="27361"/>
    <cellStyle name="Normal 55 2 2 4 4 3" xfId="27362"/>
    <cellStyle name="Normal 56 2 2 4 4 3" xfId="27363"/>
    <cellStyle name="Normal 57 2 2 4 4 3" xfId="27364"/>
    <cellStyle name="Normal 6 2 3 2 2 4 4 3" xfId="27365"/>
    <cellStyle name="Normal 6 3 2 2 4 4 3" xfId="27366"/>
    <cellStyle name="Normal 60 2 2 4 4 3" xfId="27367"/>
    <cellStyle name="Normal 64 2 2 4 4 3" xfId="27368"/>
    <cellStyle name="Normal 65 2 2 4 4 3" xfId="27369"/>
    <cellStyle name="Normal 66 2 2 4 4 3" xfId="27370"/>
    <cellStyle name="Normal 67 2 2 4 4 3" xfId="27371"/>
    <cellStyle name="Normal 7 6 2 2 4 4 3" xfId="27372"/>
    <cellStyle name="Normal 71 2 2 4 4 3" xfId="27373"/>
    <cellStyle name="Normal 72 2 2 4 4 3" xfId="27374"/>
    <cellStyle name="Normal 73 2 2 4 4 3" xfId="27375"/>
    <cellStyle name="Normal 74 2 2 4 4 3" xfId="27376"/>
    <cellStyle name="Normal 76 2 2 4 4 3" xfId="27377"/>
    <cellStyle name="Normal 8 3 2 2 4 4 3" xfId="27378"/>
    <cellStyle name="Normal 81 2 2 4 4 3" xfId="27379"/>
    <cellStyle name="Normal 78 4 3 4 3" xfId="27380"/>
    <cellStyle name="Normal 5 3 4 3 4 3" xfId="27381"/>
    <cellStyle name="Normal 80 4 3 4 3" xfId="27382"/>
    <cellStyle name="Normal 79 4 3 4 3" xfId="27383"/>
    <cellStyle name="Normal 6 8 4 3 4 3" xfId="27384"/>
    <cellStyle name="Normal 5 2 4 3 4 3" xfId="27385"/>
    <cellStyle name="Normal 6 2 9 3 4 3" xfId="27386"/>
    <cellStyle name="Comma 2 2 3 4 3 4 3" xfId="27387"/>
    <cellStyle name="Comma 2 3 6 4 3 4 3" xfId="27388"/>
    <cellStyle name="Normal 18 2 4 3 4 3" xfId="27389"/>
    <cellStyle name="Normal 19 2 4 3 4 3" xfId="27390"/>
    <cellStyle name="Normal 2 2 3 4 3 4 3" xfId="27391"/>
    <cellStyle name="Normal 2 3 6 4 3 4 3" xfId="27392"/>
    <cellStyle name="Normal 2 3 2 4 3 4 3" xfId="27393"/>
    <cellStyle name="Normal 2 3 4 4 3 4 3" xfId="27394"/>
    <cellStyle name="Normal 2 3 5 4 3 4 3" xfId="27395"/>
    <cellStyle name="Normal 2 4 2 4 3 4 3" xfId="27396"/>
    <cellStyle name="Normal 2 5 4 3 4 3" xfId="27397"/>
    <cellStyle name="Normal 28 3 4 3 4 3" xfId="27398"/>
    <cellStyle name="Normal 3 2 2 4 3 4 3" xfId="27399"/>
    <cellStyle name="Normal 3 3 4 3 4 3" xfId="27400"/>
    <cellStyle name="Normal 30 3 4 3 4 3" xfId="27401"/>
    <cellStyle name="Normal 4 2 4 3 4 3" xfId="27402"/>
    <cellStyle name="Normal 40 2 4 3 4 3" xfId="27403"/>
    <cellStyle name="Normal 41 2 4 3 4 3" xfId="27404"/>
    <cellStyle name="Normal 42 2 4 3 4 3" xfId="27405"/>
    <cellStyle name="Normal 43 2 4 3 4 3" xfId="27406"/>
    <cellStyle name="Normal 44 2 4 3 4 3" xfId="27407"/>
    <cellStyle name="Normal 45 2 4 3 4 3" xfId="27408"/>
    <cellStyle name="Normal 46 2 4 3 4 3" xfId="27409"/>
    <cellStyle name="Normal 47 2 4 3 4 3" xfId="27410"/>
    <cellStyle name="Normal 51 4 3 4 3" xfId="27411"/>
    <cellStyle name="Normal 52 4 3 4 3" xfId="27412"/>
    <cellStyle name="Normal 53 4 3 4 3" xfId="27413"/>
    <cellStyle name="Normal 55 4 3 4 3" xfId="27414"/>
    <cellStyle name="Normal 56 4 3 4 3" xfId="27415"/>
    <cellStyle name="Normal 57 4 3 4 3" xfId="27416"/>
    <cellStyle name="Normal 6 2 3 4 3 4 3" xfId="27417"/>
    <cellStyle name="Normal 6 3 4 3 4 3" xfId="27418"/>
    <cellStyle name="Normal 60 4 3 4 3" xfId="27419"/>
    <cellStyle name="Normal 64 4 3 4 3" xfId="27420"/>
    <cellStyle name="Normal 65 4 3 4 3" xfId="27421"/>
    <cellStyle name="Normal 66 4 3 4 3" xfId="27422"/>
    <cellStyle name="Normal 67 4 3 4 3" xfId="27423"/>
    <cellStyle name="Normal 7 6 4 3 4 3" xfId="27424"/>
    <cellStyle name="Normal 71 4 3 4 3" xfId="27425"/>
    <cellStyle name="Normal 72 4 3 4 3" xfId="27426"/>
    <cellStyle name="Normal 73 4 3 4 3" xfId="27427"/>
    <cellStyle name="Normal 74 4 3 4 3" xfId="27428"/>
    <cellStyle name="Normal 76 4 3 4 3" xfId="27429"/>
    <cellStyle name="Normal 8 3 4 3 4 3" xfId="27430"/>
    <cellStyle name="Normal 81 4 3 4 3" xfId="27431"/>
    <cellStyle name="Normal 78 2 3 3 4 3" xfId="27432"/>
    <cellStyle name="Normal 5 3 2 3 3 4 3" xfId="27433"/>
    <cellStyle name="Normal 80 2 3 3 4 3" xfId="27434"/>
    <cellStyle name="Normal 79 2 3 3 4 3" xfId="27435"/>
    <cellStyle name="Normal 6 8 2 3 3 4 3" xfId="27436"/>
    <cellStyle name="Normal 5 2 2 3 3 4 3" xfId="27437"/>
    <cellStyle name="Normal 6 2 7 3 3 4 3" xfId="27438"/>
    <cellStyle name="Comma 2 2 3 2 3 3 4 3" xfId="27439"/>
    <cellStyle name="Comma 2 3 6 2 3 3 4 3" xfId="27440"/>
    <cellStyle name="Normal 18 2 2 3 3 4 3" xfId="27441"/>
    <cellStyle name="Normal 19 2 2 3 3 4 3" xfId="27442"/>
    <cellStyle name="Normal 2 2 3 2 3 3 4 3" xfId="27443"/>
    <cellStyle name="Normal 2 3 6 2 3 3 4 3" xfId="27444"/>
    <cellStyle name="Normal 2 3 2 2 3 3 4 3" xfId="27445"/>
    <cellStyle name="Normal 2 3 4 2 3 3 4 3" xfId="27446"/>
    <cellStyle name="Normal 2 3 5 2 3 3 4 3" xfId="27447"/>
    <cellStyle name="Normal 2 4 2 2 3 3 4 3" xfId="27448"/>
    <cellStyle name="Normal 2 5 2 3 3 4 3" xfId="27449"/>
    <cellStyle name="Normal 28 3 2 3 3 4 3" xfId="27450"/>
    <cellStyle name="Normal 3 2 2 2 3 3 4 3" xfId="27451"/>
    <cellStyle name="Normal 3 3 2 3 3 4 3" xfId="27452"/>
    <cellStyle name="Normal 30 3 2 3 3 4 3" xfId="27453"/>
    <cellStyle name="Normal 4 2 2 3 3 4 3" xfId="27454"/>
    <cellStyle name="Normal 40 2 2 3 3 4 3" xfId="27455"/>
    <cellStyle name="Normal 41 2 2 3 3 4 3" xfId="27456"/>
    <cellStyle name="Normal 42 2 2 3 3 4 3" xfId="27457"/>
    <cellStyle name="Normal 43 2 2 3 3 4 3" xfId="27458"/>
    <cellStyle name="Normal 44 2 2 3 3 4 3" xfId="27459"/>
    <cellStyle name="Normal 45 2 2 3 3 4 3" xfId="27460"/>
    <cellStyle name="Normal 46 2 2 3 3 4 3" xfId="27461"/>
    <cellStyle name="Normal 47 2 2 3 3 4 3" xfId="27462"/>
    <cellStyle name="Normal 51 2 3 3 4 3" xfId="27463"/>
    <cellStyle name="Normal 52 2 3 3 4 3" xfId="27464"/>
    <cellStyle name="Normal 53 2 3 3 4 3" xfId="27465"/>
    <cellStyle name="Normal 55 2 3 3 4 3" xfId="27466"/>
    <cellStyle name="Normal 56 2 3 3 4 3" xfId="27467"/>
    <cellStyle name="Normal 57 2 3 3 4 3" xfId="27468"/>
    <cellStyle name="Normal 6 2 3 2 3 3 4 3" xfId="27469"/>
    <cellStyle name="Normal 6 3 2 3 3 4 3" xfId="27470"/>
    <cellStyle name="Normal 60 2 3 3 4 3" xfId="27471"/>
    <cellStyle name="Normal 64 2 3 3 4 3" xfId="27472"/>
    <cellStyle name="Normal 65 2 3 3 4 3" xfId="27473"/>
    <cellStyle name="Normal 66 2 3 3 4 3" xfId="27474"/>
    <cellStyle name="Normal 67 2 3 3 4 3" xfId="27475"/>
    <cellStyle name="Normal 7 6 2 3 3 4 3" xfId="27476"/>
    <cellStyle name="Normal 71 2 3 3 4 3" xfId="27477"/>
    <cellStyle name="Normal 72 2 3 3 4 3" xfId="27478"/>
    <cellStyle name="Normal 73 2 3 3 4 3" xfId="27479"/>
    <cellStyle name="Normal 74 2 3 3 4 3" xfId="27480"/>
    <cellStyle name="Normal 76 2 3 3 4 3" xfId="27481"/>
    <cellStyle name="Normal 8 3 2 3 3 4 3" xfId="27482"/>
    <cellStyle name="Normal 81 2 3 3 4 3" xfId="27483"/>
    <cellStyle name="Normal 78 3 2 3 4 3" xfId="27484"/>
    <cellStyle name="Normal 5 3 3 2 3 4 3" xfId="27485"/>
    <cellStyle name="Normal 80 3 2 3 4 3" xfId="27486"/>
    <cellStyle name="Normal 79 3 2 3 4 3" xfId="27487"/>
    <cellStyle name="Normal 6 8 3 2 3 4 3" xfId="27488"/>
    <cellStyle name="Normal 5 2 3 2 3 4 3" xfId="27489"/>
    <cellStyle name="Normal 6 2 8 2 3 4 3" xfId="27490"/>
    <cellStyle name="Comma 2 2 3 3 2 3 4 3" xfId="27491"/>
    <cellStyle name="Comma 2 3 6 3 2 3 4 3" xfId="27492"/>
    <cellStyle name="Normal 18 2 3 2 3 4 3" xfId="27493"/>
    <cellStyle name="Normal 19 2 3 2 3 4 3" xfId="27494"/>
    <cellStyle name="Normal 2 2 3 3 2 3 4 3" xfId="27495"/>
    <cellStyle name="Normal 2 3 6 3 2 3 4 3" xfId="27496"/>
    <cellStyle name="Normal 2 3 2 3 2 3 4 3" xfId="27497"/>
    <cellStyle name="Normal 2 3 4 3 2 3 4 3" xfId="27498"/>
    <cellStyle name="Normal 2 3 5 3 2 3 4 3" xfId="27499"/>
    <cellStyle name="Normal 2 4 2 3 2 3 4 3" xfId="27500"/>
    <cellStyle name="Normal 2 5 3 2 3 4 3" xfId="27501"/>
    <cellStyle name="Normal 28 3 3 2 3 4 3" xfId="27502"/>
    <cellStyle name="Normal 3 2 2 3 2 3 4 3" xfId="27503"/>
    <cellStyle name="Normal 3 3 3 2 3 4 3" xfId="27504"/>
    <cellStyle name="Normal 30 3 3 2 3 4 3" xfId="27505"/>
    <cellStyle name="Normal 4 2 3 2 3 4 3" xfId="27506"/>
    <cellStyle name="Normal 40 2 3 2 3 4 3" xfId="27507"/>
    <cellStyle name="Normal 41 2 3 2 3 4 3" xfId="27508"/>
    <cellStyle name="Normal 42 2 3 2 3 4 3" xfId="27509"/>
    <cellStyle name="Normal 43 2 3 2 3 4 3" xfId="27510"/>
    <cellStyle name="Normal 44 2 3 2 3 4 3" xfId="27511"/>
    <cellStyle name="Normal 45 2 3 2 3 4 3" xfId="27512"/>
    <cellStyle name="Normal 46 2 3 2 3 4 3" xfId="27513"/>
    <cellStyle name="Normal 47 2 3 2 3 4 3" xfId="27514"/>
    <cellStyle name="Normal 51 3 2 3 4 3" xfId="27515"/>
    <cellStyle name="Normal 52 3 2 3 4 3" xfId="27516"/>
    <cellStyle name="Normal 53 3 2 3 4 3" xfId="27517"/>
    <cellStyle name="Normal 55 3 2 3 4 3" xfId="27518"/>
    <cellStyle name="Normal 56 3 2 3 4 3" xfId="27519"/>
    <cellStyle name="Normal 57 3 2 3 4 3" xfId="27520"/>
    <cellStyle name="Normal 6 2 3 3 2 3 4 3" xfId="27521"/>
    <cellStyle name="Normal 6 3 3 2 3 4 3" xfId="27522"/>
    <cellStyle name="Normal 60 3 2 3 4 3" xfId="27523"/>
    <cellStyle name="Normal 64 3 2 3 4 3" xfId="27524"/>
    <cellStyle name="Normal 65 3 2 3 4 3" xfId="27525"/>
    <cellStyle name="Normal 66 3 2 3 4 3" xfId="27526"/>
    <cellStyle name="Normal 67 3 2 3 4 3" xfId="27527"/>
    <cellStyle name="Normal 7 6 3 2 3 4 3" xfId="27528"/>
    <cellStyle name="Normal 71 3 2 3 4 3" xfId="27529"/>
    <cellStyle name="Normal 72 3 2 3 4 3" xfId="27530"/>
    <cellStyle name="Normal 73 3 2 3 4 3" xfId="27531"/>
    <cellStyle name="Normal 74 3 2 3 4 3" xfId="27532"/>
    <cellStyle name="Normal 76 3 2 3 4 3" xfId="27533"/>
    <cellStyle name="Normal 8 3 3 2 3 4 3" xfId="27534"/>
    <cellStyle name="Normal 81 3 2 3 4 3" xfId="27535"/>
    <cellStyle name="Normal 78 2 2 2 3 4 3" xfId="27536"/>
    <cellStyle name="Normal 5 3 2 2 2 3 4 3" xfId="27537"/>
    <cellStyle name="Normal 80 2 2 2 3 4 3" xfId="27538"/>
    <cellStyle name="Normal 79 2 2 2 3 4 3" xfId="27539"/>
    <cellStyle name="Normal 6 8 2 2 2 3 4 3" xfId="27540"/>
    <cellStyle name="Normal 5 2 2 2 2 3 4 3" xfId="27541"/>
    <cellStyle name="Normal 6 2 7 2 2 3 4 3" xfId="27542"/>
    <cellStyle name="Comma 2 2 3 2 2 2 3 4 3" xfId="27543"/>
    <cellStyle name="Comma 2 3 6 2 2 2 3 4 3" xfId="27544"/>
    <cellStyle name="Normal 18 2 2 2 2 3 4 3" xfId="27545"/>
    <cellStyle name="Normal 19 2 2 2 2 3 4 3" xfId="27546"/>
    <cellStyle name="Normal 2 2 3 2 2 2 3 4 3" xfId="27547"/>
    <cellStyle name="Normal 2 3 6 2 2 2 3 4 3" xfId="27548"/>
    <cellStyle name="Normal 2 3 2 2 2 2 3 4 3" xfId="27549"/>
    <cellStyle name="Normal 2 3 4 2 2 2 3 4 3" xfId="27550"/>
    <cellStyle name="Normal 2 3 5 2 2 2 3 4 3" xfId="27551"/>
    <cellStyle name="Normal 2 4 2 2 2 2 3 4 3" xfId="27552"/>
    <cellStyle name="Normal 2 5 2 2 2 3 4 3" xfId="27553"/>
    <cellStyle name="Normal 28 3 2 2 2 3 4 3" xfId="27554"/>
    <cellStyle name="Normal 3 2 2 2 2 2 3 4 3" xfId="27555"/>
    <cellStyle name="Normal 3 3 2 2 2 3 4 3" xfId="27556"/>
    <cellStyle name="Normal 30 3 2 2 2 3 4 3" xfId="27557"/>
    <cellStyle name="Normal 4 2 2 2 2 3 4 3" xfId="27558"/>
    <cellStyle name="Normal 40 2 2 2 2 3 4 3" xfId="27559"/>
    <cellStyle name="Normal 41 2 2 2 2 3 4 3" xfId="27560"/>
    <cellStyle name="Normal 42 2 2 2 2 3 4 3" xfId="27561"/>
    <cellStyle name="Normal 43 2 2 2 2 3 4 3" xfId="27562"/>
    <cellStyle name="Normal 44 2 2 2 2 3 4 3" xfId="27563"/>
    <cellStyle name="Normal 45 2 2 2 2 3 4 3" xfId="27564"/>
    <cellStyle name="Normal 46 2 2 2 2 3 4 3" xfId="27565"/>
    <cellStyle name="Normal 47 2 2 2 2 3 4 3" xfId="27566"/>
    <cellStyle name="Normal 51 2 2 2 3 4 3" xfId="27567"/>
    <cellStyle name="Normal 52 2 2 2 3 4 3" xfId="27568"/>
    <cellStyle name="Normal 53 2 2 2 3 4 3" xfId="27569"/>
    <cellStyle name="Normal 55 2 2 2 3 4 3" xfId="27570"/>
    <cellStyle name="Normal 56 2 2 2 3 4 3" xfId="27571"/>
    <cellStyle name="Normal 57 2 2 2 3 4 3" xfId="27572"/>
    <cellStyle name="Normal 6 2 3 2 2 2 3 4 3" xfId="27573"/>
    <cellStyle name="Normal 6 3 2 2 2 3 4 3" xfId="27574"/>
    <cellStyle name="Normal 60 2 2 2 3 4 3" xfId="27575"/>
    <cellStyle name="Normal 64 2 2 2 3 4 3" xfId="27576"/>
    <cellStyle name="Normal 65 2 2 2 3 4 3" xfId="27577"/>
    <cellStyle name="Normal 66 2 2 2 3 4 3" xfId="27578"/>
    <cellStyle name="Normal 67 2 2 2 3 4 3" xfId="27579"/>
    <cellStyle name="Normal 7 6 2 2 2 3 4 3" xfId="27580"/>
    <cellStyle name="Normal 71 2 2 2 3 4 3" xfId="27581"/>
    <cellStyle name="Normal 72 2 2 2 3 4 3" xfId="27582"/>
    <cellStyle name="Normal 73 2 2 2 3 4 3" xfId="27583"/>
    <cellStyle name="Normal 74 2 2 2 3 4 3" xfId="27584"/>
    <cellStyle name="Normal 76 2 2 2 3 4 3" xfId="27585"/>
    <cellStyle name="Normal 8 3 2 2 2 3 4 3" xfId="27586"/>
    <cellStyle name="Normal 81 2 2 2 3 4 3" xfId="27587"/>
    <cellStyle name="Normal 90 2 4 3" xfId="27588"/>
    <cellStyle name="Normal 78 5 2 4 3" xfId="27589"/>
    <cellStyle name="Normal 91 2 4 3" xfId="27590"/>
    <cellStyle name="Normal 5 3 5 2 4 3" xfId="27591"/>
    <cellStyle name="Normal 80 5 2 4 3" xfId="27592"/>
    <cellStyle name="Normal 79 5 2 4 3" xfId="27593"/>
    <cellStyle name="Normal 6 8 5 2 4 3" xfId="27594"/>
    <cellStyle name="Normal 5 2 5 2 4 3" xfId="27595"/>
    <cellStyle name="Normal 6 2 10 2 4 3" xfId="27596"/>
    <cellStyle name="Comma 2 2 3 5 2 4 3" xfId="27597"/>
    <cellStyle name="Comma 2 3 6 5 2 4 3" xfId="27598"/>
    <cellStyle name="Normal 18 2 5 2 4 3" xfId="27599"/>
    <cellStyle name="Normal 19 2 5 2 4 3" xfId="27600"/>
    <cellStyle name="Normal 2 2 3 5 2 4 3" xfId="27601"/>
    <cellStyle name="Normal 2 3 6 5 2 4 3" xfId="27602"/>
    <cellStyle name="Normal 2 3 2 5 2 4 3" xfId="27603"/>
    <cellStyle name="Normal 2 3 4 5 2 4 3" xfId="27604"/>
    <cellStyle name="Normal 2 3 5 5 2 4 3" xfId="27605"/>
    <cellStyle name="Normal 2 4 2 5 2 4 3" xfId="27606"/>
    <cellStyle name="Normal 2 5 5 2 4 3" xfId="27607"/>
    <cellStyle name="Normal 28 3 5 2 4 3" xfId="27608"/>
    <cellStyle name="Normal 3 2 2 5 2 4 3" xfId="27609"/>
    <cellStyle name="Normal 3 3 5 2 4 3" xfId="27610"/>
    <cellStyle name="Normal 30 3 5 2 4 3" xfId="27611"/>
    <cellStyle name="Normal 4 2 5 2 4 3" xfId="27612"/>
    <cellStyle name="Normal 40 2 5 2 4 3" xfId="27613"/>
    <cellStyle name="Normal 41 2 5 2 4 3" xfId="27614"/>
    <cellStyle name="Normal 42 2 5 2 4 3" xfId="27615"/>
    <cellStyle name="Normal 43 2 5 2 4 3" xfId="27616"/>
    <cellStyle name="Normal 44 2 5 2 4 3" xfId="27617"/>
    <cellStyle name="Normal 45 2 5 2 4 3" xfId="27618"/>
    <cellStyle name="Normal 46 2 5 2 4 3" xfId="27619"/>
    <cellStyle name="Normal 47 2 5 2 4 3" xfId="27620"/>
    <cellStyle name="Normal 51 5 2 4 3" xfId="27621"/>
    <cellStyle name="Normal 52 5 2 4 3" xfId="27622"/>
    <cellStyle name="Normal 53 5 2 4 3" xfId="27623"/>
    <cellStyle name="Normal 55 5 2 4 3" xfId="27624"/>
    <cellStyle name="Normal 56 5 2 4 3" xfId="27625"/>
    <cellStyle name="Normal 57 5 2 4 3" xfId="27626"/>
    <cellStyle name="Normal 6 2 3 5 2 4 3" xfId="27627"/>
    <cellStyle name="Normal 6 3 5 2 4 3" xfId="27628"/>
    <cellStyle name="Normal 60 5 2 4 3" xfId="27629"/>
    <cellStyle name="Normal 64 5 2 4 3" xfId="27630"/>
    <cellStyle name="Normal 65 5 2 4 3" xfId="27631"/>
    <cellStyle name="Normal 66 5 2 4 3" xfId="27632"/>
    <cellStyle name="Normal 67 5 2 4 3" xfId="27633"/>
    <cellStyle name="Normal 7 6 5 2 4 3" xfId="27634"/>
    <cellStyle name="Normal 71 5 2 4 3" xfId="27635"/>
    <cellStyle name="Normal 72 5 2 4 3" xfId="27636"/>
    <cellStyle name="Normal 73 5 2 4 3" xfId="27637"/>
    <cellStyle name="Normal 74 5 2 4 3" xfId="27638"/>
    <cellStyle name="Normal 76 5 2 4 3" xfId="27639"/>
    <cellStyle name="Normal 8 3 5 2 4 3" xfId="27640"/>
    <cellStyle name="Normal 81 5 2 4 3" xfId="27641"/>
    <cellStyle name="Normal 78 2 4 2 4 3" xfId="27642"/>
    <cellStyle name="Normal 5 3 2 4 2 4 3" xfId="27643"/>
    <cellStyle name="Normal 80 2 4 2 4 3" xfId="27644"/>
    <cellStyle name="Normal 79 2 4 2 4 3" xfId="27645"/>
    <cellStyle name="Normal 6 8 2 4 2 4 3" xfId="27646"/>
    <cellStyle name="Normal 5 2 2 4 2 4 3" xfId="27647"/>
    <cellStyle name="Normal 6 2 7 4 2 4 3" xfId="27648"/>
    <cellStyle name="Comma 2 2 3 2 4 2 4 3" xfId="27649"/>
    <cellStyle name="Comma 2 3 6 2 4 2 4 3" xfId="27650"/>
    <cellStyle name="Normal 18 2 2 4 2 4 3" xfId="27651"/>
    <cellStyle name="Normal 19 2 2 4 2 4 3" xfId="27652"/>
    <cellStyle name="Normal 2 2 3 2 4 2 4 3" xfId="27653"/>
    <cellStyle name="Normal 2 3 6 2 4 2 4 3" xfId="27654"/>
    <cellStyle name="Normal 2 3 2 2 4 2 4 3" xfId="27655"/>
    <cellStyle name="Normal 2 3 4 2 4 2 4 3" xfId="27656"/>
    <cellStyle name="Normal 2 3 5 2 4 2 4 3" xfId="27657"/>
    <cellStyle name="Normal 2 4 2 2 4 2 4 3" xfId="27658"/>
    <cellStyle name="Normal 2 5 2 4 2 4 3" xfId="27659"/>
    <cellStyle name="Normal 28 3 2 4 2 4 3" xfId="27660"/>
    <cellStyle name="Normal 3 2 2 2 4 2 4 3" xfId="27661"/>
    <cellStyle name="Normal 3 3 2 4 2 4 3" xfId="27662"/>
    <cellStyle name="Normal 30 3 2 4 2 4 3" xfId="27663"/>
    <cellStyle name="Normal 4 2 2 4 2 4 3" xfId="27664"/>
    <cellStyle name="Normal 40 2 2 4 2 4 3" xfId="27665"/>
    <cellStyle name="Normal 41 2 2 4 2 4 3" xfId="27666"/>
    <cellStyle name="Normal 42 2 2 4 2 4 3" xfId="27667"/>
    <cellStyle name="Normal 43 2 2 4 2 4 3" xfId="27668"/>
    <cellStyle name="Normal 44 2 2 4 2 4 3" xfId="27669"/>
    <cellStyle name="Normal 45 2 2 4 2 4 3" xfId="27670"/>
    <cellStyle name="Normal 46 2 2 4 2 4 3" xfId="27671"/>
    <cellStyle name="Normal 47 2 2 4 2 4 3" xfId="27672"/>
    <cellStyle name="Normal 51 2 4 2 4 3" xfId="27673"/>
    <cellStyle name="Normal 52 2 4 2 4 3" xfId="27674"/>
    <cellStyle name="Normal 53 2 4 2 4 3" xfId="27675"/>
    <cellStyle name="Normal 55 2 4 2 4 3" xfId="27676"/>
    <cellStyle name="Normal 56 2 4 2 4 3" xfId="27677"/>
    <cellStyle name="Normal 57 2 4 2 4 3" xfId="27678"/>
    <cellStyle name="Normal 6 2 3 2 4 2 4 3" xfId="27679"/>
    <cellStyle name="Normal 6 3 2 4 2 4 3" xfId="27680"/>
    <cellStyle name="Normal 60 2 4 2 4 3" xfId="27681"/>
    <cellStyle name="Normal 64 2 4 2 4 3" xfId="27682"/>
    <cellStyle name="Normal 65 2 4 2 4 3" xfId="27683"/>
    <cellStyle name="Normal 66 2 4 2 4 3" xfId="27684"/>
    <cellStyle name="Normal 67 2 4 2 4 3" xfId="27685"/>
    <cellStyle name="Normal 7 6 2 4 2 4 3" xfId="27686"/>
    <cellStyle name="Normal 71 2 4 2 4 3" xfId="27687"/>
    <cellStyle name="Normal 72 2 4 2 4 3" xfId="27688"/>
    <cellStyle name="Normal 73 2 4 2 4 3" xfId="27689"/>
    <cellStyle name="Normal 74 2 4 2 4 3" xfId="27690"/>
    <cellStyle name="Normal 76 2 4 2 4 3" xfId="27691"/>
    <cellStyle name="Normal 8 3 2 4 2 4 3" xfId="27692"/>
    <cellStyle name="Normal 81 2 4 2 4 3" xfId="27693"/>
    <cellStyle name="Normal 78 3 3 2 4 3" xfId="27694"/>
    <cellStyle name="Normal 5 3 3 3 2 4 3" xfId="27695"/>
    <cellStyle name="Normal 80 3 3 2 4 3" xfId="27696"/>
    <cellStyle name="Normal 79 3 3 2 4 3" xfId="27697"/>
    <cellStyle name="Normal 6 8 3 3 2 4 3" xfId="27698"/>
    <cellStyle name="Normal 5 2 3 3 2 4 3" xfId="27699"/>
    <cellStyle name="Normal 6 2 8 3 2 4 3" xfId="27700"/>
    <cellStyle name="Comma 2 2 3 3 3 2 4 3" xfId="27701"/>
    <cellStyle name="Comma 2 3 6 3 3 2 4 3" xfId="27702"/>
    <cellStyle name="Normal 18 2 3 3 2 4 3" xfId="27703"/>
    <cellStyle name="Normal 19 2 3 3 2 4 3" xfId="27704"/>
    <cellStyle name="Normal 2 2 3 3 3 2 4 3" xfId="27705"/>
    <cellStyle name="Normal 2 3 6 3 3 2 4 3" xfId="27706"/>
    <cellStyle name="Normal 2 3 2 3 3 2 4 3" xfId="27707"/>
    <cellStyle name="Normal 2 3 4 3 3 2 4 3" xfId="27708"/>
    <cellStyle name="Normal 2 3 5 3 3 2 4 3" xfId="27709"/>
    <cellStyle name="Normal 2 4 2 3 3 2 4 3" xfId="27710"/>
    <cellStyle name="Normal 2 5 3 3 2 4 3" xfId="27711"/>
    <cellStyle name="Normal 28 3 3 3 2 4 3" xfId="27712"/>
    <cellStyle name="Normal 3 2 2 3 3 2 4 3" xfId="27713"/>
    <cellStyle name="Normal 3 3 3 3 2 4 3" xfId="27714"/>
    <cellStyle name="Normal 30 3 3 3 2 4 3" xfId="27715"/>
    <cellStyle name="Normal 4 2 3 3 2 4 3" xfId="27716"/>
    <cellStyle name="Normal 40 2 3 3 2 4 3" xfId="27717"/>
    <cellStyle name="Normal 41 2 3 3 2 4 3" xfId="27718"/>
    <cellStyle name="Normal 42 2 3 3 2 4 3" xfId="27719"/>
    <cellStyle name="Normal 43 2 3 3 2 4 3" xfId="27720"/>
    <cellStyle name="Normal 44 2 3 3 2 4 3" xfId="27721"/>
    <cellStyle name="Normal 45 2 3 3 2 4 3" xfId="27722"/>
    <cellStyle name="Normal 46 2 3 3 2 4 3" xfId="27723"/>
    <cellStyle name="Normal 47 2 3 3 2 4 3" xfId="27724"/>
    <cellStyle name="Normal 51 3 3 2 4 3" xfId="27725"/>
    <cellStyle name="Normal 52 3 3 2 4 3" xfId="27726"/>
    <cellStyle name="Normal 53 3 3 2 4 3" xfId="27727"/>
    <cellStyle name="Normal 55 3 3 2 4 3" xfId="27728"/>
    <cellStyle name="Normal 56 3 3 2 4 3" xfId="27729"/>
    <cellStyle name="Normal 57 3 3 2 4 3" xfId="27730"/>
    <cellStyle name="Normal 6 2 3 3 3 2 4 3" xfId="27731"/>
    <cellStyle name="Normal 6 3 3 3 2 4 3" xfId="27732"/>
    <cellStyle name="Normal 60 3 3 2 4 3" xfId="27733"/>
    <cellStyle name="Normal 64 3 3 2 4 3" xfId="27734"/>
    <cellStyle name="Normal 65 3 3 2 4 3" xfId="27735"/>
    <cellStyle name="Normal 66 3 3 2 4 3" xfId="27736"/>
    <cellStyle name="Normal 67 3 3 2 4 3" xfId="27737"/>
    <cellStyle name="Normal 7 6 3 3 2 4 3" xfId="27738"/>
    <cellStyle name="Normal 71 3 3 2 4 3" xfId="27739"/>
    <cellStyle name="Normal 72 3 3 2 4 3" xfId="27740"/>
    <cellStyle name="Normal 73 3 3 2 4 3" xfId="27741"/>
    <cellStyle name="Normal 74 3 3 2 4 3" xfId="27742"/>
    <cellStyle name="Normal 76 3 3 2 4 3" xfId="27743"/>
    <cellStyle name="Normal 8 3 3 3 2 4 3" xfId="27744"/>
    <cellStyle name="Normal 81 3 3 2 4 3" xfId="27745"/>
    <cellStyle name="Normal 78 2 2 3 2 4 3" xfId="27746"/>
    <cellStyle name="Normal 5 3 2 2 3 2 4 3" xfId="27747"/>
    <cellStyle name="Normal 80 2 2 3 2 4 3" xfId="27748"/>
    <cellStyle name="Normal 79 2 2 3 2 4 3" xfId="27749"/>
    <cellStyle name="Normal 6 8 2 2 3 2 4 3" xfId="27750"/>
    <cellStyle name="Normal 5 2 2 2 3 2 4 3" xfId="27751"/>
    <cellStyle name="Normal 6 2 7 2 3 2 4 3" xfId="27752"/>
    <cellStyle name="Comma 2 2 3 2 2 3 2 4 3" xfId="27753"/>
    <cellStyle name="Comma 2 3 6 2 2 3 2 4 3" xfId="27754"/>
    <cellStyle name="Normal 18 2 2 2 3 2 4 3" xfId="27755"/>
    <cellStyle name="Normal 19 2 2 2 3 2 4 3" xfId="27756"/>
    <cellStyle name="Normal 2 2 3 2 2 3 2 4 3" xfId="27757"/>
    <cellStyle name="Normal 2 3 6 2 2 3 2 4 3" xfId="27758"/>
    <cellStyle name="Normal 2 3 2 2 2 3 2 4 3" xfId="27759"/>
    <cellStyle name="Normal 2 3 4 2 2 3 2 4 3" xfId="27760"/>
    <cellStyle name="Normal 2 3 5 2 2 3 2 4 3" xfId="27761"/>
    <cellStyle name="Normal 2 4 2 2 2 3 2 4 3" xfId="27762"/>
    <cellStyle name="Normal 2 5 2 2 3 2 4 3" xfId="27763"/>
    <cellStyle name="Normal 28 3 2 2 3 2 4 3" xfId="27764"/>
    <cellStyle name="Normal 3 2 2 2 2 3 2 4 3" xfId="27765"/>
    <cellStyle name="Normal 3 3 2 2 3 2 4 3" xfId="27766"/>
    <cellStyle name="Normal 30 3 2 2 3 2 4 3" xfId="27767"/>
    <cellStyle name="Normal 4 2 2 2 3 2 4 3" xfId="27768"/>
    <cellStyle name="Normal 40 2 2 2 3 2 4 3" xfId="27769"/>
    <cellStyle name="Normal 41 2 2 2 3 2 4 3" xfId="27770"/>
    <cellStyle name="Normal 42 2 2 2 3 2 4 3" xfId="27771"/>
    <cellStyle name="Normal 43 2 2 2 3 2 4 3" xfId="27772"/>
    <cellStyle name="Normal 44 2 2 2 3 2 4 3" xfId="27773"/>
    <cellStyle name="Normal 45 2 2 2 3 2 4 3" xfId="27774"/>
    <cellStyle name="Normal 46 2 2 2 3 2 4 3" xfId="27775"/>
    <cellStyle name="Normal 47 2 2 2 3 2 4 3" xfId="27776"/>
    <cellStyle name="Normal 51 2 2 3 2 4 3" xfId="27777"/>
    <cellStyle name="Normal 52 2 2 3 2 4 3" xfId="27778"/>
    <cellStyle name="Normal 53 2 2 3 2 4 3" xfId="27779"/>
    <cellStyle name="Normal 55 2 2 3 2 4 3" xfId="27780"/>
    <cellStyle name="Normal 56 2 2 3 2 4 3" xfId="27781"/>
    <cellStyle name="Normal 57 2 2 3 2 4 3" xfId="27782"/>
    <cellStyle name="Normal 6 2 3 2 2 3 2 4 3" xfId="27783"/>
    <cellStyle name="Normal 6 3 2 2 3 2 4 3" xfId="27784"/>
    <cellStyle name="Normal 60 2 2 3 2 4 3" xfId="27785"/>
    <cellStyle name="Normal 64 2 2 3 2 4 3" xfId="27786"/>
    <cellStyle name="Normal 65 2 2 3 2 4 3" xfId="27787"/>
    <cellStyle name="Normal 66 2 2 3 2 4 3" xfId="27788"/>
    <cellStyle name="Normal 67 2 2 3 2 4 3" xfId="27789"/>
    <cellStyle name="Normal 7 6 2 2 3 2 4 3" xfId="27790"/>
    <cellStyle name="Normal 71 2 2 3 2 4 3" xfId="27791"/>
    <cellStyle name="Normal 72 2 2 3 2 4 3" xfId="27792"/>
    <cellStyle name="Normal 73 2 2 3 2 4 3" xfId="27793"/>
    <cellStyle name="Normal 74 2 2 3 2 4 3" xfId="27794"/>
    <cellStyle name="Normal 76 2 2 3 2 4 3" xfId="27795"/>
    <cellStyle name="Normal 8 3 2 2 3 2 4 3" xfId="27796"/>
    <cellStyle name="Normal 81 2 2 3 2 4 3" xfId="27797"/>
    <cellStyle name="Normal 78 4 2 2 4 3" xfId="27798"/>
    <cellStyle name="Normal 5 3 4 2 2 4 3" xfId="27799"/>
    <cellStyle name="Normal 80 4 2 2 4 3" xfId="27800"/>
    <cellStyle name="Normal 79 4 2 2 4 3" xfId="27801"/>
    <cellStyle name="Normal 6 8 4 2 2 4 3" xfId="27802"/>
    <cellStyle name="Normal 5 2 4 2 2 4 3" xfId="27803"/>
    <cellStyle name="Normal 6 2 9 2 2 4 3" xfId="27804"/>
    <cellStyle name="Comma 2 2 3 4 2 2 4 3" xfId="27805"/>
    <cellStyle name="Comma 2 3 6 4 2 2 4 3" xfId="27806"/>
    <cellStyle name="Normal 18 2 4 2 2 4 3" xfId="27807"/>
    <cellStyle name="Normal 19 2 4 2 2 4 3" xfId="27808"/>
    <cellStyle name="Normal 2 2 3 4 2 2 4 3" xfId="27809"/>
    <cellStyle name="Normal 2 3 6 4 2 2 4 3" xfId="27810"/>
    <cellStyle name="Normal 2 3 2 4 2 2 4 3" xfId="27811"/>
    <cellStyle name="Normal 2 3 4 4 2 2 4 3" xfId="27812"/>
    <cellStyle name="Normal 2 3 5 4 2 2 4 3" xfId="27813"/>
    <cellStyle name="Normal 2 4 2 4 2 2 4 3" xfId="27814"/>
    <cellStyle name="Normal 2 5 4 2 2 4 3" xfId="27815"/>
    <cellStyle name="Normal 28 3 4 2 2 4 3" xfId="27816"/>
    <cellStyle name="Normal 3 2 2 4 2 2 4 3" xfId="27817"/>
    <cellStyle name="Normal 3 3 4 2 2 4 3" xfId="27818"/>
    <cellStyle name="Normal 30 3 4 2 2 4 3" xfId="27819"/>
    <cellStyle name="Normal 4 2 4 2 2 4 3" xfId="27820"/>
    <cellStyle name="Normal 40 2 4 2 2 4 3" xfId="27821"/>
    <cellStyle name="Normal 41 2 4 2 2 4 3" xfId="27822"/>
    <cellStyle name="Normal 42 2 4 2 2 4 3" xfId="27823"/>
    <cellStyle name="Normal 43 2 4 2 2 4 3" xfId="27824"/>
    <cellStyle name="Normal 44 2 4 2 2 4 3" xfId="27825"/>
    <cellStyle name="Normal 45 2 4 2 2 4 3" xfId="27826"/>
    <cellStyle name="Normal 46 2 4 2 2 4 3" xfId="27827"/>
    <cellStyle name="Normal 47 2 4 2 2 4 3" xfId="27828"/>
    <cellStyle name="Normal 51 4 2 2 4 3" xfId="27829"/>
    <cellStyle name="Normal 52 4 2 2 4 3" xfId="27830"/>
    <cellStyle name="Normal 53 4 2 2 4 3" xfId="27831"/>
    <cellStyle name="Normal 55 4 2 2 4 3" xfId="27832"/>
    <cellStyle name="Normal 56 4 2 2 4 3" xfId="27833"/>
    <cellStyle name="Normal 57 4 2 2 4 3" xfId="27834"/>
    <cellStyle name="Normal 6 2 3 4 2 2 4 3" xfId="27835"/>
    <cellStyle name="Normal 6 3 4 2 2 4 3" xfId="27836"/>
    <cellStyle name="Normal 60 4 2 2 4 3" xfId="27837"/>
    <cellStyle name="Normal 64 4 2 2 4 3" xfId="27838"/>
    <cellStyle name="Normal 65 4 2 2 4 3" xfId="27839"/>
    <cellStyle name="Normal 66 4 2 2 4 3" xfId="27840"/>
    <cellStyle name="Normal 67 4 2 2 4 3" xfId="27841"/>
    <cellStyle name="Normal 7 6 4 2 2 4 3" xfId="27842"/>
    <cellStyle name="Normal 71 4 2 2 4 3" xfId="27843"/>
    <cellStyle name="Normal 72 4 2 2 4 3" xfId="27844"/>
    <cellStyle name="Normal 73 4 2 2 4 3" xfId="27845"/>
    <cellStyle name="Normal 74 4 2 2 4 3" xfId="27846"/>
    <cellStyle name="Normal 76 4 2 2 4 3" xfId="27847"/>
    <cellStyle name="Normal 8 3 4 2 2 4 3" xfId="27848"/>
    <cellStyle name="Normal 81 4 2 2 4 3" xfId="27849"/>
    <cellStyle name="Normal 78 2 3 2 2 4 3" xfId="27850"/>
    <cellStyle name="Normal 5 3 2 3 2 2 4 3" xfId="27851"/>
    <cellStyle name="Normal 80 2 3 2 2 4 3" xfId="27852"/>
    <cellStyle name="Normal 79 2 3 2 2 4 3" xfId="27853"/>
    <cellStyle name="Normal 6 8 2 3 2 2 4 3" xfId="27854"/>
    <cellStyle name="Normal 5 2 2 3 2 2 4 3" xfId="27855"/>
    <cellStyle name="Normal 6 2 7 3 2 2 4 3" xfId="27856"/>
    <cellStyle name="Comma 2 2 3 2 3 2 2 4 3" xfId="27857"/>
    <cellStyle name="Comma 2 3 6 2 3 2 2 4 3" xfId="27858"/>
    <cellStyle name="Normal 18 2 2 3 2 2 4 3" xfId="27859"/>
    <cellStyle name="Normal 19 2 2 3 2 2 4 3" xfId="27860"/>
    <cellStyle name="Normal 2 2 3 2 3 2 2 4 3" xfId="27861"/>
    <cellStyle name="Normal 2 3 6 2 3 2 2 4 3" xfId="27862"/>
    <cellStyle name="Normal 2 3 2 2 3 2 2 4 3" xfId="27863"/>
    <cellStyle name="Normal 2 3 4 2 3 2 2 4 3" xfId="27864"/>
    <cellStyle name="Normal 2 3 5 2 3 2 2 4 3" xfId="27865"/>
    <cellStyle name="Normal 2 4 2 2 3 2 2 4 3" xfId="27866"/>
    <cellStyle name="Normal 2 5 2 3 2 2 4 3" xfId="27867"/>
    <cellStyle name="Normal 28 3 2 3 2 2 4 3" xfId="27868"/>
    <cellStyle name="Normal 3 2 2 2 3 2 2 4 3" xfId="27869"/>
    <cellStyle name="Normal 3 3 2 3 2 2 4 3" xfId="27870"/>
    <cellStyle name="Normal 30 3 2 3 2 2 4 3" xfId="27871"/>
    <cellStyle name="Normal 4 2 2 3 2 2 4 3" xfId="27872"/>
    <cellStyle name="Normal 40 2 2 3 2 2 4 3" xfId="27873"/>
    <cellStyle name="Normal 41 2 2 3 2 2 4 3" xfId="27874"/>
    <cellStyle name="Normal 42 2 2 3 2 2 4 3" xfId="27875"/>
    <cellStyle name="Normal 43 2 2 3 2 2 4 3" xfId="27876"/>
    <cellStyle name="Normal 44 2 2 3 2 2 4 3" xfId="27877"/>
    <cellStyle name="Normal 45 2 2 3 2 2 4 3" xfId="27878"/>
    <cellStyle name="Normal 46 2 2 3 2 2 4 3" xfId="27879"/>
    <cellStyle name="Normal 47 2 2 3 2 2 4 3" xfId="27880"/>
    <cellStyle name="Normal 51 2 3 2 2 4 3" xfId="27881"/>
    <cellStyle name="Normal 52 2 3 2 2 4 3" xfId="27882"/>
    <cellStyle name="Normal 53 2 3 2 2 4 3" xfId="27883"/>
    <cellStyle name="Normal 55 2 3 2 2 4 3" xfId="27884"/>
    <cellStyle name="Normal 56 2 3 2 2 4 3" xfId="27885"/>
    <cellStyle name="Normal 57 2 3 2 2 4 3" xfId="27886"/>
    <cellStyle name="Normal 6 2 3 2 3 2 2 4 3" xfId="27887"/>
    <cellStyle name="Normal 6 3 2 3 2 2 4 3" xfId="27888"/>
    <cellStyle name="Normal 60 2 3 2 2 4 3" xfId="27889"/>
    <cellStyle name="Normal 64 2 3 2 2 4 3" xfId="27890"/>
    <cellStyle name="Normal 65 2 3 2 2 4 3" xfId="27891"/>
    <cellStyle name="Normal 66 2 3 2 2 4 3" xfId="27892"/>
    <cellStyle name="Normal 67 2 3 2 2 4 3" xfId="27893"/>
    <cellStyle name="Normal 7 6 2 3 2 2 4 3" xfId="27894"/>
    <cellStyle name="Normal 71 2 3 2 2 4 3" xfId="27895"/>
    <cellStyle name="Normal 72 2 3 2 2 4 3" xfId="27896"/>
    <cellStyle name="Normal 73 2 3 2 2 4 3" xfId="27897"/>
    <cellStyle name="Normal 74 2 3 2 2 4 3" xfId="27898"/>
    <cellStyle name="Normal 76 2 3 2 2 4 3" xfId="27899"/>
    <cellStyle name="Normal 8 3 2 3 2 2 4 3" xfId="27900"/>
    <cellStyle name="Normal 81 2 3 2 2 4 3" xfId="27901"/>
    <cellStyle name="Normal 78 3 2 2 2 4 3" xfId="27902"/>
    <cellStyle name="Normal 5 3 3 2 2 2 4 3" xfId="27903"/>
    <cellStyle name="Normal 80 3 2 2 2 4 3" xfId="27904"/>
    <cellStyle name="Normal 79 3 2 2 2 4 3" xfId="27905"/>
    <cellStyle name="Normal 6 8 3 2 2 2 4 3" xfId="27906"/>
    <cellStyle name="Normal 5 2 3 2 2 2 4 3" xfId="27907"/>
    <cellStyle name="Normal 6 2 8 2 2 2 4 3" xfId="27908"/>
    <cellStyle name="Comma 2 2 3 3 2 2 2 4 3" xfId="27909"/>
    <cellStyle name="Comma 2 3 6 3 2 2 2 4 3" xfId="27910"/>
    <cellStyle name="Normal 18 2 3 2 2 2 4 3" xfId="27911"/>
    <cellStyle name="Normal 19 2 3 2 2 2 4 3" xfId="27912"/>
    <cellStyle name="Normal 2 2 3 3 2 2 2 4 3" xfId="27913"/>
    <cellStyle name="Normal 2 3 6 3 2 2 2 4 3" xfId="27914"/>
    <cellStyle name="Normal 2 3 2 3 2 2 2 4 3" xfId="27915"/>
    <cellStyle name="Normal 2 3 4 3 2 2 2 4 3" xfId="27916"/>
    <cellStyle name="Normal 2 3 5 3 2 2 2 4 3" xfId="27917"/>
    <cellStyle name="Normal 2 4 2 3 2 2 2 4 3" xfId="27918"/>
    <cellStyle name="Normal 2 5 3 2 2 2 4 3" xfId="27919"/>
    <cellStyle name="Normal 28 3 3 2 2 2 4 3" xfId="27920"/>
    <cellStyle name="Normal 3 2 2 3 2 2 2 4 3" xfId="27921"/>
    <cellStyle name="Normal 3 3 3 2 2 2 4 3" xfId="27922"/>
    <cellStyle name="Normal 30 3 3 2 2 2 4 3" xfId="27923"/>
    <cellStyle name="Normal 4 2 3 2 2 2 4 3" xfId="27924"/>
    <cellStyle name="Normal 40 2 3 2 2 2 4 3" xfId="27925"/>
    <cellStyle name="Normal 41 2 3 2 2 2 4 3" xfId="27926"/>
    <cellStyle name="Normal 42 2 3 2 2 2 4 3" xfId="27927"/>
    <cellStyle name="Normal 43 2 3 2 2 2 4 3" xfId="27928"/>
    <cellStyle name="Normal 44 2 3 2 2 2 4 3" xfId="27929"/>
    <cellStyle name="Normal 45 2 3 2 2 2 4 3" xfId="27930"/>
    <cellStyle name="Normal 46 2 3 2 2 2 4 3" xfId="27931"/>
    <cellStyle name="Normal 47 2 3 2 2 2 4 3" xfId="27932"/>
    <cellStyle name="Normal 51 3 2 2 2 4 3" xfId="27933"/>
    <cellStyle name="Normal 52 3 2 2 2 4 3" xfId="27934"/>
    <cellStyle name="Normal 53 3 2 2 2 4 3" xfId="27935"/>
    <cellStyle name="Normal 55 3 2 2 2 4 3" xfId="27936"/>
    <cellStyle name="Normal 56 3 2 2 2 4 3" xfId="27937"/>
    <cellStyle name="Normal 57 3 2 2 2 4 3" xfId="27938"/>
    <cellStyle name="Normal 6 2 3 3 2 2 2 4 3" xfId="27939"/>
    <cellStyle name="Normal 6 3 3 2 2 2 4 3" xfId="27940"/>
    <cellStyle name="Normal 60 3 2 2 2 4 3" xfId="27941"/>
    <cellStyle name="Normal 64 3 2 2 2 4 3" xfId="27942"/>
    <cellStyle name="Normal 65 3 2 2 2 4 3" xfId="27943"/>
    <cellStyle name="Normal 66 3 2 2 2 4 3" xfId="27944"/>
    <cellStyle name="Normal 67 3 2 2 2 4 3" xfId="27945"/>
    <cellStyle name="Normal 7 6 3 2 2 2 4 3" xfId="27946"/>
    <cellStyle name="Normal 71 3 2 2 2 4 3" xfId="27947"/>
    <cellStyle name="Normal 72 3 2 2 2 4 3" xfId="27948"/>
    <cellStyle name="Normal 73 3 2 2 2 4 3" xfId="27949"/>
    <cellStyle name="Normal 74 3 2 2 2 4 3" xfId="27950"/>
    <cellStyle name="Normal 76 3 2 2 2 4 3" xfId="27951"/>
    <cellStyle name="Normal 8 3 3 2 2 2 4 3" xfId="27952"/>
    <cellStyle name="Normal 81 3 2 2 2 4 3" xfId="27953"/>
    <cellStyle name="Normal 78 2 2 2 2 2 4 3" xfId="27954"/>
    <cellStyle name="Normal 5 3 2 2 2 2 2 4 3" xfId="27955"/>
    <cellStyle name="Normal 80 2 2 2 2 2 4 3" xfId="27956"/>
    <cellStyle name="Normal 79 2 2 2 2 2 4 3" xfId="27957"/>
    <cellStyle name="Normal 6 8 2 2 2 2 2 4 3" xfId="27958"/>
    <cellStyle name="Normal 5 2 2 2 2 2 2 4 3" xfId="27959"/>
    <cellStyle name="Normal 6 2 7 2 2 2 2 4 3" xfId="27960"/>
    <cellStyle name="Comma 2 2 3 2 2 2 2 2 4 3" xfId="27961"/>
    <cellStyle name="Comma 2 3 6 2 2 2 2 2 4 3" xfId="27962"/>
    <cellStyle name="Normal 18 2 2 2 2 2 2 4 3" xfId="27963"/>
    <cellStyle name="Normal 19 2 2 2 2 2 2 4 3" xfId="27964"/>
    <cellStyle name="Normal 2 2 3 2 2 2 2 2 4 3" xfId="27965"/>
    <cellStyle name="Normal 2 3 6 2 2 2 2 2 4 3" xfId="27966"/>
    <cellStyle name="Normal 2 3 2 2 2 2 2 2 4 3" xfId="27967"/>
    <cellStyle name="Normal 2 3 4 2 2 2 2 2 4 3" xfId="27968"/>
    <cellStyle name="Normal 2 3 5 2 2 2 2 2 4 3" xfId="27969"/>
    <cellStyle name="Normal 2 4 2 2 2 2 2 2 4 3" xfId="27970"/>
    <cellStyle name="Normal 2 5 2 2 2 2 2 4 3" xfId="27971"/>
    <cellStyle name="Normal 28 3 2 2 2 2 2 4 3" xfId="27972"/>
    <cellStyle name="Normal 3 2 2 2 2 2 2 2 4 3" xfId="27973"/>
    <cellStyle name="Normal 3 3 2 2 2 2 2 4 3" xfId="27974"/>
    <cellStyle name="Normal 30 3 2 2 2 2 2 4 3" xfId="27975"/>
    <cellStyle name="Normal 4 2 2 2 2 2 2 4 3" xfId="27976"/>
    <cellStyle name="Normal 40 2 2 2 2 2 2 4 3" xfId="27977"/>
    <cellStyle name="Normal 41 2 2 2 2 2 2 4 3" xfId="27978"/>
    <cellStyle name="Normal 42 2 2 2 2 2 2 4 3" xfId="27979"/>
    <cellStyle name="Normal 43 2 2 2 2 2 2 4 3" xfId="27980"/>
    <cellStyle name="Normal 44 2 2 2 2 2 2 4 3" xfId="27981"/>
    <cellStyle name="Normal 45 2 2 2 2 2 2 4 3" xfId="27982"/>
    <cellStyle name="Normal 46 2 2 2 2 2 2 4 3" xfId="27983"/>
    <cellStyle name="Normal 47 2 2 2 2 2 2 4 3" xfId="27984"/>
    <cellStyle name="Normal 51 2 2 2 2 2 4 3" xfId="27985"/>
    <cellStyle name="Normal 52 2 2 2 2 2 4 3" xfId="27986"/>
    <cellStyle name="Normal 53 2 2 2 2 2 4 3" xfId="27987"/>
    <cellStyle name="Normal 55 2 2 2 2 2 4 3" xfId="27988"/>
    <cellStyle name="Normal 56 2 2 2 2 2 4 3" xfId="27989"/>
    <cellStyle name="Normal 57 2 2 2 2 2 4 3" xfId="27990"/>
    <cellStyle name="Normal 6 2 3 2 2 2 2 2 4 3" xfId="27991"/>
    <cellStyle name="Normal 6 3 2 2 2 2 2 4 3" xfId="27992"/>
    <cellStyle name="Normal 60 2 2 2 2 2 4 3" xfId="27993"/>
    <cellStyle name="Normal 64 2 2 2 2 2 4 3" xfId="27994"/>
    <cellStyle name="Normal 65 2 2 2 2 2 4 3" xfId="27995"/>
    <cellStyle name="Normal 66 2 2 2 2 2 4 3" xfId="27996"/>
    <cellStyle name="Normal 67 2 2 2 2 2 4 3" xfId="27997"/>
    <cellStyle name="Normal 7 6 2 2 2 2 2 4 3" xfId="27998"/>
    <cellStyle name="Normal 71 2 2 2 2 2 4 3" xfId="27999"/>
    <cellStyle name="Normal 72 2 2 2 2 2 4 3" xfId="28000"/>
    <cellStyle name="Normal 73 2 2 2 2 2 4 3" xfId="28001"/>
    <cellStyle name="Normal 74 2 2 2 2 2 4 3" xfId="28002"/>
    <cellStyle name="Normal 76 2 2 2 2 2 4 3" xfId="28003"/>
    <cellStyle name="Normal 8 3 2 2 2 2 2 4 3" xfId="28004"/>
    <cellStyle name="Normal 81 2 2 2 2 2 4 3" xfId="28005"/>
    <cellStyle name="Normal 6 2 2 2 4 3" xfId="28006"/>
    <cellStyle name="Normal 78 7 2 3" xfId="28007"/>
    <cellStyle name="Normal 5 3 7 2 3" xfId="28008"/>
    <cellStyle name="Normal 80 7 2 3" xfId="28009"/>
    <cellStyle name="Normal 79 7 2 3" xfId="28010"/>
    <cellStyle name="Normal 6 8 7 2 3" xfId="28011"/>
    <cellStyle name="Normal 5 2 7 2 3" xfId="28012"/>
    <cellStyle name="Normal 6 2 12 2 3" xfId="28013"/>
    <cellStyle name="Comma 2 2 3 7 2 3" xfId="28014"/>
    <cellStyle name="Comma 2 3 6 7 2 3" xfId="28015"/>
    <cellStyle name="Normal 18 2 7 2 3" xfId="28016"/>
    <cellStyle name="Normal 19 2 7 2 3" xfId="28017"/>
    <cellStyle name="Normal 2 2 3 7 2 3" xfId="28018"/>
    <cellStyle name="Normal 2 3 6 7 2 3" xfId="28019"/>
    <cellStyle name="Normal 2 3 2 7 2 3" xfId="28020"/>
    <cellStyle name="Normal 2 3 4 7 2 3" xfId="28021"/>
    <cellStyle name="Normal 2 3 5 7 2 3" xfId="28022"/>
    <cellStyle name="Normal 2 4 2 7 2 3" xfId="28023"/>
    <cellStyle name="Normal 2 5 7 2 3" xfId="28024"/>
    <cellStyle name="Normal 28 3 7 2 3" xfId="28025"/>
    <cellStyle name="Normal 3 2 2 7 2 3" xfId="28026"/>
    <cellStyle name="Normal 3 3 7 2 3" xfId="28027"/>
    <cellStyle name="Normal 30 3 7 2 3" xfId="28028"/>
    <cellStyle name="Normal 4 2 7 2 3" xfId="28029"/>
    <cellStyle name="Normal 40 2 7 2 3" xfId="28030"/>
    <cellStyle name="Normal 41 2 7 2 3" xfId="28031"/>
    <cellStyle name="Normal 42 2 7 2 3" xfId="28032"/>
    <cellStyle name="Normal 43 2 7 2 3" xfId="28033"/>
    <cellStyle name="Normal 44 2 7 2 3" xfId="28034"/>
    <cellStyle name="Normal 45 2 7 2 3" xfId="28035"/>
    <cellStyle name="Normal 46 2 7 2 3" xfId="28036"/>
    <cellStyle name="Normal 47 2 7 2 3" xfId="28037"/>
    <cellStyle name="Normal 51 7 2 3" xfId="28038"/>
    <cellStyle name="Normal 52 7 2 3" xfId="28039"/>
    <cellStyle name="Normal 53 7 2 3" xfId="28040"/>
    <cellStyle name="Normal 55 7 2 3" xfId="28041"/>
    <cellStyle name="Normal 56 7 2 3" xfId="28042"/>
    <cellStyle name="Normal 57 7 2 3" xfId="28043"/>
    <cellStyle name="Normal 6 2 3 7 2 3" xfId="28044"/>
    <cellStyle name="Normal 6 3 7 2 3" xfId="28045"/>
    <cellStyle name="Normal 60 7 2 3" xfId="28046"/>
    <cellStyle name="Normal 64 7 2 3" xfId="28047"/>
    <cellStyle name="Normal 65 7 2 3" xfId="28048"/>
    <cellStyle name="Normal 66 7 2 3" xfId="28049"/>
    <cellStyle name="Normal 67 7 2 3" xfId="28050"/>
    <cellStyle name="Normal 7 6 7 2 3" xfId="28051"/>
    <cellStyle name="Normal 71 7 2 3" xfId="28052"/>
    <cellStyle name="Normal 72 7 2 3" xfId="28053"/>
    <cellStyle name="Normal 73 7 2 3" xfId="28054"/>
    <cellStyle name="Normal 74 7 2 3" xfId="28055"/>
    <cellStyle name="Normal 76 7 2 3" xfId="28056"/>
    <cellStyle name="Normal 8 3 7 2 3" xfId="28057"/>
    <cellStyle name="Normal 81 7 2 3" xfId="28058"/>
    <cellStyle name="Normal 78 2 6 2 3" xfId="28059"/>
    <cellStyle name="Normal 5 3 2 6 2 3" xfId="28060"/>
    <cellStyle name="Normal 80 2 6 2 3" xfId="28061"/>
    <cellStyle name="Normal 79 2 6 2 3" xfId="28062"/>
    <cellStyle name="Normal 6 8 2 6 2 3" xfId="28063"/>
    <cellStyle name="Normal 5 2 2 6 2 3" xfId="28064"/>
    <cellStyle name="Normal 6 2 7 6 2 3" xfId="28065"/>
    <cellStyle name="Comma 2 2 3 2 6 2 3" xfId="28066"/>
    <cellStyle name="Comma 2 3 6 2 6 2 3" xfId="28067"/>
    <cellStyle name="Normal 18 2 2 6 2 3" xfId="28068"/>
    <cellStyle name="Normal 19 2 2 6 2 3" xfId="28069"/>
    <cellStyle name="Normal 2 2 3 2 6 2 3" xfId="28070"/>
    <cellStyle name="Normal 2 3 6 2 6 2 3" xfId="28071"/>
    <cellStyle name="Normal 2 3 2 2 6 2 3" xfId="28072"/>
    <cellStyle name="Normal 2 3 4 2 6 2 3" xfId="28073"/>
    <cellStyle name="Normal 2 3 5 2 6 2 3" xfId="28074"/>
    <cellStyle name="Normal 2 4 2 2 6 2 3" xfId="28075"/>
    <cellStyle name="Normal 2 5 2 6 2 3" xfId="28076"/>
    <cellStyle name="Normal 28 3 2 6 2 3" xfId="28077"/>
    <cellStyle name="Normal 3 2 2 2 6 2 3" xfId="28078"/>
    <cellStyle name="Normal 3 3 2 6 2 3" xfId="28079"/>
    <cellStyle name="Normal 30 3 2 6 2 3" xfId="28080"/>
    <cellStyle name="Normal 4 2 2 6 2 3" xfId="28081"/>
    <cellStyle name="Normal 40 2 2 6 2 3" xfId="28082"/>
    <cellStyle name="Normal 41 2 2 6 2 3" xfId="28083"/>
    <cellStyle name="Normal 42 2 2 6 2 3" xfId="28084"/>
    <cellStyle name="Normal 43 2 2 6 2 3" xfId="28085"/>
    <cellStyle name="Normal 44 2 2 6 2 3" xfId="28086"/>
    <cellStyle name="Normal 45 2 2 6 2 3" xfId="28087"/>
    <cellStyle name="Normal 46 2 2 6 2 3" xfId="28088"/>
    <cellStyle name="Normal 47 2 2 6 2 3" xfId="28089"/>
    <cellStyle name="Normal 51 2 6 2 3" xfId="28090"/>
    <cellStyle name="Normal 52 2 6 2 3" xfId="28091"/>
    <cellStyle name="Normal 53 2 6 2 3" xfId="28092"/>
    <cellStyle name="Normal 55 2 6 2 3" xfId="28093"/>
    <cellStyle name="Normal 56 2 6 2 3" xfId="28094"/>
    <cellStyle name="Normal 57 2 6 2 3" xfId="28095"/>
    <cellStyle name="Normal 6 2 3 2 6 2 3" xfId="28096"/>
    <cellStyle name="Normal 6 3 2 6 2 3" xfId="28097"/>
    <cellStyle name="Normal 60 2 6 2 3" xfId="28098"/>
    <cellStyle name="Normal 64 2 6 2 3" xfId="28099"/>
    <cellStyle name="Normal 65 2 6 2 3" xfId="28100"/>
    <cellStyle name="Normal 66 2 6 2 3" xfId="28101"/>
    <cellStyle name="Normal 67 2 6 2 3" xfId="28102"/>
    <cellStyle name="Normal 7 6 2 6 2 3" xfId="28103"/>
    <cellStyle name="Normal 71 2 6 2 3" xfId="28104"/>
    <cellStyle name="Normal 72 2 6 2 3" xfId="28105"/>
    <cellStyle name="Normal 73 2 6 2 3" xfId="28106"/>
    <cellStyle name="Normal 74 2 6 2 3" xfId="28107"/>
    <cellStyle name="Normal 76 2 6 2 3" xfId="28108"/>
    <cellStyle name="Normal 8 3 2 6 2 3" xfId="28109"/>
    <cellStyle name="Normal 81 2 6 2 3" xfId="28110"/>
    <cellStyle name="Normal 78 3 5 2 3" xfId="28111"/>
    <cellStyle name="Normal 5 3 3 5 2 3" xfId="28112"/>
    <cellStyle name="Normal 80 3 5 2 3" xfId="28113"/>
    <cellStyle name="Normal 79 3 5 2 3" xfId="28114"/>
    <cellStyle name="Normal 6 8 3 5 2 3" xfId="28115"/>
    <cellStyle name="Normal 5 2 3 5 2 3" xfId="28116"/>
    <cellStyle name="Normal 6 2 8 5 2 3" xfId="28117"/>
    <cellStyle name="Comma 2 2 3 3 5 2 3" xfId="28118"/>
    <cellStyle name="Comma 2 3 6 3 5 2 3" xfId="28119"/>
    <cellStyle name="Normal 18 2 3 5 2 3" xfId="28120"/>
    <cellStyle name="Normal 19 2 3 5 2 3" xfId="28121"/>
    <cellStyle name="Normal 2 2 3 3 5 2 3" xfId="28122"/>
    <cellStyle name="Normal 2 3 6 3 5 2 3" xfId="28123"/>
    <cellStyle name="Normal 2 3 2 3 5 2 3" xfId="28124"/>
    <cellStyle name="Normal 2 3 4 3 5 2 3" xfId="28125"/>
    <cellStyle name="Normal 2 3 5 3 5 2 3" xfId="28126"/>
    <cellStyle name="Normal 2 4 2 3 5 2 3" xfId="28127"/>
    <cellStyle name="Normal 2 5 3 5 2 3" xfId="28128"/>
    <cellStyle name="Normal 28 3 3 5 2 3" xfId="28129"/>
    <cellStyle name="Normal 3 2 2 3 5 2 3" xfId="28130"/>
    <cellStyle name="Normal 3 3 3 5 2 3" xfId="28131"/>
    <cellStyle name="Normal 30 3 3 5 2 3" xfId="28132"/>
    <cellStyle name="Normal 4 2 3 5 2 3" xfId="28133"/>
    <cellStyle name="Normal 40 2 3 5 2 3" xfId="28134"/>
    <cellStyle name="Normal 41 2 3 5 2 3" xfId="28135"/>
    <cellStyle name="Normal 42 2 3 5 2 3" xfId="28136"/>
    <cellStyle name="Normal 43 2 3 5 2 3" xfId="28137"/>
    <cellStyle name="Normal 44 2 3 5 2 3" xfId="28138"/>
    <cellStyle name="Normal 45 2 3 5 2 3" xfId="28139"/>
    <cellStyle name="Normal 46 2 3 5 2 3" xfId="28140"/>
    <cellStyle name="Normal 47 2 3 5 2 3" xfId="28141"/>
    <cellStyle name="Normal 51 3 5 2 3" xfId="28142"/>
    <cellStyle name="Normal 52 3 5 2 3" xfId="28143"/>
    <cellStyle name="Normal 53 3 5 2 3" xfId="28144"/>
    <cellStyle name="Normal 55 3 5 2 3" xfId="28145"/>
    <cellStyle name="Normal 56 3 5 2 3" xfId="28146"/>
    <cellStyle name="Normal 57 3 5 2 3" xfId="28147"/>
    <cellStyle name="Normal 6 2 3 3 5 2 3" xfId="28148"/>
    <cellStyle name="Normal 6 3 3 5 2 3" xfId="28149"/>
    <cellStyle name="Normal 60 3 5 2 3" xfId="28150"/>
    <cellStyle name="Normal 64 3 5 2 3" xfId="28151"/>
    <cellStyle name="Normal 65 3 5 2 3" xfId="28152"/>
    <cellStyle name="Normal 66 3 5 2 3" xfId="28153"/>
    <cellStyle name="Normal 67 3 5 2 3" xfId="28154"/>
    <cellStyle name="Normal 7 6 3 5 2 3" xfId="28155"/>
    <cellStyle name="Normal 71 3 5 2 3" xfId="28156"/>
    <cellStyle name="Normal 72 3 5 2 3" xfId="28157"/>
    <cellStyle name="Normal 73 3 5 2 3" xfId="28158"/>
    <cellStyle name="Normal 74 3 5 2 3" xfId="28159"/>
    <cellStyle name="Normal 76 3 5 2 3" xfId="28160"/>
    <cellStyle name="Normal 8 3 3 5 2 3" xfId="28161"/>
    <cellStyle name="Normal 81 3 5 2 3" xfId="28162"/>
    <cellStyle name="Normal 78 2 2 5 2 3" xfId="28163"/>
    <cellStyle name="Normal 5 3 2 2 5 2 3" xfId="28164"/>
    <cellStyle name="Normal 80 2 2 5 2 3" xfId="28165"/>
    <cellStyle name="Normal 79 2 2 5 2 3" xfId="28166"/>
    <cellStyle name="Normal 6 8 2 2 5 2 3" xfId="28167"/>
    <cellStyle name="Normal 5 2 2 2 5 2 3" xfId="28168"/>
    <cellStyle name="Normal 6 2 7 2 5 2 3" xfId="28169"/>
    <cellStyle name="Comma 2 2 3 2 2 5 2 3" xfId="28170"/>
    <cellStyle name="Comma 2 3 6 2 2 5 2 3" xfId="28171"/>
    <cellStyle name="Normal 18 2 2 2 5 2 3" xfId="28172"/>
    <cellStyle name="Normal 19 2 2 2 5 2 3" xfId="28173"/>
    <cellStyle name="Normal 2 2 3 2 2 5 2 3" xfId="28174"/>
    <cellStyle name="Normal 2 3 6 2 2 5 2 3" xfId="28175"/>
    <cellStyle name="Normal 2 3 2 2 2 5 2 3" xfId="28176"/>
    <cellStyle name="Normal 2 3 4 2 2 5 2 3" xfId="28177"/>
    <cellStyle name="Normal 2 3 5 2 2 5 2 3" xfId="28178"/>
    <cellStyle name="Normal 2 4 2 2 2 5 2 3" xfId="28179"/>
    <cellStyle name="Normal 2 5 2 2 5 2 3" xfId="28180"/>
    <cellStyle name="Normal 28 3 2 2 5 2 3" xfId="28181"/>
    <cellStyle name="Normal 3 2 2 2 2 5 2 3" xfId="28182"/>
    <cellStyle name="Normal 3 3 2 2 5 2 3" xfId="28183"/>
    <cellStyle name="Normal 30 3 2 2 5 2 3" xfId="28184"/>
    <cellStyle name="Normal 4 2 2 2 5 2 3" xfId="28185"/>
    <cellStyle name="Normal 40 2 2 2 5 2 3" xfId="28186"/>
    <cellStyle name="Normal 41 2 2 2 5 2 3" xfId="28187"/>
    <cellStyle name="Normal 42 2 2 2 5 2 3" xfId="28188"/>
    <cellStyle name="Normal 43 2 2 2 5 2 3" xfId="28189"/>
    <cellStyle name="Normal 44 2 2 2 5 2 3" xfId="28190"/>
    <cellStyle name="Normal 45 2 2 2 5 2 3" xfId="28191"/>
    <cellStyle name="Normal 46 2 2 2 5 2 3" xfId="28192"/>
    <cellStyle name="Normal 47 2 2 2 5 2 3" xfId="28193"/>
    <cellStyle name="Normal 51 2 2 5 2 3" xfId="28194"/>
    <cellStyle name="Normal 52 2 2 5 2 3" xfId="28195"/>
    <cellStyle name="Normal 53 2 2 5 2 3" xfId="28196"/>
    <cellStyle name="Normal 55 2 2 5 2 3" xfId="28197"/>
    <cellStyle name="Normal 56 2 2 5 2 3" xfId="28198"/>
    <cellStyle name="Normal 57 2 2 5 2 3" xfId="28199"/>
    <cellStyle name="Normal 6 2 3 2 2 5 2 3" xfId="28200"/>
    <cellStyle name="Normal 6 3 2 2 5 2 3" xfId="28201"/>
    <cellStyle name="Normal 60 2 2 5 2 3" xfId="28202"/>
    <cellStyle name="Normal 64 2 2 5 2 3" xfId="28203"/>
    <cellStyle name="Normal 65 2 2 5 2 3" xfId="28204"/>
    <cellStyle name="Normal 66 2 2 5 2 3" xfId="28205"/>
    <cellStyle name="Normal 67 2 2 5 2 3" xfId="28206"/>
    <cellStyle name="Normal 7 6 2 2 5 2 3" xfId="28207"/>
    <cellStyle name="Normal 71 2 2 5 2 3" xfId="28208"/>
    <cellStyle name="Normal 72 2 2 5 2 3" xfId="28209"/>
    <cellStyle name="Normal 73 2 2 5 2 3" xfId="28210"/>
    <cellStyle name="Normal 74 2 2 5 2 3" xfId="28211"/>
    <cellStyle name="Normal 76 2 2 5 2 3" xfId="28212"/>
    <cellStyle name="Normal 8 3 2 2 5 2 3" xfId="28213"/>
    <cellStyle name="Normal 81 2 2 5 2 3" xfId="28214"/>
    <cellStyle name="Normal 78 4 4 2 3" xfId="28215"/>
    <cellStyle name="Normal 5 3 4 4 2 3" xfId="28216"/>
    <cellStyle name="Normal 80 4 4 2 3" xfId="28217"/>
    <cellStyle name="Normal 79 4 4 2 3" xfId="28218"/>
    <cellStyle name="Normal 6 8 4 4 2 3" xfId="28219"/>
    <cellStyle name="Normal 5 2 4 4 2 3" xfId="28220"/>
    <cellStyle name="Normal 6 2 9 4 2 3" xfId="28221"/>
    <cellStyle name="Comma 2 2 3 4 4 2 3" xfId="28222"/>
    <cellStyle name="Comma 2 3 6 4 4 2 3" xfId="28223"/>
    <cellStyle name="Normal 18 2 4 4 2 3" xfId="28224"/>
    <cellStyle name="Normal 19 2 4 4 2 3" xfId="28225"/>
    <cellStyle name="Normal 2 2 3 4 4 2 3" xfId="28226"/>
    <cellStyle name="Normal 2 3 6 4 4 2 3" xfId="28227"/>
    <cellStyle name="Normal 2 3 2 4 4 2 3" xfId="28228"/>
    <cellStyle name="Normal 2 3 4 4 4 2 3" xfId="28229"/>
    <cellStyle name="Normal 2 3 5 4 4 2 3" xfId="28230"/>
    <cellStyle name="Normal 2 4 2 4 4 2 3" xfId="28231"/>
    <cellStyle name="Normal 2 5 4 4 2 3" xfId="28232"/>
    <cellStyle name="Normal 28 3 4 4 2 3" xfId="28233"/>
    <cellStyle name="Normal 3 2 2 4 4 2 3" xfId="28234"/>
    <cellStyle name="Normal 3 3 4 4 2 3" xfId="28235"/>
    <cellStyle name="Normal 30 3 4 4 2 3" xfId="28236"/>
    <cellStyle name="Normal 4 2 4 4 2 3" xfId="28237"/>
    <cellStyle name="Normal 40 2 4 4 2 3" xfId="28238"/>
    <cellStyle name="Normal 41 2 4 4 2 3" xfId="28239"/>
    <cellStyle name="Normal 42 2 4 4 2 3" xfId="28240"/>
    <cellStyle name="Normal 43 2 4 4 2 3" xfId="28241"/>
    <cellStyle name="Normal 44 2 4 4 2 3" xfId="28242"/>
    <cellStyle name="Normal 45 2 4 4 2 3" xfId="28243"/>
    <cellStyle name="Normal 46 2 4 4 2 3" xfId="28244"/>
    <cellStyle name="Normal 47 2 4 4 2 3" xfId="28245"/>
    <cellStyle name="Normal 51 4 4 2 3" xfId="28246"/>
    <cellStyle name="Normal 52 4 4 2 3" xfId="28247"/>
    <cellStyle name="Normal 53 4 4 2 3" xfId="28248"/>
    <cellStyle name="Normal 55 4 4 2 3" xfId="28249"/>
    <cellStyle name="Normal 56 4 4 2 3" xfId="28250"/>
    <cellStyle name="Normal 57 4 4 2 3" xfId="28251"/>
    <cellStyle name="Normal 6 2 3 4 4 2 3" xfId="28252"/>
    <cellStyle name="Normal 6 3 4 4 2 3" xfId="28253"/>
    <cellStyle name="Normal 60 4 4 2 3" xfId="28254"/>
    <cellStyle name="Normal 64 4 4 2 3" xfId="28255"/>
    <cellStyle name="Normal 65 4 4 2 3" xfId="28256"/>
    <cellStyle name="Normal 66 4 4 2 3" xfId="28257"/>
    <cellStyle name="Normal 67 4 4 2 3" xfId="28258"/>
    <cellStyle name="Normal 7 6 4 4 2 3" xfId="28259"/>
    <cellStyle name="Normal 71 4 4 2 3" xfId="28260"/>
    <cellStyle name="Normal 72 4 4 2 3" xfId="28261"/>
    <cellStyle name="Normal 73 4 4 2 3" xfId="28262"/>
    <cellStyle name="Normal 74 4 4 2 3" xfId="28263"/>
    <cellStyle name="Normal 76 4 4 2 3" xfId="28264"/>
    <cellStyle name="Normal 8 3 4 4 2 3" xfId="28265"/>
    <cellStyle name="Normal 81 4 4 2 3" xfId="28266"/>
    <cellStyle name="Normal 78 2 3 4 2 3" xfId="28267"/>
    <cellStyle name="Normal 5 3 2 3 4 2 3" xfId="28268"/>
    <cellStyle name="Normal 80 2 3 4 2 3" xfId="28269"/>
    <cellStyle name="Normal 79 2 3 4 2 3" xfId="28270"/>
    <cellStyle name="Normal 6 8 2 3 4 2 3" xfId="28271"/>
    <cellStyle name="Normal 5 2 2 3 4 2 3" xfId="28272"/>
    <cellStyle name="Normal 6 2 7 3 4 2 3" xfId="28273"/>
    <cellStyle name="Comma 2 2 3 2 3 4 2 3" xfId="28274"/>
    <cellStyle name="Comma 2 3 6 2 3 4 2 3" xfId="28275"/>
    <cellStyle name="Normal 18 2 2 3 4 2 3" xfId="28276"/>
    <cellStyle name="Normal 19 2 2 3 4 2 3" xfId="28277"/>
    <cellStyle name="Normal 2 2 3 2 3 4 2 3" xfId="28278"/>
    <cellStyle name="Normal 2 3 6 2 3 4 2 3" xfId="28279"/>
    <cellStyle name="Normal 2 3 2 2 3 4 2 3" xfId="28280"/>
    <cellStyle name="Normal 2 3 4 2 3 4 2 3" xfId="28281"/>
    <cellStyle name="Normal 2 3 5 2 3 4 2 3" xfId="28282"/>
    <cellStyle name="Normal 2 4 2 2 3 4 2 3" xfId="28283"/>
    <cellStyle name="Normal 2 5 2 3 4 2 3" xfId="28284"/>
    <cellStyle name="Normal 28 3 2 3 4 2 3" xfId="28285"/>
    <cellStyle name="Normal 3 2 2 2 3 4 2 3" xfId="28286"/>
    <cellStyle name="Normal 3 3 2 3 4 2 3" xfId="28287"/>
    <cellStyle name="Normal 30 3 2 3 4 2 3" xfId="28288"/>
    <cellStyle name="Normal 4 2 2 3 4 2 3" xfId="28289"/>
    <cellStyle name="Normal 40 2 2 3 4 2 3" xfId="28290"/>
    <cellStyle name="Normal 41 2 2 3 4 2 3" xfId="28291"/>
    <cellStyle name="Normal 42 2 2 3 4 2 3" xfId="28292"/>
    <cellStyle name="Normal 43 2 2 3 4 2 3" xfId="28293"/>
    <cellStyle name="Normal 44 2 2 3 4 2 3" xfId="28294"/>
    <cellStyle name="Normal 45 2 2 3 4 2 3" xfId="28295"/>
    <cellStyle name="Normal 46 2 2 3 4 2 3" xfId="28296"/>
    <cellStyle name="Normal 47 2 2 3 4 2 3" xfId="28297"/>
    <cellStyle name="Normal 51 2 3 4 2 3" xfId="28298"/>
    <cellStyle name="Normal 52 2 3 4 2 3" xfId="28299"/>
    <cellStyle name="Normal 53 2 3 4 2 3" xfId="28300"/>
    <cellStyle name="Normal 55 2 3 4 2 3" xfId="28301"/>
    <cellStyle name="Normal 56 2 3 4 2 3" xfId="28302"/>
    <cellStyle name="Normal 57 2 3 4 2 3" xfId="28303"/>
    <cellStyle name="Normal 6 2 3 2 3 4 2 3" xfId="28304"/>
    <cellStyle name="Normal 6 3 2 3 4 2 3" xfId="28305"/>
    <cellStyle name="Normal 60 2 3 4 2 3" xfId="28306"/>
    <cellStyle name="Normal 64 2 3 4 2 3" xfId="28307"/>
    <cellStyle name="Normal 65 2 3 4 2 3" xfId="28308"/>
    <cellStyle name="Normal 66 2 3 4 2 3" xfId="28309"/>
    <cellStyle name="Normal 67 2 3 4 2 3" xfId="28310"/>
    <cellStyle name="Normal 7 6 2 3 4 2 3" xfId="28311"/>
    <cellStyle name="Normal 71 2 3 4 2 3" xfId="28312"/>
    <cellStyle name="Normal 72 2 3 4 2 3" xfId="28313"/>
    <cellStyle name="Normal 73 2 3 4 2 3" xfId="28314"/>
    <cellStyle name="Normal 74 2 3 4 2 3" xfId="28315"/>
    <cellStyle name="Normal 76 2 3 4 2 3" xfId="28316"/>
    <cellStyle name="Normal 8 3 2 3 4 2 3" xfId="28317"/>
    <cellStyle name="Normal 81 2 3 4 2 3" xfId="28318"/>
    <cellStyle name="Normal 78 3 2 4 2 3" xfId="28319"/>
    <cellStyle name="Normal 5 3 3 2 4 2 3" xfId="28320"/>
    <cellStyle name="Normal 80 3 2 4 2 3" xfId="28321"/>
    <cellStyle name="Normal 79 3 2 4 2 3" xfId="28322"/>
    <cellStyle name="Normal 6 8 3 2 4 2 3" xfId="28323"/>
    <cellStyle name="Normal 5 2 3 2 4 2 3" xfId="28324"/>
    <cellStyle name="Normal 6 2 8 2 4 2 3" xfId="28325"/>
    <cellStyle name="Comma 2 2 3 3 2 4 2 3" xfId="28326"/>
    <cellStyle name="Comma 2 3 6 3 2 4 2 3" xfId="28327"/>
    <cellStyle name="Normal 18 2 3 2 4 2 3" xfId="28328"/>
    <cellStyle name="Normal 19 2 3 2 4 2 3" xfId="28329"/>
    <cellStyle name="Normal 2 2 3 3 2 4 2 3" xfId="28330"/>
    <cellStyle name="Normal 2 3 6 3 2 4 2 3" xfId="28331"/>
    <cellStyle name="Normal 2 3 2 3 2 4 2 3" xfId="28332"/>
    <cellStyle name="Normal 2 3 4 3 2 4 2 3" xfId="28333"/>
    <cellStyle name="Normal 2 3 5 3 2 4 2 3" xfId="28334"/>
    <cellStyle name="Normal 2 4 2 3 2 4 2 3" xfId="28335"/>
    <cellStyle name="Normal 2 5 3 2 4 2 3" xfId="28336"/>
    <cellStyle name="Normal 28 3 3 2 4 2 3" xfId="28337"/>
    <cellStyle name="Normal 3 2 2 3 2 4 2 3" xfId="28338"/>
    <cellStyle name="Normal 3 3 3 2 4 2 3" xfId="28339"/>
    <cellStyle name="Normal 30 3 3 2 4 2 3" xfId="28340"/>
    <cellStyle name="Normal 4 2 3 2 4 2 3" xfId="28341"/>
    <cellStyle name="Normal 40 2 3 2 4 2 3" xfId="28342"/>
    <cellStyle name="Normal 41 2 3 2 4 2 3" xfId="28343"/>
    <cellStyle name="Normal 42 2 3 2 4 2 3" xfId="28344"/>
    <cellStyle name="Normal 43 2 3 2 4 2 3" xfId="28345"/>
    <cellStyle name="Normal 44 2 3 2 4 2 3" xfId="28346"/>
    <cellStyle name="Normal 45 2 3 2 4 2 3" xfId="28347"/>
    <cellStyle name="Normal 46 2 3 2 4 2 3" xfId="28348"/>
    <cellStyle name="Normal 47 2 3 2 4 2 3" xfId="28349"/>
    <cellStyle name="Normal 51 3 2 4 2 3" xfId="28350"/>
    <cellStyle name="Normal 52 3 2 4 2 3" xfId="28351"/>
    <cellStyle name="Normal 53 3 2 4 2 3" xfId="28352"/>
    <cellStyle name="Normal 55 3 2 4 2 3" xfId="28353"/>
    <cellStyle name="Normal 56 3 2 4 2 3" xfId="28354"/>
    <cellStyle name="Normal 57 3 2 4 2 3" xfId="28355"/>
    <cellStyle name="Normal 6 2 3 3 2 4 2 3" xfId="28356"/>
    <cellStyle name="Normal 6 3 3 2 4 2 3" xfId="28357"/>
    <cellStyle name="Normal 60 3 2 4 2 3" xfId="28358"/>
    <cellStyle name="Normal 64 3 2 4 2 3" xfId="28359"/>
    <cellStyle name="Normal 65 3 2 4 2 3" xfId="28360"/>
    <cellStyle name="Normal 66 3 2 4 2 3" xfId="28361"/>
    <cellStyle name="Normal 67 3 2 4 2 3" xfId="28362"/>
    <cellStyle name="Normal 7 6 3 2 4 2 3" xfId="28363"/>
    <cellStyle name="Normal 71 3 2 4 2 3" xfId="28364"/>
    <cellStyle name="Normal 72 3 2 4 2 3" xfId="28365"/>
    <cellStyle name="Normal 73 3 2 4 2 3" xfId="28366"/>
    <cellStyle name="Normal 74 3 2 4 2 3" xfId="28367"/>
    <cellStyle name="Normal 76 3 2 4 2 3" xfId="28368"/>
    <cellStyle name="Normal 8 3 3 2 4 2 3" xfId="28369"/>
    <cellStyle name="Normal 81 3 2 4 2 3" xfId="28370"/>
    <cellStyle name="Normal 78 2 2 2 4 2 3" xfId="28371"/>
    <cellStyle name="Normal 5 3 2 2 2 4 2 3" xfId="28372"/>
    <cellStyle name="Normal 80 2 2 2 4 2 3" xfId="28373"/>
    <cellStyle name="Normal 79 2 2 2 4 2 3" xfId="28374"/>
    <cellStyle name="Normal 6 8 2 2 2 4 2 3" xfId="28375"/>
    <cellStyle name="Normal 5 2 2 2 2 4 2 3" xfId="28376"/>
    <cellStyle name="Normal 6 2 7 2 2 4 2 3" xfId="28377"/>
    <cellStyle name="Comma 2 2 3 2 2 2 4 2 3" xfId="28378"/>
    <cellStyle name="Comma 2 3 6 2 2 2 4 2 3" xfId="28379"/>
    <cellStyle name="Normal 18 2 2 2 2 4 2 3" xfId="28380"/>
    <cellStyle name="Normal 19 2 2 2 2 4 2 3" xfId="28381"/>
    <cellStyle name="Normal 2 2 3 2 2 2 4 2 3" xfId="28382"/>
    <cellStyle name="Normal 2 3 6 2 2 2 4 2 3" xfId="28383"/>
    <cellStyle name="Normal 2 3 2 2 2 2 4 2 3" xfId="28384"/>
    <cellStyle name="Normal 2 3 4 2 2 2 4 2 3" xfId="28385"/>
    <cellStyle name="Normal 2 3 5 2 2 2 4 2 3" xfId="28386"/>
    <cellStyle name="Normal 2 4 2 2 2 2 4 2 3" xfId="28387"/>
    <cellStyle name="Normal 2 5 2 2 2 4 2 3" xfId="28388"/>
    <cellStyle name="Normal 28 3 2 2 2 4 2 3" xfId="28389"/>
    <cellStyle name="Normal 3 2 2 2 2 2 4 2 3" xfId="28390"/>
    <cellStyle name="Normal 3 3 2 2 2 4 2 3" xfId="28391"/>
    <cellStyle name="Normal 30 3 2 2 2 4 2 3" xfId="28392"/>
    <cellStyle name="Normal 4 2 2 2 2 4 2 3" xfId="28393"/>
    <cellStyle name="Normal 40 2 2 2 2 4 2 3" xfId="28394"/>
    <cellStyle name="Normal 41 2 2 2 2 4 2 3" xfId="28395"/>
    <cellStyle name="Normal 42 2 2 2 2 4 2 3" xfId="28396"/>
    <cellStyle name="Normal 43 2 2 2 2 4 2 3" xfId="28397"/>
    <cellStyle name="Normal 44 2 2 2 2 4 2 3" xfId="28398"/>
    <cellStyle name="Normal 45 2 2 2 2 4 2 3" xfId="28399"/>
    <cellStyle name="Normal 46 2 2 2 2 4 2 3" xfId="28400"/>
    <cellStyle name="Normal 47 2 2 2 2 4 2 3" xfId="28401"/>
    <cellStyle name="Normal 51 2 2 2 4 2 3" xfId="28402"/>
    <cellStyle name="Normal 52 2 2 2 4 2 3" xfId="28403"/>
    <cellStyle name="Normal 53 2 2 2 4 2 3" xfId="28404"/>
    <cellStyle name="Normal 55 2 2 2 4 2 3" xfId="28405"/>
    <cellStyle name="Normal 56 2 2 2 4 2 3" xfId="28406"/>
    <cellStyle name="Normal 57 2 2 2 4 2 3" xfId="28407"/>
    <cellStyle name="Normal 6 2 3 2 2 2 4 2 3" xfId="28408"/>
    <cellStyle name="Normal 6 3 2 2 2 4 2 3" xfId="28409"/>
    <cellStyle name="Normal 60 2 2 2 4 2 3" xfId="28410"/>
    <cellStyle name="Normal 64 2 2 2 4 2 3" xfId="28411"/>
    <cellStyle name="Normal 65 2 2 2 4 2 3" xfId="28412"/>
    <cellStyle name="Normal 66 2 2 2 4 2 3" xfId="28413"/>
    <cellStyle name="Normal 67 2 2 2 4 2 3" xfId="28414"/>
    <cellStyle name="Normal 7 6 2 2 2 4 2 3" xfId="28415"/>
    <cellStyle name="Normal 71 2 2 2 4 2 3" xfId="28416"/>
    <cellStyle name="Normal 72 2 2 2 4 2 3" xfId="28417"/>
    <cellStyle name="Normal 73 2 2 2 4 2 3" xfId="28418"/>
    <cellStyle name="Normal 74 2 2 2 4 2 3" xfId="28419"/>
    <cellStyle name="Normal 76 2 2 2 4 2 3" xfId="28420"/>
    <cellStyle name="Normal 8 3 2 2 2 4 2 3" xfId="28421"/>
    <cellStyle name="Normal 81 2 2 2 4 2 3" xfId="28422"/>
    <cellStyle name="Normal 90 3 2 3" xfId="28423"/>
    <cellStyle name="Normal 78 5 3 2 3" xfId="28424"/>
    <cellStyle name="Normal 91 3 2 3" xfId="28425"/>
    <cellStyle name="Normal 5 3 5 3 2 3" xfId="28426"/>
    <cellStyle name="Normal 80 5 3 2 3" xfId="28427"/>
    <cellStyle name="Normal 79 5 3 2 3" xfId="28428"/>
    <cellStyle name="Normal 6 8 5 3 2 3" xfId="28429"/>
    <cellStyle name="Normal 5 2 5 3 2 3" xfId="28430"/>
    <cellStyle name="Normal 6 2 10 3 2 3" xfId="28431"/>
    <cellStyle name="Comma 2 2 3 5 3 2 3" xfId="28432"/>
    <cellStyle name="Comma 2 3 6 5 3 2 3" xfId="28433"/>
    <cellStyle name="Normal 18 2 5 3 2 3" xfId="28434"/>
    <cellStyle name="Normal 19 2 5 3 2 3" xfId="28435"/>
    <cellStyle name="Normal 2 2 3 5 3 2 3" xfId="28436"/>
    <cellStyle name="Normal 2 3 6 5 3 2 3" xfId="28437"/>
    <cellStyle name="Normal 2 3 2 5 3 2 3" xfId="28438"/>
    <cellStyle name="Normal 2 3 4 5 3 2 3" xfId="28439"/>
    <cellStyle name="Normal 2 3 5 5 3 2 3" xfId="28440"/>
    <cellStyle name="Normal 2 4 2 5 3 2 3" xfId="28441"/>
    <cellStyle name="Normal 2 5 5 3 2 3" xfId="28442"/>
    <cellStyle name="Normal 28 3 5 3 2 3" xfId="28443"/>
    <cellStyle name="Normal 3 2 2 5 3 2 3" xfId="28444"/>
    <cellStyle name="Normal 3 3 5 3 2 3" xfId="28445"/>
    <cellStyle name="Normal 30 3 5 3 2 3" xfId="28446"/>
    <cellStyle name="Normal 4 2 5 3 2 3" xfId="28447"/>
    <cellStyle name="Normal 40 2 5 3 2 3" xfId="28448"/>
    <cellStyle name="Normal 41 2 5 3 2 3" xfId="28449"/>
    <cellStyle name="Normal 42 2 5 3 2 3" xfId="28450"/>
    <cellStyle name="Normal 43 2 5 3 2 3" xfId="28451"/>
    <cellStyle name="Normal 44 2 5 3 2 3" xfId="28452"/>
    <cellStyle name="Normal 45 2 5 3 2 3" xfId="28453"/>
    <cellStyle name="Normal 46 2 5 3 2 3" xfId="28454"/>
    <cellStyle name="Normal 47 2 5 3 2 3" xfId="28455"/>
    <cellStyle name="Normal 51 5 3 2 3" xfId="28456"/>
    <cellStyle name="Normal 52 5 3 2 3" xfId="28457"/>
    <cellStyle name="Normal 53 5 3 2 3" xfId="28458"/>
    <cellStyle name="Normal 55 5 3 2 3" xfId="28459"/>
    <cellStyle name="Normal 56 5 3 2 3" xfId="28460"/>
    <cellStyle name="Normal 57 5 3 2 3" xfId="28461"/>
    <cellStyle name="Normal 6 2 3 5 3 2 3" xfId="28462"/>
    <cellStyle name="Normal 6 3 5 3 2 3" xfId="28463"/>
    <cellStyle name="Normal 60 5 3 2 3" xfId="28464"/>
    <cellStyle name="Normal 64 5 3 2 3" xfId="28465"/>
    <cellStyle name="Normal 65 5 3 2 3" xfId="28466"/>
    <cellStyle name="Normal 66 5 3 2 3" xfId="28467"/>
    <cellStyle name="Normal 67 5 3 2 3" xfId="28468"/>
    <cellStyle name="Normal 7 6 5 3 2 3" xfId="28469"/>
    <cellStyle name="Normal 71 5 3 2 3" xfId="28470"/>
    <cellStyle name="Normal 72 5 3 2 3" xfId="28471"/>
    <cellStyle name="Normal 73 5 3 2 3" xfId="28472"/>
    <cellStyle name="Normal 74 5 3 2 3" xfId="28473"/>
    <cellStyle name="Normal 76 5 3 2 3" xfId="28474"/>
    <cellStyle name="Normal 8 3 5 3 2 3" xfId="28475"/>
    <cellStyle name="Normal 81 5 3 2 3" xfId="28476"/>
    <cellStyle name="Normal 78 2 4 3 2 3" xfId="28477"/>
    <cellStyle name="Normal 5 3 2 4 3 2 3" xfId="28478"/>
    <cellStyle name="Normal 80 2 4 3 2 3" xfId="28479"/>
    <cellStyle name="Normal 79 2 4 3 2 3" xfId="28480"/>
    <cellStyle name="Normal 6 8 2 4 3 2 3" xfId="28481"/>
    <cellStyle name="Normal 5 2 2 4 3 2 3" xfId="28482"/>
    <cellStyle name="Normal 6 2 7 4 3 2 3" xfId="28483"/>
    <cellStyle name="Comma 2 2 3 2 4 3 2 3" xfId="28484"/>
    <cellStyle name="Comma 2 3 6 2 4 3 2 3" xfId="28485"/>
    <cellStyle name="Normal 18 2 2 4 3 2 3" xfId="28486"/>
    <cellStyle name="Normal 19 2 2 4 3 2 3" xfId="28487"/>
    <cellStyle name="Normal 2 2 3 2 4 3 2 3" xfId="28488"/>
    <cellStyle name="Normal 2 3 6 2 4 3 2 3" xfId="28489"/>
    <cellStyle name="Normal 2 3 2 2 4 3 2 3" xfId="28490"/>
    <cellStyle name="Normal 2 3 4 2 4 3 2 3" xfId="28491"/>
    <cellStyle name="Normal 2 3 5 2 4 3 2 3" xfId="28492"/>
    <cellStyle name="Normal 2 4 2 2 4 3 2 3" xfId="28493"/>
    <cellStyle name="Normal 2 5 2 4 3 2 3" xfId="28494"/>
    <cellStyle name="Normal 28 3 2 4 3 2 3" xfId="28495"/>
    <cellStyle name="Normal 3 2 2 2 4 3 2 3" xfId="28496"/>
    <cellStyle name="Normal 3 3 2 4 3 2 3" xfId="28497"/>
    <cellStyle name="Normal 30 3 2 4 3 2 3" xfId="28498"/>
    <cellStyle name="Normal 4 2 2 4 3 2 3" xfId="28499"/>
    <cellStyle name="Normal 40 2 2 4 3 2 3" xfId="28500"/>
    <cellStyle name="Normal 41 2 2 4 3 2 3" xfId="28501"/>
    <cellStyle name="Normal 42 2 2 4 3 2 3" xfId="28502"/>
    <cellStyle name="Normal 43 2 2 4 3 2 3" xfId="28503"/>
    <cellStyle name="Normal 44 2 2 4 3 2 3" xfId="28504"/>
    <cellStyle name="Normal 45 2 2 4 3 2 3" xfId="28505"/>
    <cellStyle name="Normal 46 2 2 4 3 2 3" xfId="28506"/>
    <cellStyle name="Normal 47 2 2 4 3 2 3" xfId="28507"/>
    <cellStyle name="Normal 51 2 4 3 2 3" xfId="28508"/>
    <cellStyle name="Normal 52 2 4 3 2 3" xfId="28509"/>
    <cellStyle name="Normal 53 2 4 3 2 3" xfId="28510"/>
    <cellStyle name="Normal 55 2 4 3 2 3" xfId="28511"/>
    <cellStyle name="Normal 56 2 4 3 2 3" xfId="28512"/>
    <cellStyle name="Normal 57 2 4 3 2 3" xfId="28513"/>
    <cellStyle name="Normal 6 2 3 2 4 3 2 3" xfId="28514"/>
    <cellStyle name="Normal 6 3 2 4 3 2 3" xfId="28515"/>
    <cellStyle name="Normal 60 2 4 3 2 3" xfId="28516"/>
    <cellStyle name="Normal 64 2 4 3 2 3" xfId="28517"/>
    <cellStyle name="Normal 65 2 4 3 2 3" xfId="28518"/>
    <cellStyle name="Normal 66 2 4 3 2 3" xfId="28519"/>
    <cellStyle name="Normal 67 2 4 3 2 3" xfId="28520"/>
    <cellStyle name="Normal 7 6 2 4 3 2 3" xfId="28521"/>
    <cellStyle name="Normal 71 2 4 3 2 3" xfId="28522"/>
    <cellStyle name="Normal 72 2 4 3 2 3" xfId="28523"/>
    <cellStyle name="Normal 73 2 4 3 2 3" xfId="28524"/>
    <cellStyle name="Normal 74 2 4 3 2 3" xfId="28525"/>
    <cellStyle name="Normal 76 2 4 3 2 3" xfId="28526"/>
    <cellStyle name="Normal 8 3 2 4 3 2 3" xfId="28527"/>
    <cellStyle name="Normal 81 2 4 3 2 3" xfId="28528"/>
    <cellStyle name="Normal 78 3 3 3 2 3" xfId="28529"/>
    <cellStyle name="Normal 5 3 3 3 3 2 3" xfId="28530"/>
    <cellStyle name="Normal 80 3 3 3 2 3" xfId="28531"/>
    <cellStyle name="Normal 79 3 3 3 2 3" xfId="28532"/>
    <cellStyle name="Normal 6 8 3 3 3 2 3" xfId="28533"/>
    <cellStyle name="Normal 5 2 3 3 3 2 3" xfId="28534"/>
    <cellStyle name="Normal 6 2 8 3 3 2 3" xfId="28535"/>
    <cellStyle name="Comma 2 2 3 3 3 3 2 3" xfId="28536"/>
    <cellStyle name="Comma 2 3 6 3 3 3 2 3" xfId="28537"/>
    <cellStyle name="Normal 18 2 3 3 3 2 3" xfId="28538"/>
    <cellStyle name="Normal 19 2 3 3 3 2 3" xfId="28539"/>
    <cellStyle name="Normal 2 2 3 3 3 3 2 3" xfId="28540"/>
    <cellStyle name="Normal 2 3 6 3 3 3 2 3" xfId="28541"/>
    <cellStyle name="Normal 2 3 2 3 3 3 2 3" xfId="28542"/>
    <cellStyle name="Normal 2 3 4 3 3 3 2 3" xfId="28543"/>
    <cellStyle name="Normal 2 3 5 3 3 3 2 3" xfId="28544"/>
    <cellStyle name="Normal 2 4 2 3 3 3 2 3" xfId="28545"/>
    <cellStyle name="Normal 2 5 3 3 3 2 3" xfId="28546"/>
    <cellStyle name="Normal 28 3 3 3 3 2 3" xfId="28547"/>
    <cellStyle name="Normal 3 2 2 3 3 3 2 3" xfId="28548"/>
    <cellStyle name="Normal 3 3 3 3 3 2 3" xfId="28549"/>
    <cellStyle name="Normal 30 3 3 3 3 2 3" xfId="28550"/>
    <cellStyle name="Normal 4 2 3 3 3 2 3" xfId="28551"/>
    <cellStyle name="Normal 40 2 3 3 3 2 3" xfId="28552"/>
    <cellStyle name="Normal 41 2 3 3 3 2 3" xfId="28553"/>
    <cellStyle name="Normal 42 2 3 3 3 2 3" xfId="28554"/>
    <cellStyle name="Normal 43 2 3 3 3 2 3" xfId="28555"/>
    <cellStyle name="Normal 44 2 3 3 3 2 3" xfId="28556"/>
    <cellStyle name="Normal 45 2 3 3 3 2 3" xfId="28557"/>
    <cellStyle name="Normal 46 2 3 3 3 2 3" xfId="28558"/>
    <cellStyle name="Normal 47 2 3 3 3 2 3" xfId="28559"/>
    <cellStyle name="Normal 51 3 3 3 2 3" xfId="28560"/>
    <cellStyle name="Normal 52 3 3 3 2 3" xfId="28561"/>
    <cellStyle name="Normal 53 3 3 3 2 3" xfId="28562"/>
    <cellStyle name="Normal 55 3 3 3 2 3" xfId="28563"/>
    <cellStyle name="Normal 56 3 3 3 2 3" xfId="28564"/>
    <cellStyle name="Normal 57 3 3 3 2 3" xfId="28565"/>
    <cellStyle name="Normal 6 2 3 3 3 3 2 3" xfId="28566"/>
    <cellStyle name="Normal 6 3 3 3 3 2 3" xfId="28567"/>
    <cellStyle name="Normal 60 3 3 3 2 3" xfId="28568"/>
    <cellStyle name="Normal 64 3 3 3 2 3" xfId="28569"/>
    <cellStyle name="Normal 65 3 3 3 2 3" xfId="28570"/>
    <cellStyle name="Normal 66 3 3 3 2 3" xfId="28571"/>
    <cellStyle name="Normal 67 3 3 3 2 3" xfId="28572"/>
    <cellStyle name="Normal 7 6 3 3 3 2 3" xfId="28573"/>
    <cellStyle name="Normal 71 3 3 3 2 3" xfId="28574"/>
    <cellStyle name="Normal 72 3 3 3 2 3" xfId="28575"/>
    <cellStyle name="Normal 73 3 3 3 2 3" xfId="28576"/>
    <cellStyle name="Normal 74 3 3 3 2 3" xfId="28577"/>
    <cellStyle name="Normal 76 3 3 3 2 3" xfId="28578"/>
    <cellStyle name="Normal 8 3 3 3 3 2 3" xfId="28579"/>
    <cellStyle name="Normal 81 3 3 3 2 3" xfId="28580"/>
    <cellStyle name="Normal 78 2 2 3 3 2 3" xfId="28581"/>
    <cellStyle name="Normal 5 3 2 2 3 3 2 3" xfId="28582"/>
    <cellStyle name="Normal 80 2 2 3 3 2 3" xfId="28583"/>
    <cellStyle name="Normal 79 2 2 3 3 2 3" xfId="28584"/>
    <cellStyle name="Normal 6 8 2 2 3 3 2 3" xfId="28585"/>
    <cellStyle name="Normal 5 2 2 2 3 3 2 3" xfId="28586"/>
    <cellStyle name="Normal 6 2 7 2 3 3 2 3" xfId="28587"/>
    <cellStyle name="Comma 2 2 3 2 2 3 3 2 3" xfId="28588"/>
    <cellStyle name="Comma 2 3 6 2 2 3 3 2 3" xfId="28589"/>
    <cellStyle name="Normal 18 2 2 2 3 3 2 3" xfId="28590"/>
    <cellStyle name="Normal 19 2 2 2 3 3 2 3" xfId="28591"/>
    <cellStyle name="Normal 2 2 3 2 2 3 3 2 3" xfId="28592"/>
    <cellStyle name="Normal 2 3 6 2 2 3 3 2 3" xfId="28593"/>
    <cellStyle name="Normal 2 3 2 2 2 3 3 2 3" xfId="28594"/>
    <cellStyle name="Normal 2 3 4 2 2 3 3 2 3" xfId="28595"/>
    <cellStyle name="Normal 2 3 5 2 2 3 3 2 3" xfId="28596"/>
    <cellStyle name="Normal 2 4 2 2 2 3 3 2 3" xfId="28597"/>
    <cellStyle name="Normal 2 5 2 2 3 3 2 3" xfId="28598"/>
    <cellStyle name="Normal 28 3 2 2 3 3 2 3" xfId="28599"/>
    <cellStyle name="Normal 3 2 2 2 2 3 3 2 3" xfId="28600"/>
    <cellStyle name="Normal 3 3 2 2 3 3 2 3" xfId="28601"/>
    <cellStyle name="Normal 30 3 2 2 3 3 2 3" xfId="28602"/>
    <cellStyle name="Normal 4 2 2 2 3 3 2 3" xfId="28603"/>
    <cellStyle name="Normal 40 2 2 2 3 3 2 3" xfId="28604"/>
    <cellStyle name="Normal 41 2 2 2 3 3 2 3" xfId="28605"/>
    <cellStyle name="Normal 42 2 2 2 3 3 2 3" xfId="28606"/>
    <cellStyle name="Normal 43 2 2 2 3 3 2 3" xfId="28607"/>
    <cellStyle name="Normal 44 2 2 2 3 3 2 3" xfId="28608"/>
    <cellStyle name="Normal 45 2 2 2 3 3 2 3" xfId="28609"/>
    <cellStyle name="Normal 46 2 2 2 3 3 2 3" xfId="28610"/>
    <cellStyle name="Normal 47 2 2 2 3 3 2 3" xfId="28611"/>
    <cellStyle name="Normal 51 2 2 3 3 2 3" xfId="28612"/>
    <cellStyle name="Normal 52 2 2 3 3 2 3" xfId="28613"/>
    <cellStyle name="Normal 53 2 2 3 3 2 3" xfId="28614"/>
    <cellStyle name="Normal 55 2 2 3 3 2 3" xfId="28615"/>
    <cellStyle name="Normal 56 2 2 3 3 2 3" xfId="28616"/>
    <cellStyle name="Normal 57 2 2 3 3 2 3" xfId="28617"/>
    <cellStyle name="Normal 6 2 3 2 2 3 3 2 3" xfId="28618"/>
    <cellStyle name="Normal 6 3 2 2 3 3 2 3" xfId="28619"/>
    <cellStyle name="Normal 60 2 2 3 3 2 3" xfId="28620"/>
    <cellStyle name="Normal 64 2 2 3 3 2 3" xfId="28621"/>
    <cellStyle name="Normal 65 2 2 3 3 2 3" xfId="28622"/>
    <cellStyle name="Normal 66 2 2 3 3 2 3" xfId="28623"/>
    <cellStyle name="Normal 67 2 2 3 3 2 3" xfId="28624"/>
    <cellStyle name="Normal 7 6 2 2 3 3 2 3" xfId="28625"/>
    <cellStyle name="Normal 71 2 2 3 3 2 3" xfId="28626"/>
    <cellStyle name="Normal 72 2 2 3 3 2 3" xfId="28627"/>
    <cellStyle name="Normal 73 2 2 3 3 2 3" xfId="28628"/>
    <cellStyle name="Normal 74 2 2 3 3 2 3" xfId="28629"/>
    <cellStyle name="Normal 76 2 2 3 3 2 3" xfId="28630"/>
    <cellStyle name="Normal 8 3 2 2 3 3 2 3" xfId="28631"/>
    <cellStyle name="Normal 81 2 2 3 3 2 3" xfId="28632"/>
    <cellStyle name="Normal 78 4 2 3 2 3" xfId="28633"/>
    <cellStyle name="Normal 5 3 4 2 3 2 3" xfId="28634"/>
    <cellStyle name="Normal 80 4 2 3 2 3" xfId="28635"/>
    <cellStyle name="Normal 79 4 2 3 2 3" xfId="28636"/>
    <cellStyle name="Normal 6 8 4 2 3 2 3" xfId="28637"/>
    <cellStyle name="Normal 5 2 4 2 3 2 3" xfId="28638"/>
    <cellStyle name="Normal 6 2 9 2 3 2 3" xfId="28639"/>
    <cellStyle name="Comma 2 2 3 4 2 3 2 3" xfId="28640"/>
    <cellStyle name="Comma 2 3 6 4 2 3 2 3" xfId="28641"/>
    <cellStyle name="Normal 18 2 4 2 3 2 3" xfId="28642"/>
    <cellStyle name="Normal 19 2 4 2 3 2 3" xfId="28643"/>
    <cellStyle name="Normal 2 2 3 4 2 3 2 3" xfId="28644"/>
    <cellStyle name="Normal 2 3 6 4 2 3 2 3" xfId="28645"/>
    <cellStyle name="Normal 2 3 2 4 2 3 2 3" xfId="28646"/>
    <cellStyle name="Normal 2 3 4 4 2 3 2 3" xfId="28647"/>
    <cellStyle name="Normal 2 3 5 4 2 3 2 3" xfId="28648"/>
    <cellStyle name="Normal 2 4 2 4 2 3 2 3" xfId="28649"/>
    <cellStyle name="Normal 2 5 4 2 3 2 3" xfId="28650"/>
    <cellStyle name="Normal 28 3 4 2 3 2 3" xfId="28651"/>
    <cellStyle name="Normal 3 2 2 4 2 3 2 3" xfId="28652"/>
    <cellStyle name="Normal 3 3 4 2 3 2 3" xfId="28653"/>
    <cellStyle name="Normal 30 3 4 2 3 2 3" xfId="28654"/>
    <cellStyle name="Normal 4 2 4 2 3 2 3" xfId="28655"/>
    <cellStyle name="Normal 40 2 4 2 3 2 3" xfId="28656"/>
    <cellStyle name="Normal 41 2 4 2 3 2 3" xfId="28657"/>
    <cellStyle name="Normal 42 2 4 2 3 2 3" xfId="28658"/>
    <cellStyle name="Normal 43 2 4 2 3 2 3" xfId="28659"/>
    <cellStyle name="Normal 44 2 4 2 3 2 3" xfId="28660"/>
    <cellStyle name="Normal 45 2 4 2 3 2 3" xfId="28661"/>
    <cellStyle name="Normal 46 2 4 2 3 2 3" xfId="28662"/>
    <cellStyle name="Normal 47 2 4 2 3 2 3" xfId="28663"/>
    <cellStyle name="Normal 51 4 2 3 2 3" xfId="28664"/>
    <cellStyle name="Normal 52 4 2 3 2 3" xfId="28665"/>
    <cellStyle name="Normal 53 4 2 3 2 3" xfId="28666"/>
    <cellStyle name="Normal 55 4 2 3 2 3" xfId="28667"/>
    <cellStyle name="Normal 56 4 2 3 2 3" xfId="28668"/>
    <cellStyle name="Normal 57 4 2 3 2 3" xfId="28669"/>
    <cellStyle name="Normal 6 2 3 4 2 3 2 3" xfId="28670"/>
    <cellStyle name="Normal 6 3 4 2 3 2 3" xfId="28671"/>
    <cellStyle name="Normal 60 4 2 3 2 3" xfId="28672"/>
    <cellStyle name="Normal 64 4 2 3 2 3" xfId="28673"/>
    <cellStyle name="Normal 65 4 2 3 2 3" xfId="28674"/>
    <cellStyle name="Normal 66 4 2 3 2 3" xfId="28675"/>
    <cellStyle name="Normal 67 4 2 3 2 3" xfId="28676"/>
    <cellStyle name="Normal 7 6 4 2 3 2 3" xfId="28677"/>
    <cellStyle name="Normal 71 4 2 3 2 3" xfId="28678"/>
    <cellStyle name="Normal 72 4 2 3 2 3" xfId="28679"/>
    <cellStyle name="Normal 73 4 2 3 2 3" xfId="28680"/>
    <cellStyle name="Normal 74 4 2 3 2 3" xfId="28681"/>
    <cellStyle name="Normal 76 4 2 3 2 3" xfId="28682"/>
    <cellStyle name="Normal 8 3 4 2 3 2 3" xfId="28683"/>
    <cellStyle name="Normal 81 4 2 3 2 3" xfId="28684"/>
    <cellStyle name="Normal 78 2 3 2 3 2 3" xfId="28685"/>
    <cellStyle name="Normal 5 3 2 3 2 3 2 3" xfId="28686"/>
    <cellStyle name="Normal 80 2 3 2 3 2 3" xfId="28687"/>
    <cellStyle name="Normal 79 2 3 2 3 2 3" xfId="28688"/>
    <cellStyle name="Normal 6 8 2 3 2 3 2 3" xfId="28689"/>
    <cellStyle name="Normal 5 2 2 3 2 3 2 3" xfId="28690"/>
    <cellStyle name="Normal 6 2 7 3 2 3 2 3" xfId="28691"/>
    <cellStyle name="Comma 2 2 3 2 3 2 3 2 3" xfId="28692"/>
    <cellStyle name="Comma 2 3 6 2 3 2 3 2 3" xfId="28693"/>
    <cellStyle name="Normal 18 2 2 3 2 3 2 3" xfId="28694"/>
    <cellStyle name="Normal 19 2 2 3 2 3 2 3" xfId="28695"/>
    <cellStyle name="Normal 2 2 3 2 3 2 3 2 3" xfId="28696"/>
    <cellStyle name="Normal 2 3 6 2 3 2 3 2 3" xfId="28697"/>
    <cellStyle name="Normal 2 3 2 2 3 2 3 2 3" xfId="28698"/>
    <cellStyle name="Normal 2 3 4 2 3 2 3 2 3" xfId="28699"/>
    <cellStyle name="Normal 2 3 5 2 3 2 3 2 3" xfId="28700"/>
    <cellStyle name="Normal 2 4 2 2 3 2 3 2 3" xfId="28701"/>
    <cellStyle name="Normal 2 5 2 3 2 3 2 3" xfId="28702"/>
    <cellStyle name="Normal 28 3 2 3 2 3 2 3" xfId="28703"/>
    <cellStyle name="Normal 3 2 2 2 3 2 3 2 3" xfId="28704"/>
    <cellStyle name="Normal 3 3 2 3 2 3 2 3" xfId="28705"/>
    <cellStyle name="Normal 30 3 2 3 2 3 2 3" xfId="28706"/>
    <cellStyle name="Normal 4 2 2 3 2 3 2 3" xfId="28707"/>
    <cellStyle name="Normal 40 2 2 3 2 3 2 3" xfId="28708"/>
    <cellStyle name="Normal 41 2 2 3 2 3 2 3" xfId="28709"/>
    <cellStyle name="Normal 42 2 2 3 2 3 2 3" xfId="28710"/>
    <cellStyle name="Normal 43 2 2 3 2 3 2 3" xfId="28711"/>
    <cellStyle name="Normal 44 2 2 3 2 3 2 3" xfId="28712"/>
    <cellStyle name="Normal 45 2 2 3 2 3 2 3" xfId="28713"/>
    <cellStyle name="Normal 46 2 2 3 2 3 2 3" xfId="28714"/>
    <cellStyle name="Normal 47 2 2 3 2 3 2 3" xfId="28715"/>
    <cellStyle name="Normal 51 2 3 2 3 2 3" xfId="28716"/>
    <cellStyle name="Normal 52 2 3 2 3 2 3" xfId="28717"/>
    <cellStyle name="Normal 53 2 3 2 3 2 3" xfId="28718"/>
    <cellStyle name="Normal 55 2 3 2 3 2 3" xfId="28719"/>
    <cellStyle name="Normal 56 2 3 2 3 2 3" xfId="28720"/>
    <cellStyle name="Normal 57 2 3 2 3 2 3" xfId="28721"/>
    <cellStyle name="Normal 6 2 3 2 3 2 3 2 3" xfId="28722"/>
    <cellStyle name="Normal 6 3 2 3 2 3 2 3" xfId="28723"/>
    <cellStyle name="Normal 60 2 3 2 3 2 3" xfId="28724"/>
    <cellStyle name="Normal 64 2 3 2 3 2 3" xfId="28725"/>
    <cellStyle name="Normal 65 2 3 2 3 2 3" xfId="28726"/>
    <cellStyle name="Normal 66 2 3 2 3 2 3" xfId="28727"/>
    <cellStyle name="Normal 67 2 3 2 3 2 3" xfId="28728"/>
    <cellStyle name="Normal 7 6 2 3 2 3 2 3" xfId="28729"/>
    <cellStyle name="Normal 71 2 3 2 3 2 3" xfId="28730"/>
    <cellStyle name="Normal 72 2 3 2 3 2 3" xfId="28731"/>
    <cellStyle name="Normal 73 2 3 2 3 2 3" xfId="28732"/>
    <cellStyle name="Normal 74 2 3 2 3 2 3" xfId="28733"/>
    <cellStyle name="Normal 76 2 3 2 3 2 3" xfId="28734"/>
    <cellStyle name="Normal 8 3 2 3 2 3 2 3" xfId="28735"/>
    <cellStyle name="Normal 81 2 3 2 3 2 3" xfId="28736"/>
    <cellStyle name="Normal 78 3 2 2 3 2 3" xfId="28737"/>
    <cellStyle name="Normal 5 3 3 2 2 3 2 3" xfId="28738"/>
    <cellStyle name="Normal 80 3 2 2 3 2 3" xfId="28739"/>
    <cellStyle name="Normal 79 3 2 2 3 2 3" xfId="28740"/>
    <cellStyle name="Normal 6 8 3 2 2 3 2 3" xfId="28741"/>
    <cellStyle name="Normal 5 2 3 2 2 3 2 3" xfId="28742"/>
    <cellStyle name="Normal 6 2 8 2 2 3 2 3" xfId="28743"/>
    <cellStyle name="Comma 2 2 3 3 2 2 3 2 3" xfId="28744"/>
    <cellStyle name="Comma 2 3 6 3 2 2 3 2 3" xfId="28745"/>
    <cellStyle name="Normal 18 2 3 2 2 3 2 3" xfId="28746"/>
    <cellStyle name="Normal 19 2 3 2 2 3 2 3" xfId="28747"/>
    <cellStyle name="Normal 2 2 3 3 2 2 3 2 3" xfId="28748"/>
    <cellStyle name="Normal 2 3 6 3 2 2 3 2 3" xfId="28749"/>
    <cellStyle name="Normal 2 3 2 3 2 2 3 2 3" xfId="28750"/>
    <cellStyle name="Normal 2 3 4 3 2 2 3 2 3" xfId="28751"/>
    <cellStyle name="Normal 2 3 5 3 2 2 3 2 3" xfId="28752"/>
    <cellStyle name="Normal 2 4 2 3 2 2 3 2 3" xfId="28753"/>
    <cellStyle name="Normal 2 5 3 2 2 3 2 3" xfId="28754"/>
    <cellStyle name="Normal 28 3 3 2 2 3 2 3" xfId="28755"/>
    <cellStyle name="Normal 3 2 2 3 2 2 3 2 3" xfId="28756"/>
    <cellStyle name="Normal 3 3 3 2 2 3 2 3" xfId="28757"/>
    <cellStyle name="Normal 30 3 3 2 2 3 2 3" xfId="28758"/>
    <cellStyle name="Normal 4 2 3 2 2 3 2 3" xfId="28759"/>
    <cellStyle name="Normal 40 2 3 2 2 3 2 3" xfId="28760"/>
    <cellStyle name="Normal 41 2 3 2 2 3 2 3" xfId="28761"/>
    <cellStyle name="Normal 42 2 3 2 2 3 2 3" xfId="28762"/>
    <cellStyle name="Normal 43 2 3 2 2 3 2 3" xfId="28763"/>
    <cellStyle name="Normal 44 2 3 2 2 3 2 3" xfId="28764"/>
    <cellStyle name="Normal 45 2 3 2 2 3 2 3" xfId="28765"/>
    <cellStyle name="Normal 46 2 3 2 2 3 2 3" xfId="28766"/>
    <cellStyle name="Normal 47 2 3 2 2 3 2 3" xfId="28767"/>
    <cellStyle name="Normal 51 3 2 2 3 2 3" xfId="28768"/>
    <cellStyle name="Normal 52 3 2 2 3 2 3" xfId="28769"/>
    <cellStyle name="Normal 53 3 2 2 3 2 3" xfId="28770"/>
    <cellStyle name="Normal 55 3 2 2 3 2 3" xfId="28771"/>
    <cellStyle name="Normal 56 3 2 2 3 2 3" xfId="28772"/>
    <cellStyle name="Normal 57 3 2 2 3 2 3" xfId="28773"/>
    <cellStyle name="Normal 6 2 3 3 2 2 3 2 3" xfId="28774"/>
    <cellStyle name="Normal 6 3 3 2 2 3 2 3" xfId="28775"/>
    <cellStyle name="Normal 60 3 2 2 3 2 3" xfId="28776"/>
    <cellStyle name="Normal 64 3 2 2 3 2 3" xfId="28777"/>
    <cellStyle name="Normal 65 3 2 2 3 2 3" xfId="28778"/>
    <cellStyle name="Normal 66 3 2 2 3 2 3" xfId="28779"/>
    <cellStyle name="Normal 67 3 2 2 3 2 3" xfId="28780"/>
    <cellStyle name="Normal 7 6 3 2 2 3 2 3" xfId="28781"/>
    <cellStyle name="Normal 71 3 2 2 3 2 3" xfId="28782"/>
    <cellStyle name="Normal 72 3 2 2 3 2 3" xfId="28783"/>
    <cellStyle name="Normal 73 3 2 2 3 2 3" xfId="28784"/>
    <cellStyle name="Normal 74 3 2 2 3 2 3" xfId="28785"/>
    <cellStyle name="Normal 76 3 2 2 3 2 3" xfId="28786"/>
    <cellStyle name="Normal 8 3 3 2 2 3 2 3" xfId="28787"/>
    <cellStyle name="Normal 81 3 2 2 3 2 3" xfId="28788"/>
    <cellStyle name="Normal 78 2 2 2 2 3 2 3" xfId="28789"/>
    <cellStyle name="Normal 5 3 2 2 2 2 3 2 3" xfId="28790"/>
    <cellStyle name="Normal 80 2 2 2 2 3 2 3" xfId="28791"/>
    <cellStyle name="Normal 79 2 2 2 2 3 2 3" xfId="28792"/>
    <cellStyle name="Normal 6 8 2 2 2 2 3 2 3" xfId="28793"/>
    <cellStyle name="Normal 5 2 2 2 2 2 3 2 3" xfId="28794"/>
    <cellStyle name="Normal 6 2 7 2 2 2 3 2 3" xfId="28795"/>
    <cellStyle name="Comma 2 2 3 2 2 2 2 3 2 3" xfId="28796"/>
    <cellStyle name="Comma 2 3 6 2 2 2 2 3 2 3" xfId="28797"/>
    <cellStyle name="Normal 18 2 2 2 2 2 3 2 3" xfId="28798"/>
    <cellStyle name="Normal 19 2 2 2 2 2 3 2 3" xfId="28799"/>
    <cellStyle name="Normal 2 2 3 2 2 2 2 3 2 3" xfId="28800"/>
    <cellStyle name="Normal 2 3 6 2 2 2 2 3 2 3" xfId="28801"/>
    <cellStyle name="Normal 2 3 2 2 2 2 2 3 2 3" xfId="28802"/>
    <cellStyle name="Normal 2 3 4 2 2 2 2 3 2 3" xfId="28803"/>
    <cellStyle name="Normal 2 3 5 2 2 2 2 3 2 3" xfId="28804"/>
    <cellStyle name="Normal 2 4 2 2 2 2 2 3 2 3" xfId="28805"/>
    <cellStyle name="Normal 2 5 2 2 2 2 3 2 3" xfId="28806"/>
    <cellStyle name="Normal 28 3 2 2 2 2 3 2 3" xfId="28807"/>
    <cellStyle name="Normal 3 2 2 2 2 2 2 3 2 3" xfId="28808"/>
    <cellStyle name="Normal 3 3 2 2 2 2 3 2 3" xfId="28809"/>
    <cellStyle name="Normal 30 3 2 2 2 2 3 2 3" xfId="28810"/>
    <cellStyle name="Normal 4 2 2 2 2 2 3 2 3" xfId="28811"/>
    <cellStyle name="Normal 40 2 2 2 2 2 3 2 3" xfId="28812"/>
    <cellStyle name="Normal 41 2 2 2 2 2 3 2 3" xfId="28813"/>
    <cellStyle name="Normal 42 2 2 2 2 2 3 2 3" xfId="28814"/>
    <cellStyle name="Normal 43 2 2 2 2 2 3 2 3" xfId="28815"/>
    <cellStyle name="Normal 44 2 2 2 2 2 3 2 3" xfId="28816"/>
    <cellStyle name="Normal 45 2 2 2 2 2 3 2 3" xfId="28817"/>
    <cellStyle name="Normal 46 2 2 2 2 2 3 2 3" xfId="28818"/>
    <cellStyle name="Normal 47 2 2 2 2 2 3 2 3" xfId="28819"/>
    <cellStyle name="Normal 51 2 2 2 2 3 2 3" xfId="28820"/>
    <cellStyle name="Normal 52 2 2 2 2 3 2 3" xfId="28821"/>
    <cellStyle name="Normal 53 2 2 2 2 3 2 3" xfId="28822"/>
    <cellStyle name="Normal 55 2 2 2 2 3 2 3" xfId="28823"/>
    <cellStyle name="Normal 56 2 2 2 2 3 2 3" xfId="28824"/>
    <cellStyle name="Normal 57 2 2 2 2 3 2 3" xfId="28825"/>
    <cellStyle name="Normal 6 2 3 2 2 2 2 3 2 3" xfId="28826"/>
    <cellStyle name="Normal 6 3 2 2 2 2 3 2 3" xfId="28827"/>
    <cellStyle name="Normal 60 2 2 2 2 3 2 3" xfId="28828"/>
    <cellStyle name="Normal 64 2 2 2 2 3 2 3" xfId="28829"/>
    <cellStyle name="Normal 65 2 2 2 2 3 2 3" xfId="28830"/>
    <cellStyle name="Normal 66 2 2 2 2 3 2 3" xfId="28831"/>
    <cellStyle name="Normal 67 2 2 2 2 3 2 3" xfId="28832"/>
    <cellStyle name="Normal 7 6 2 2 2 2 3 2 3" xfId="28833"/>
    <cellStyle name="Normal 71 2 2 2 2 3 2 3" xfId="28834"/>
    <cellStyle name="Normal 72 2 2 2 2 3 2 3" xfId="28835"/>
    <cellStyle name="Normal 73 2 2 2 2 3 2 3" xfId="28836"/>
    <cellStyle name="Normal 74 2 2 2 2 3 2 3" xfId="28837"/>
    <cellStyle name="Normal 76 2 2 2 2 3 2 3" xfId="28838"/>
    <cellStyle name="Normal 8 3 2 2 2 2 3 2 3" xfId="28839"/>
    <cellStyle name="Normal 81 2 2 2 2 3 2 3" xfId="28840"/>
    <cellStyle name="Normal 95 2 2 3" xfId="28841"/>
    <cellStyle name="Normal 78 6 2 2 3" xfId="28842"/>
    <cellStyle name="Normal 96 2 2 3" xfId="28843"/>
    <cellStyle name="Normal 5 3 6 2 2 3" xfId="28844"/>
    <cellStyle name="Normal 80 6 2 2 3" xfId="28845"/>
    <cellStyle name="Normal 79 6 2 2 3" xfId="28846"/>
    <cellStyle name="Normal 6 8 6 2 2 3" xfId="28847"/>
    <cellStyle name="Normal 5 2 6 2 2 3" xfId="28848"/>
    <cellStyle name="Normal 6 2 11 2 2 3" xfId="28849"/>
    <cellStyle name="Comma 2 2 3 6 2 2 3" xfId="28850"/>
    <cellStyle name="Comma 2 3 6 6 2 2 3" xfId="28851"/>
    <cellStyle name="Normal 18 2 6 2 2 3" xfId="28852"/>
    <cellStyle name="Normal 19 2 6 2 2 3" xfId="28853"/>
    <cellStyle name="Normal 2 2 3 6 2 2 3" xfId="28854"/>
    <cellStyle name="Normal 2 3 6 6 2 2 3" xfId="28855"/>
    <cellStyle name="Normal 2 3 2 6 2 2 3" xfId="28856"/>
    <cellStyle name="Normal 2 3 4 6 2 2 3" xfId="28857"/>
    <cellStyle name="Normal 2 3 5 6 2 2 3" xfId="28858"/>
    <cellStyle name="Normal 2 4 2 6 2 2 3" xfId="28859"/>
    <cellStyle name="Normal 2 5 6 2 2 3" xfId="28860"/>
    <cellStyle name="Normal 28 3 6 2 2 3" xfId="28861"/>
    <cellStyle name="Normal 3 2 2 6 2 2 3" xfId="28862"/>
    <cellStyle name="Normal 3 3 6 2 2 3" xfId="28863"/>
    <cellStyle name="Normal 30 3 6 2 2 3" xfId="28864"/>
    <cellStyle name="Normal 4 2 6 2 2 3" xfId="28865"/>
    <cellStyle name="Normal 40 2 6 2 2 3" xfId="28866"/>
    <cellStyle name="Normal 41 2 6 2 2 3" xfId="28867"/>
    <cellStyle name="Normal 42 2 6 2 2 3" xfId="28868"/>
    <cellStyle name="Normal 43 2 6 2 2 3" xfId="28869"/>
    <cellStyle name="Normal 44 2 6 2 2 3" xfId="28870"/>
    <cellStyle name="Normal 45 2 6 2 2 3" xfId="28871"/>
    <cellStyle name="Normal 46 2 6 2 2 3" xfId="28872"/>
    <cellStyle name="Normal 47 2 6 2 2 3" xfId="28873"/>
    <cellStyle name="Normal 51 6 2 2 3" xfId="28874"/>
    <cellStyle name="Normal 52 6 2 2 3" xfId="28875"/>
    <cellStyle name="Normal 53 6 2 2 3" xfId="28876"/>
    <cellStyle name="Normal 55 6 2 2 3" xfId="28877"/>
    <cellStyle name="Normal 56 6 2 2 3" xfId="28878"/>
    <cellStyle name="Normal 57 6 2 2 3" xfId="28879"/>
    <cellStyle name="Normal 6 2 3 6 2 2 3" xfId="28880"/>
    <cellStyle name="Normal 6 3 6 2 2 3" xfId="28881"/>
    <cellStyle name="Normal 60 6 2 2 3" xfId="28882"/>
    <cellStyle name="Normal 64 6 2 2 3" xfId="28883"/>
    <cellStyle name="Normal 65 6 2 2 3" xfId="28884"/>
    <cellStyle name="Normal 66 6 2 2 3" xfId="28885"/>
    <cellStyle name="Normal 67 6 2 2 3" xfId="28886"/>
    <cellStyle name="Normal 7 6 6 2 2 3" xfId="28887"/>
    <cellStyle name="Normal 71 6 2 2 3" xfId="28888"/>
    <cellStyle name="Normal 72 6 2 2 3" xfId="28889"/>
    <cellStyle name="Normal 73 6 2 2 3" xfId="28890"/>
    <cellStyle name="Normal 74 6 2 2 3" xfId="28891"/>
    <cellStyle name="Normal 76 6 2 2 3" xfId="28892"/>
    <cellStyle name="Normal 8 3 6 2 2 3" xfId="28893"/>
    <cellStyle name="Normal 81 6 2 2 3" xfId="28894"/>
    <cellStyle name="Normal 78 2 5 2 2 3" xfId="28895"/>
    <cellStyle name="Normal 5 3 2 5 2 2 3" xfId="28896"/>
    <cellStyle name="Normal 80 2 5 2 2 3" xfId="28897"/>
    <cellStyle name="Normal 79 2 5 2 2 3" xfId="28898"/>
    <cellStyle name="Normal 6 8 2 5 2 2 3" xfId="28899"/>
    <cellStyle name="Normal 5 2 2 5 2 2 3" xfId="28900"/>
    <cellStyle name="Normal 6 2 7 5 2 2 3" xfId="28901"/>
    <cellStyle name="Comma 2 2 3 2 5 2 2 3" xfId="28902"/>
    <cellStyle name="Comma 2 3 6 2 5 2 2 3" xfId="28903"/>
    <cellStyle name="Normal 18 2 2 5 2 2 3" xfId="28904"/>
    <cellStyle name="Normal 19 2 2 5 2 2 3" xfId="28905"/>
    <cellStyle name="Normal 2 2 3 2 5 2 2 3" xfId="28906"/>
    <cellStyle name="Normal 2 3 6 2 5 2 2 3" xfId="28907"/>
    <cellStyle name="Normal 2 3 2 2 5 2 2 3" xfId="28908"/>
    <cellStyle name="Normal 2 3 4 2 5 2 2 3" xfId="28909"/>
    <cellStyle name="Normal 2 3 5 2 5 2 2 3" xfId="28910"/>
    <cellStyle name="Normal 2 4 2 2 5 2 2 3" xfId="28911"/>
    <cellStyle name="Normal 2 5 2 5 2 2 3" xfId="28912"/>
    <cellStyle name="Normal 28 3 2 5 2 2 3" xfId="28913"/>
    <cellStyle name="Normal 3 2 2 2 5 2 2 3" xfId="28914"/>
    <cellStyle name="Normal 3 3 2 5 2 2 3" xfId="28915"/>
    <cellStyle name="Normal 30 3 2 5 2 2 3" xfId="28916"/>
    <cellStyle name="Normal 4 2 2 5 2 2 3" xfId="28917"/>
    <cellStyle name="Normal 40 2 2 5 2 2 3" xfId="28918"/>
    <cellStyle name="Normal 41 2 2 5 2 2 3" xfId="28919"/>
    <cellStyle name="Normal 42 2 2 5 2 2 3" xfId="28920"/>
    <cellStyle name="Normal 43 2 2 5 2 2 3" xfId="28921"/>
    <cellStyle name="Normal 44 2 2 5 2 2 3" xfId="28922"/>
    <cellStyle name="Normal 45 2 2 5 2 2 3" xfId="28923"/>
    <cellStyle name="Normal 46 2 2 5 2 2 3" xfId="28924"/>
    <cellStyle name="Normal 47 2 2 5 2 2 3" xfId="28925"/>
    <cellStyle name="Normal 51 2 5 2 2 3" xfId="28926"/>
    <cellStyle name="Normal 52 2 5 2 2 3" xfId="28927"/>
    <cellStyle name="Normal 53 2 5 2 2 3" xfId="28928"/>
    <cellStyle name="Normal 55 2 5 2 2 3" xfId="28929"/>
    <cellStyle name="Normal 56 2 5 2 2 3" xfId="28930"/>
    <cellStyle name="Normal 57 2 5 2 2 3" xfId="28931"/>
    <cellStyle name="Normal 6 2 3 2 5 2 2 3" xfId="28932"/>
    <cellStyle name="Normal 6 3 2 5 2 2 3" xfId="28933"/>
    <cellStyle name="Normal 60 2 5 2 2 3" xfId="28934"/>
    <cellStyle name="Normal 64 2 5 2 2 3" xfId="28935"/>
    <cellStyle name="Normal 65 2 5 2 2 3" xfId="28936"/>
    <cellStyle name="Normal 66 2 5 2 2 3" xfId="28937"/>
    <cellStyle name="Normal 67 2 5 2 2 3" xfId="28938"/>
    <cellStyle name="Normal 7 6 2 5 2 2 3" xfId="28939"/>
    <cellStyle name="Normal 71 2 5 2 2 3" xfId="28940"/>
    <cellStyle name="Normal 72 2 5 2 2 3" xfId="28941"/>
    <cellStyle name="Normal 73 2 5 2 2 3" xfId="28942"/>
    <cellStyle name="Normal 74 2 5 2 2 3" xfId="28943"/>
    <cellStyle name="Normal 76 2 5 2 2 3" xfId="28944"/>
    <cellStyle name="Normal 8 3 2 5 2 2 3" xfId="28945"/>
    <cellStyle name="Normal 81 2 5 2 2 3" xfId="28946"/>
    <cellStyle name="Normal 78 3 4 2 2 3" xfId="28947"/>
    <cellStyle name="Normal 5 3 3 4 2 2 3" xfId="28948"/>
    <cellStyle name="Normal 80 3 4 2 2 3" xfId="28949"/>
    <cellStyle name="Normal 79 3 4 2 2 3" xfId="28950"/>
    <cellStyle name="Normal 6 8 3 4 2 2 3" xfId="28951"/>
    <cellStyle name="Normal 5 2 3 4 2 2 3" xfId="28952"/>
    <cellStyle name="Normal 6 2 8 4 2 2 3" xfId="28953"/>
    <cellStyle name="Comma 2 2 3 3 4 2 2 3" xfId="28954"/>
    <cellStyle name="Comma 2 3 6 3 4 2 2 3" xfId="28955"/>
    <cellStyle name="Normal 18 2 3 4 2 2 3" xfId="28956"/>
    <cellStyle name="Normal 19 2 3 4 2 2 3" xfId="28957"/>
    <cellStyle name="Normal 2 2 3 3 4 2 2 3" xfId="28958"/>
    <cellStyle name="Normal 2 3 6 3 4 2 2 3" xfId="28959"/>
    <cellStyle name="Normal 2 3 2 3 4 2 2 3" xfId="28960"/>
    <cellStyle name="Normal 2 3 4 3 4 2 2 3" xfId="28961"/>
    <cellStyle name="Normal 2 3 5 3 4 2 2 3" xfId="28962"/>
    <cellStyle name="Normal 2 4 2 3 4 2 2 3" xfId="28963"/>
    <cellStyle name="Normal 2 5 3 4 2 2 3" xfId="28964"/>
    <cellStyle name="Normal 28 3 3 4 2 2 3" xfId="28965"/>
    <cellStyle name="Normal 3 2 2 3 4 2 2 3" xfId="28966"/>
    <cellStyle name="Normal 3 3 3 4 2 2 3" xfId="28967"/>
    <cellStyle name="Normal 30 3 3 4 2 2 3" xfId="28968"/>
    <cellStyle name="Normal 4 2 3 4 2 2 3" xfId="28969"/>
    <cellStyle name="Normal 40 2 3 4 2 2 3" xfId="28970"/>
    <cellStyle name="Normal 41 2 3 4 2 2 3" xfId="28971"/>
    <cellStyle name="Normal 42 2 3 4 2 2 3" xfId="28972"/>
    <cellStyle name="Normal 43 2 3 4 2 2 3" xfId="28973"/>
    <cellStyle name="Normal 44 2 3 4 2 2 3" xfId="28974"/>
    <cellStyle name="Normal 45 2 3 4 2 2 3" xfId="28975"/>
    <cellStyle name="Normal 46 2 3 4 2 2 3" xfId="28976"/>
    <cellStyle name="Normal 47 2 3 4 2 2 3" xfId="28977"/>
    <cellStyle name="Normal 51 3 4 2 2 3" xfId="28978"/>
    <cellStyle name="Normal 52 3 4 2 2 3" xfId="28979"/>
    <cellStyle name="Normal 53 3 4 2 2 3" xfId="28980"/>
    <cellStyle name="Normal 55 3 4 2 2 3" xfId="28981"/>
    <cellStyle name="Normal 56 3 4 2 2 3" xfId="28982"/>
    <cellStyle name="Normal 57 3 4 2 2 3" xfId="28983"/>
    <cellStyle name="Normal 6 2 3 3 4 2 2 3" xfId="28984"/>
    <cellStyle name="Normal 6 3 3 4 2 2 3" xfId="28985"/>
    <cellStyle name="Normal 60 3 4 2 2 3" xfId="28986"/>
    <cellStyle name="Normal 64 3 4 2 2 3" xfId="28987"/>
    <cellStyle name="Normal 65 3 4 2 2 3" xfId="28988"/>
    <cellStyle name="Normal 66 3 4 2 2 3" xfId="28989"/>
    <cellStyle name="Normal 67 3 4 2 2 3" xfId="28990"/>
    <cellStyle name="Normal 7 6 3 4 2 2 3" xfId="28991"/>
    <cellStyle name="Normal 71 3 4 2 2 3" xfId="28992"/>
    <cellStyle name="Normal 72 3 4 2 2 3" xfId="28993"/>
    <cellStyle name="Normal 73 3 4 2 2 3" xfId="28994"/>
    <cellStyle name="Normal 74 3 4 2 2 3" xfId="28995"/>
    <cellStyle name="Normal 76 3 4 2 2 3" xfId="28996"/>
    <cellStyle name="Normal 8 3 3 4 2 2 3" xfId="28997"/>
    <cellStyle name="Normal 81 3 4 2 2 3" xfId="28998"/>
    <cellStyle name="Normal 78 2 2 4 2 2 3" xfId="28999"/>
    <cellStyle name="Normal 5 3 2 2 4 2 2 3" xfId="29000"/>
    <cellStyle name="Normal 80 2 2 4 2 2 3" xfId="29001"/>
    <cellStyle name="Normal 79 2 2 4 2 2 3" xfId="29002"/>
    <cellStyle name="Normal 6 8 2 2 4 2 2 3" xfId="29003"/>
    <cellStyle name="Normal 5 2 2 2 4 2 2 3" xfId="29004"/>
    <cellStyle name="Normal 6 2 7 2 4 2 2 3" xfId="29005"/>
    <cellStyle name="Comma 2 2 3 2 2 4 2 2 3" xfId="29006"/>
    <cellStyle name="Comma 2 3 6 2 2 4 2 2 3" xfId="29007"/>
    <cellStyle name="Normal 18 2 2 2 4 2 2 3" xfId="29008"/>
    <cellStyle name="Normal 19 2 2 2 4 2 2 3" xfId="29009"/>
    <cellStyle name="Normal 2 2 3 2 2 4 2 2 3" xfId="29010"/>
    <cellStyle name="Normal 2 3 6 2 2 4 2 2 3" xfId="29011"/>
    <cellStyle name="Normal 2 3 2 2 2 4 2 2 3" xfId="29012"/>
    <cellStyle name="Normal 2 3 4 2 2 4 2 2 3" xfId="29013"/>
    <cellStyle name="Normal 2 3 5 2 2 4 2 2 3" xfId="29014"/>
    <cellStyle name="Normal 2 4 2 2 2 4 2 2 3" xfId="29015"/>
    <cellStyle name="Normal 2 5 2 2 4 2 2 3" xfId="29016"/>
    <cellStyle name="Normal 28 3 2 2 4 2 2 3" xfId="29017"/>
    <cellStyle name="Normal 3 2 2 2 2 4 2 2 3" xfId="29018"/>
    <cellStyle name="Normal 3 3 2 2 4 2 2 3" xfId="29019"/>
    <cellStyle name="Normal 30 3 2 2 4 2 2 3" xfId="29020"/>
    <cellStyle name="Normal 4 2 2 2 4 2 2 3" xfId="29021"/>
    <cellStyle name="Normal 40 2 2 2 4 2 2 3" xfId="29022"/>
    <cellStyle name="Normal 41 2 2 2 4 2 2 3" xfId="29023"/>
    <cellStyle name="Normal 42 2 2 2 4 2 2 3" xfId="29024"/>
    <cellStyle name="Normal 43 2 2 2 4 2 2 3" xfId="29025"/>
    <cellStyle name="Normal 44 2 2 2 4 2 2 3" xfId="29026"/>
    <cellStyle name="Normal 45 2 2 2 4 2 2 3" xfId="29027"/>
    <cellStyle name="Normal 46 2 2 2 4 2 2 3" xfId="29028"/>
    <cellStyle name="Normal 47 2 2 2 4 2 2 3" xfId="29029"/>
    <cellStyle name="Normal 51 2 2 4 2 2 3" xfId="29030"/>
    <cellStyle name="Normal 52 2 2 4 2 2 3" xfId="29031"/>
    <cellStyle name="Normal 53 2 2 4 2 2 3" xfId="29032"/>
    <cellStyle name="Normal 55 2 2 4 2 2 3" xfId="29033"/>
    <cellStyle name="Normal 56 2 2 4 2 2 3" xfId="29034"/>
    <cellStyle name="Normal 57 2 2 4 2 2 3" xfId="29035"/>
    <cellStyle name="Normal 6 2 3 2 2 4 2 2 3" xfId="29036"/>
    <cellStyle name="Normal 6 3 2 2 4 2 2 3" xfId="29037"/>
    <cellStyle name="Normal 60 2 2 4 2 2 3" xfId="29038"/>
    <cellStyle name="Normal 64 2 2 4 2 2 3" xfId="29039"/>
    <cellStyle name="Normal 65 2 2 4 2 2 3" xfId="29040"/>
    <cellStyle name="Normal 66 2 2 4 2 2 3" xfId="29041"/>
    <cellStyle name="Normal 67 2 2 4 2 2 3" xfId="29042"/>
    <cellStyle name="Normal 7 6 2 2 4 2 2 3" xfId="29043"/>
    <cellStyle name="Normal 71 2 2 4 2 2 3" xfId="29044"/>
    <cellStyle name="Normal 72 2 2 4 2 2 3" xfId="29045"/>
    <cellStyle name="Normal 73 2 2 4 2 2 3" xfId="29046"/>
    <cellStyle name="Normal 74 2 2 4 2 2 3" xfId="29047"/>
    <cellStyle name="Normal 76 2 2 4 2 2 3" xfId="29048"/>
    <cellStyle name="Normal 8 3 2 2 4 2 2 3" xfId="29049"/>
    <cellStyle name="Normal 81 2 2 4 2 2 3" xfId="29050"/>
    <cellStyle name="Normal 78 4 3 2 2 3" xfId="29051"/>
    <cellStyle name="Normal 5 3 4 3 2 2 3" xfId="29052"/>
    <cellStyle name="Normal 80 4 3 2 2 3" xfId="29053"/>
    <cellStyle name="Normal 79 4 3 2 2 3" xfId="29054"/>
    <cellStyle name="Normal 6 8 4 3 2 2 3" xfId="29055"/>
    <cellStyle name="Normal 5 2 4 3 2 2 3" xfId="29056"/>
    <cellStyle name="Normal 6 2 9 3 2 2 3" xfId="29057"/>
    <cellStyle name="Comma 2 2 3 4 3 2 2 3" xfId="29058"/>
    <cellStyle name="Comma 2 3 6 4 3 2 2 3" xfId="29059"/>
    <cellStyle name="Normal 18 2 4 3 2 2 3" xfId="29060"/>
    <cellStyle name="Normal 19 2 4 3 2 2 3" xfId="29061"/>
    <cellStyle name="Normal 2 2 3 4 3 2 2 3" xfId="29062"/>
    <cellStyle name="Normal 2 3 6 4 3 2 2 3" xfId="29063"/>
    <cellStyle name="Normal 2 3 2 4 3 2 2 3" xfId="29064"/>
    <cellStyle name="Normal 2 3 4 4 3 2 2 3" xfId="29065"/>
    <cellStyle name="Normal 2 3 5 4 3 2 2 3" xfId="29066"/>
    <cellStyle name="Normal 2 4 2 4 3 2 2 3" xfId="29067"/>
    <cellStyle name="Normal 2 5 4 3 2 2 3" xfId="29068"/>
    <cellStyle name="Normal 28 3 4 3 2 2 3" xfId="29069"/>
    <cellStyle name="Normal 3 2 2 4 3 2 2 3" xfId="29070"/>
    <cellStyle name="Normal 3 3 4 3 2 2 3" xfId="29071"/>
    <cellStyle name="Normal 30 3 4 3 2 2 3" xfId="29072"/>
    <cellStyle name="Normal 4 2 4 3 2 2 3" xfId="29073"/>
    <cellStyle name="Normal 40 2 4 3 2 2 3" xfId="29074"/>
    <cellStyle name="Normal 41 2 4 3 2 2 3" xfId="29075"/>
    <cellStyle name="Normal 42 2 4 3 2 2 3" xfId="29076"/>
    <cellStyle name="Normal 43 2 4 3 2 2 3" xfId="29077"/>
    <cellStyle name="Normal 44 2 4 3 2 2 3" xfId="29078"/>
    <cellStyle name="Normal 45 2 4 3 2 2 3" xfId="29079"/>
    <cellStyle name="Normal 46 2 4 3 2 2 3" xfId="29080"/>
    <cellStyle name="Normal 47 2 4 3 2 2 3" xfId="29081"/>
    <cellStyle name="Normal 51 4 3 2 2 3" xfId="29082"/>
    <cellStyle name="Normal 52 4 3 2 2 3" xfId="29083"/>
    <cellStyle name="Normal 53 4 3 2 2 3" xfId="29084"/>
    <cellStyle name="Normal 55 4 3 2 2 3" xfId="29085"/>
    <cellStyle name="Normal 56 4 3 2 2 3" xfId="29086"/>
    <cellStyle name="Normal 57 4 3 2 2 3" xfId="29087"/>
    <cellStyle name="Normal 6 2 3 4 3 2 2 3" xfId="29088"/>
    <cellStyle name="Normal 6 3 4 3 2 2 3" xfId="29089"/>
    <cellStyle name="Normal 60 4 3 2 2 3" xfId="29090"/>
    <cellStyle name="Normal 64 4 3 2 2 3" xfId="29091"/>
    <cellStyle name="Normal 65 4 3 2 2 3" xfId="29092"/>
    <cellStyle name="Normal 66 4 3 2 2 3" xfId="29093"/>
    <cellStyle name="Normal 67 4 3 2 2 3" xfId="29094"/>
    <cellStyle name="Normal 7 6 4 3 2 2 3" xfId="29095"/>
    <cellStyle name="Normal 71 4 3 2 2 3" xfId="29096"/>
    <cellStyle name="Normal 72 4 3 2 2 3" xfId="29097"/>
    <cellStyle name="Normal 73 4 3 2 2 3" xfId="29098"/>
    <cellStyle name="Normal 74 4 3 2 2 3" xfId="29099"/>
    <cellStyle name="Normal 76 4 3 2 2 3" xfId="29100"/>
    <cellStyle name="Normal 8 3 4 3 2 2 3" xfId="29101"/>
    <cellStyle name="Normal 81 4 3 2 2 3" xfId="29102"/>
    <cellStyle name="Normal 78 2 3 3 2 2 3" xfId="29103"/>
    <cellStyle name="Normal 5 3 2 3 3 2 2 3" xfId="29104"/>
    <cellStyle name="Normal 80 2 3 3 2 2 3" xfId="29105"/>
    <cellStyle name="Normal 79 2 3 3 2 2 3" xfId="29106"/>
    <cellStyle name="Normal 6 8 2 3 3 2 2 3" xfId="29107"/>
    <cellStyle name="Normal 5 2 2 3 3 2 2 3" xfId="29108"/>
    <cellStyle name="Normal 6 2 7 3 3 2 2 3" xfId="29109"/>
    <cellStyle name="Comma 2 2 3 2 3 3 2 2 3" xfId="29110"/>
    <cellStyle name="Comma 2 3 6 2 3 3 2 2 3" xfId="29111"/>
    <cellStyle name="Normal 18 2 2 3 3 2 2 3" xfId="29112"/>
    <cellStyle name="Normal 19 2 2 3 3 2 2 3" xfId="29113"/>
    <cellStyle name="Normal 2 2 3 2 3 3 2 2 3" xfId="29114"/>
    <cellStyle name="Normal 2 3 6 2 3 3 2 2 3" xfId="29115"/>
    <cellStyle name="Normal 2 3 2 2 3 3 2 2 3" xfId="29116"/>
    <cellStyle name="Normal 2 3 4 2 3 3 2 2 3" xfId="29117"/>
    <cellStyle name="Normal 2 3 5 2 3 3 2 2 3" xfId="29118"/>
    <cellStyle name="Normal 2 4 2 2 3 3 2 2 3" xfId="29119"/>
    <cellStyle name="Normal 2 5 2 3 3 2 2 3" xfId="29120"/>
    <cellStyle name="Normal 28 3 2 3 3 2 2 3" xfId="29121"/>
    <cellStyle name="Normal 3 2 2 2 3 3 2 2 3" xfId="29122"/>
    <cellStyle name="Normal 3 3 2 3 3 2 2 3" xfId="29123"/>
    <cellStyle name="Normal 30 3 2 3 3 2 2 3" xfId="29124"/>
    <cellStyle name="Normal 4 2 2 3 3 2 2 3" xfId="29125"/>
    <cellStyle name="Normal 40 2 2 3 3 2 2 3" xfId="29126"/>
    <cellStyle name="Normal 41 2 2 3 3 2 2 3" xfId="29127"/>
    <cellStyle name="Normal 42 2 2 3 3 2 2 3" xfId="29128"/>
    <cellStyle name="Normal 43 2 2 3 3 2 2 3" xfId="29129"/>
    <cellStyle name="Normal 44 2 2 3 3 2 2 3" xfId="29130"/>
    <cellStyle name="Normal 45 2 2 3 3 2 2 3" xfId="29131"/>
    <cellStyle name="Normal 46 2 2 3 3 2 2 3" xfId="29132"/>
    <cellStyle name="Normal 47 2 2 3 3 2 2 3" xfId="29133"/>
    <cellStyle name="Normal 51 2 3 3 2 2 3" xfId="29134"/>
    <cellStyle name="Normal 52 2 3 3 2 2 3" xfId="29135"/>
    <cellStyle name="Normal 53 2 3 3 2 2 3" xfId="29136"/>
    <cellStyle name="Normal 55 2 3 3 2 2 3" xfId="29137"/>
    <cellStyle name="Normal 56 2 3 3 2 2 3" xfId="29138"/>
    <cellStyle name="Normal 57 2 3 3 2 2 3" xfId="29139"/>
    <cellStyle name="Normal 6 2 3 2 3 3 2 2 3" xfId="29140"/>
    <cellStyle name="Normal 6 3 2 3 3 2 2 3" xfId="29141"/>
    <cellStyle name="Normal 60 2 3 3 2 2 3" xfId="29142"/>
    <cellStyle name="Normal 64 2 3 3 2 2 3" xfId="29143"/>
    <cellStyle name="Normal 65 2 3 3 2 2 3" xfId="29144"/>
    <cellStyle name="Normal 66 2 3 3 2 2 3" xfId="29145"/>
    <cellStyle name="Normal 67 2 3 3 2 2 3" xfId="29146"/>
    <cellStyle name="Normal 7 6 2 3 3 2 2 3" xfId="29147"/>
    <cellStyle name="Normal 71 2 3 3 2 2 3" xfId="29148"/>
    <cellStyle name="Normal 72 2 3 3 2 2 3" xfId="29149"/>
    <cellStyle name="Normal 73 2 3 3 2 2 3" xfId="29150"/>
    <cellStyle name="Normal 74 2 3 3 2 2 3" xfId="29151"/>
    <cellStyle name="Normal 76 2 3 3 2 2 3" xfId="29152"/>
    <cellStyle name="Normal 8 3 2 3 3 2 2 3" xfId="29153"/>
    <cellStyle name="Normal 81 2 3 3 2 2 3" xfId="29154"/>
    <cellStyle name="Normal 78 3 2 3 2 2 3" xfId="29155"/>
    <cellStyle name="Normal 5 3 3 2 3 2 2 3" xfId="29156"/>
    <cellStyle name="Normal 80 3 2 3 2 2 3" xfId="29157"/>
    <cellStyle name="Normal 79 3 2 3 2 2 3" xfId="29158"/>
    <cellStyle name="Normal 6 8 3 2 3 2 2 3" xfId="29159"/>
    <cellStyle name="Normal 5 2 3 2 3 2 2 3" xfId="29160"/>
    <cellStyle name="Normal 6 2 8 2 3 2 2 3" xfId="29161"/>
    <cellStyle name="Comma 2 2 3 3 2 3 2 2 3" xfId="29162"/>
    <cellStyle name="Comma 2 3 6 3 2 3 2 2 3" xfId="29163"/>
    <cellStyle name="Normal 18 2 3 2 3 2 2 3" xfId="29164"/>
    <cellStyle name="Normal 19 2 3 2 3 2 2 3" xfId="29165"/>
    <cellStyle name="Normal 2 2 3 3 2 3 2 2 3" xfId="29166"/>
    <cellStyle name="Normal 2 3 6 3 2 3 2 2 3" xfId="29167"/>
    <cellStyle name="Normal 2 3 2 3 2 3 2 2 3" xfId="29168"/>
    <cellStyle name="Normal 2 3 4 3 2 3 2 2 3" xfId="29169"/>
    <cellStyle name="Normal 2 3 5 3 2 3 2 2 3" xfId="29170"/>
    <cellStyle name="Normal 2 4 2 3 2 3 2 2 3" xfId="29171"/>
    <cellStyle name="Normal 2 5 3 2 3 2 2 3" xfId="29172"/>
    <cellStyle name="Normal 28 3 3 2 3 2 2 3" xfId="29173"/>
    <cellStyle name="Normal 3 2 2 3 2 3 2 2 3" xfId="29174"/>
    <cellStyle name="Normal 3 3 3 2 3 2 2 3" xfId="29175"/>
    <cellStyle name="Normal 30 3 3 2 3 2 2 3" xfId="29176"/>
    <cellStyle name="Normal 4 2 3 2 3 2 2 3" xfId="29177"/>
    <cellStyle name="Normal 40 2 3 2 3 2 2 3" xfId="29178"/>
    <cellStyle name="Normal 41 2 3 2 3 2 2 3" xfId="29179"/>
    <cellStyle name="Normal 42 2 3 2 3 2 2 3" xfId="29180"/>
    <cellStyle name="Normal 43 2 3 2 3 2 2 3" xfId="29181"/>
    <cellStyle name="Normal 44 2 3 2 3 2 2 3" xfId="29182"/>
    <cellStyle name="Normal 45 2 3 2 3 2 2 3" xfId="29183"/>
    <cellStyle name="Normal 46 2 3 2 3 2 2 3" xfId="29184"/>
    <cellStyle name="Normal 47 2 3 2 3 2 2 3" xfId="29185"/>
    <cellStyle name="Normal 51 3 2 3 2 2 3" xfId="29186"/>
    <cellStyle name="Normal 52 3 2 3 2 2 3" xfId="29187"/>
    <cellStyle name="Normal 53 3 2 3 2 2 3" xfId="29188"/>
    <cellStyle name="Normal 55 3 2 3 2 2 3" xfId="29189"/>
    <cellStyle name="Normal 56 3 2 3 2 2 3" xfId="29190"/>
    <cellStyle name="Normal 57 3 2 3 2 2 3" xfId="29191"/>
    <cellStyle name="Normal 6 2 3 3 2 3 2 2 3" xfId="29192"/>
    <cellStyle name="Normal 6 3 3 2 3 2 2 3" xfId="29193"/>
    <cellStyle name="Normal 60 3 2 3 2 2 3" xfId="29194"/>
    <cellStyle name="Normal 64 3 2 3 2 2 3" xfId="29195"/>
    <cellStyle name="Normal 65 3 2 3 2 2 3" xfId="29196"/>
    <cellStyle name="Normal 66 3 2 3 2 2 3" xfId="29197"/>
    <cellStyle name="Normal 67 3 2 3 2 2 3" xfId="29198"/>
    <cellStyle name="Normal 7 6 3 2 3 2 2 3" xfId="29199"/>
    <cellStyle name="Normal 71 3 2 3 2 2 3" xfId="29200"/>
    <cellStyle name="Normal 72 3 2 3 2 2 3" xfId="29201"/>
    <cellStyle name="Normal 73 3 2 3 2 2 3" xfId="29202"/>
    <cellStyle name="Normal 74 3 2 3 2 2 3" xfId="29203"/>
    <cellStyle name="Normal 76 3 2 3 2 2 3" xfId="29204"/>
    <cellStyle name="Normal 8 3 3 2 3 2 2 3" xfId="29205"/>
    <cellStyle name="Normal 81 3 2 3 2 2 3" xfId="29206"/>
    <cellStyle name="Normal 78 2 2 2 3 2 2 3" xfId="29207"/>
    <cellStyle name="Normal 5 3 2 2 2 3 2 2 3" xfId="29208"/>
    <cellStyle name="Normal 80 2 2 2 3 2 2 3" xfId="29209"/>
    <cellStyle name="Normal 79 2 2 2 3 2 2 3" xfId="29210"/>
    <cellStyle name="Normal 6 8 2 2 2 3 2 2 3" xfId="29211"/>
    <cellStyle name="Normal 5 2 2 2 2 3 2 2 3" xfId="29212"/>
    <cellStyle name="Normal 6 2 7 2 2 3 2 2 3" xfId="29213"/>
    <cellStyle name="Comma 2 2 3 2 2 2 3 2 2 3" xfId="29214"/>
    <cellStyle name="Comma 2 3 6 2 2 2 3 2 2 3" xfId="29215"/>
    <cellStyle name="Normal 18 2 2 2 2 3 2 2 3" xfId="29216"/>
    <cellStyle name="Normal 19 2 2 2 2 3 2 2 3" xfId="29217"/>
    <cellStyle name="Normal 2 2 3 2 2 2 3 2 2 3" xfId="29218"/>
    <cellStyle name="Normal 2 3 6 2 2 2 3 2 2 3" xfId="29219"/>
    <cellStyle name="Normal 2 3 2 2 2 2 3 2 2 3" xfId="29220"/>
    <cellStyle name="Normal 2 3 4 2 2 2 3 2 2 3" xfId="29221"/>
    <cellStyle name="Normal 2 3 5 2 2 2 3 2 2 3" xfId="29222"/>
    <cellStyle name="Normal 2 4 2 2 2 2 3 2 2 3" xfId="29223"/>
    <cellStyle name="Normal 2 5 2 2 2 3 2 2 3" xfId="29224"/>
    <cellStyle name="Normal 28 3 2 2 2 3 2 2 3" xfId="29225"/>
    <cellStyle name="Normal 3 2 2 2 2 2 3 2 2 3" xfId="29226"/>
    <cellStyle name="Normal 3 3 2 2 2 3 2 2 3" xfId="29227"/>
    <cellStyle name="Normal 30 3 2 2 2 3 2 2 3" xfId="29228"/>
    <cellStyle name="Normal 4 2 2 2 2 3 2 2 3" xfId="29229"/>
    <cellStyle name="Normal 40 2 2 2 2 3 2 2 3" xfId="29230"/>
    <cellStyle name="Normal 41 2 2 2 2 3 2 2 3" xfId="29231"/>
    <cellStyle name="Normal 42 2 2 2 2 3 2 2 3" xfId="29232"/>
    <cellStyle name="Normal 43 2 2 2 2 3 2 2 3" xfId="29233"/>
    <cellStyle name="Normal 44 2 2 2 2 3 2 2 3" xfId="29234"/>
    <cellStyle name="Normal 45 2 2 2 2 3 2 2 3" xfId="29235"/>
    <cellStyle name="Normal 46 2 2 2 2 3 2 2 3" xfId="29236"/>
    <cellStyle name="Normal 47 2 2 2 2 3 2 2 3" xfId="29237"/>
    <cellStyle name="Normal 51 2 2 2 3 2 2 3" xfId="29238"/>
    <cellStyle name="Normal 52 2 2 2 3 2 2 3" xfId="29239"/>
    <cellStyle name="Normal 53 2 2 2 3 2 2 3" xfId="29240"/>
    <cellStyle name="Normal 55 2 2 2 3 2 2 3" xfId="29241"/>
    <cellStyle name="Normal 56 2 2 2 3 2 2 3" xfId="29242"/>
    <cellStyle name="Normal 57 2 2 2 3 2 2 3" xfId="29243"/>
    <cellStyle name="Normal 6 2 3 2 2 2 3 2 2 3" xfId="29244"/>
    <cellStyle name="Normal 6 3 2 2 2 3 2 2 3" xfId="29245"/>
    <cellStyle name="Normal 60 2 2 2 3 2 2 3" xfId="29246"/>
    <cellStyle name="Normal 64 2 2 2 3 2 2 3" xfId="29247"/>
    <cellStyle name="Normal 65 2 2 2 3 2 2 3" xfId="29248"/>
    <cellStyle name="Normal 66 2 2 2 3 2 2 3" xfId="29249"/>
    <cellStyle name="Normal 67 2 2 2 3 2 2 3" xfId="29250"/>
    <cellStyle name="Normal 7 6 2 2 2 3 2 2 3" xfId="29251"/>
    <cellStyle name="Normal 71 2 2 2 3 2 2 3" xfId="29252"/>
    <cellStyle name="Normal 72 2 2 2 3 2 2 3" xfId="29253"/>
    <cellStyle name="Normal 73 2 2 2 3 2 2 3" xfId="29254"/>
    <cellStyle name="Normal 74 2 2 2 3 2 2 3" xfId="29255"/>
    <cellStyle name="Normal 76 2 2 2 3 2 2 3" xfId="29256"/>
    <cellStyle name="Normal 8 3 2 2 2 3 2 2 3" xfId="29257"/>
    <cellStyle name="Normal 81 2 2 2 3 2 2 3" xfId="29258"/>
    <cellStyle name="Normal 90 2 2 2 3" xfId="29259"/>
    <cellStyle name="Normal 78 5 2 2 2 3" xfId="29260"/>
    <cellStyle name="Normal 91 2 2 2 3" xfId="29261"/>
    <cellStyle name="Normal 5 3 5 2 2 2 3" xfId="29262"/>
    <cellStyle name="Normal 80 5 2 2 2 3" xfId="29263"/>
    <cellStyle name="Normal 79 5 2 2 2 3" xfId="29264"/>
    <cellStyle name="Normal 6 8 5 2 2 2 3" xfId="29265"/>
    <cellStyle name="Normal 5 2 5 2 2 2 3" xfId="29266"/>
    <cellStyle name="Normal 6 2 10 2 2 2 3" xfId="29267"/>
    <cellStyle name="Comma 2 2 3 5 2 2 2 3" xfId="29268"/>
    <cellStyle name="Comma 2 3 6 5 2 2 2 3" xfId="29269"/>
    <cellStyle name="Normal 18 2 5 2 2 2 3" xfId="29270"/>
    <cellStyle name="Normal 19 2 5 2 2 2 3" xfId="29271"/>
    <cellStyle name="Normal 2 2 3 5 2 2 2 3" xfId="29272"/>
    <cellStyle name="Normal 2 3 6 5 2 2 2 3" xfId="29273"/>
    <cellStyle name="Normal 2 3 2 5 2 2 2 3" xfId="29274"/>
    <cellStyle name="Normal 2 3 4 5 2 2 2 3" xfId="29275"/>
    <cellStyle name="Normal 2 3 5 5 2 2 2 3" xfId="29276"/>
    <cellStyle name="Normal 2 4 2 5 2 2 2 3" xfId="29277"/>
    <cellStyle name="Normal 2 5 5 2 2 2 3" xfId="29278"/>
    <cellStyle name="Normal 28 3 5 2 2 2 3" xfId="29279"/>
    <cellStyle name="Normal 3 2 2 5 2 2 2 3" xfId="29280"/>
    <cellStyle name="Normal 3 3 5 2 2 2 3" xfId="29281"/>
    <cellStyle name="Normal 30 3 5 2 2 2 3" xfId="29282"/>
    <cellStyle name="Normal 4 2 5 2 2 2 3" xfId="29283"/>
    <cellStyle name="Normal 40 2 5 2 2 2 3" xfId="29284"/>
    <cellStyle name="Normal 41 2 5 2 2 2 3" xfId="29285"/>
    <cellStyle name="Normal 42 2 5 2 2 2 3" xfId="29286"/>
    <cellStyle name="Normal 43 2 5 2 2 2 3" xfId="29287"/>
    <cellStyle name="Normal 44 2 5 2 2 2 3" xfId="29288"/>
    <cellStyle name="Normal 45 2 5 2 2 2 3" xfId="29289"/>
    <cellStyle name="Normal 46 2 5 2 2 2 3" xfId="29290"/>
    <cellStyle name="Normal 47 2 5 2 2 2 3" xfId="29291"/>
    <cellStyle name="Normal 51 5 2 2 2 3" xfId="29292"/>
    <cellStyle name="Normal 52 5 2 2 2 3" xfId="29293"/>
    <cellStyle name="Normal 53 5 2 2 2 3" xfId="29294"/>
    <cellStyle name="Normal 55 5 2 2 2 3" xfId="29295"/>
    <cellStyle name="Normal 56 5 2 2 2 3" xfId="29296"/>
    <cellStyle name="Normal 57 5 2 2 2 3" xfId="29297"/>
    <cellStyle name="Normal 6 2 3 5 2 2 2 3" xfId="29298"/>
    <cellStyle name="Normal 6 3 5 2 2 2 3" xfId="29299"/>
    <cellStyle name="Normal 60 5 2 2 2 3" xfId="29300"/>
    <cellStyle name="Normal 64 5 2 2 2 3" xfId="29301"/>
    <cellStyle name="Normal 65 5 2 2 2 3" xfId="29302"/>
    <cellStyle name="Normal 66 5 2 2 2 3" xfId="29303"/>
    <cellStyle name="Normal 67 5 2 2 2 3" xfId="29304"/>
    <cellStyle name="Normal 7 6 5 2 2 2 3" xfId="29305"/>
    <cellStyle name="Normal 71 5 2 2 2 3" xfId="29306"/>
    <cellStyle name="Normal 72 5 2 2 2 3" xfId="29307"/>
    <cellStyle name="Normal 73 5 2 2 2 3" xfId="29308"/>
    <cellStyle name="Normal 74 5 2 2 2 3" xfId="29309"/>
    <cellStyle name="Normal 76 5 2 2 2 3" xfId="29310"/>
    <cellStyle name="Normal 8 3 5 2 2 2 3" xfId="29311"/>
    <cellStyle name="Normal 81 5 2 2 2 3" xfId="29312"/>
    <cellStyle name="Normal 78 2 4 2 2 2 3" xfId="29313"/>
    <cellStyle name="Normal 5 3 2 4 2 2 2 3" xfId="29314"/>
    <cellStyle name="Normal 80 2 4 2 2 2 3" xfId="29315"/>
    <cellStyle name="Normal 79 2 4 2 2 2 3" xfId="29316"/>
    <cellStyle name="Normal 6 8 2 4 2 2 2 3" xfId="29317"/>
    <cellStyle name="Normal 5 2 2 4 2 2 2 3" xfId="29318"/>
    <cellStyle name="Normal 6 2 7 4 2 2 2 3" xfId="29319"/>
    <cellStyle name="Comma 2 2 3 2 4 2 2 2 3" xfId="29320"/>
    <cellStyle name="Comma 2 3 6 2 4 2 2 2 3" xfId="29321"/>
    <cellStyle name="Normal 18 2 2 4 2 2 2 3" xfId="29322"/>
    <cellStyle name="Normal 19 2 2 4 2 2 2 3" xfId="29323"/>
    <cellStyle name="Normal 2 2 3 2 4 2 2 2 3" xfId="29324"/>
    <cellStyle name="Normal 2 3 6 2 4 2 2 2 3" xfId="29325"/>
    <cellStyle name="Normal 2 3 2 2 4 2 2 2 3" xfId="29326"/>
    <cellStyle name="Normal 2 3 4 2 4 2 2 2 3" xfId="29327"/>
    <cellStyle name="Normal 2 3 5 2 4 2 2 2 3" xfId="29328"/>
    <cellStyle name="Normal 2 4 2 2 4 2 2 2 3" xfId="29329"/>
    <cellStyle name="Normal 2 5 2 4 2 2 2 3" xfId="29330"/>
    <cellStyle name="Normal 28 3 2 4 2 2 2 3" xfId="29331"/>
    <cellStyle name="Normal 3 2 2 2 4 2 2 2 3" xfId="29332"/>
    <cellStyle name="Normal 3 3 2 4 2 2 2 3" xfId="29333"/>
    <cellStyle name="Normal 30 3 2 4 2 2 2 3" xfId="29334"/>
    <cellStyle name="Normal 4 2 2 4 2 2 2 3" xfId="29335"/>
    <cellStyle name="Normal 40 2 2 4 2 2 2 3" xfId="29336"/>
    <cellStyle name="Normal 41 2 2 4 2 2 2 3" xfId="29337"/>
    <cellStyle name="Normal 42 2 2 4 2 2 2 3" xfId="29338"/>
    <cellStyle name="Normal 43 2 2 4 2 2 2 3" xfId="29339"/>
    <cellStyle name="Normal 44 2 2 4 2 2 2 3" xfId="29340"/>
    <cellStyle name="Normal 45 2 2 4 2 2 2 3" xfId="29341"/>
    <cellStyle name="Normal 46 2 2 4 2 2 2 3" xfId="29342"/>
    <cellStyle name="Normal 47 2 2 4 2 2 2 3" xfId="29343"/>
    <cellStyle name="Normal 51 2 4 2 2 2 3" xfId="29344"/>
    <cellStyle name="Normal 52 2 4 2 2 2 3" xfId="29345"/>
    <cellStyle name="Normal 53 2 4 2 2 2 3" xfId="29346"/>
    <cellStyle name="Normal 55 2 4 2 2 2 3" xfId="29347"/>
    <cellStyle name="Normal 56 2 4 2 2 2 3" xfId="29348"/>
    <cellStyle name="Normal 57 2 4 2 2 2 3" xfId="29349"/>
    <cellStyle name="Normal 6 2 3 2 4 2 2 2 3" xfId="29350"/>
    <cellStyle name="Normal 6 3 2 4 2 2 2 3" xfId="29351"/>
    <cellStyle name="Normal 60 2 4 2 2 2 3" xfId="29352"/>
    <cellStyle name="Normal 64 2 4 2 2 2 3" xfId="29353"/>
    <cellStyle name="Normal 65 2 4 2 2 2 3" xfId="29354"/>
    <cellStyle name="Normal 66 2 4 2 2 2 3" xfId="29355"/>
    <cellStyle name="Normal 67 2 4 2 2 2 3" xfId="29356"/>
    <cellStyle name="Normal 7 6 2 4 2 2 2 3" xfId="29357"/>
    <cellStyle name="Normal 71 2 4 2 2 2 3" xfId="29358"/>
    <cellStyle name="Normal 72 2 4 2 2 2 3" xfId="29359"/>
    <cellStyle name="Normal 73 2 4 2 2 2 3" xfId="29360"/>
    <cellStyle name="Normal 74 2 4 2 2 2 3" xfId="29361"/>
    <cellStyle name="Normal 76 2 4 2 2 2 3" xfId="29362"/>
    <cellStyle name="Normal 8 3 2 4 2 2 2 3" xfId="29363"/>
    <cellStyle name="Normal 81 2 4 2 2 2 3" xfId="29364"/>
    <cellStyle name="Normal 78 3 3 2 2 2 3" xfId="29365"/>
    <cellStyle name="Normal 5 3 3 3 2 2 2 3" xfId="29366"/>
    <cellStyle name="Normal 80 3 3 2 2 2 3" xfId="29367"/>
    <cellStyle name="Normal 79 3 3 2 2 2 3" xfId="29368"/>
    <cellStyle name="Normal 6 8 3 3 2 2 2 3" xfId="29369"/>
    <cellStyle name="Normal 5 2 3 3 2 2 2 3" xfId="29370"/>
    <cellStyle name="Normal 6 2 8 3 2 2 2 3" xfId="29371"/>
    <cellStyle name="Comma 2 2 3 3 3 2 2 2 3" xfId="29372"/>
    <cellStyle name="Comma 2 3 6 3 3 2 2 2 3" xfId="29373"/>
    <cellStyle name="Normal 18 2 3 3 2 2 2 3" xfId="29374"/>
    <cellStyle name="Normal 19 2 3 3 2 2 2 3" xfId="29375"/>
    <cellStyle name="Normal 2 2 3 3 3 2 2 2 3" xfId="29376"/>
    <cellStyle name="Normal 2 3 6 3 3 2 2 2 3" xfId="29377"/>
    <cellStyle name="Normal 2 3 2 3 3 2 2 2 3" xfId="29378"/>
    <cellStyle name="Normal 2 3 4 3 3 2 2 2 3" xfId="29379"/>
    <cellStyle name="Normal 2 3 5 3 3 2 2 2 3" xfId="29380"/>
    <cellStyle name="Normal 2 4 2 3 3 2 2 2 3" xfId="29381"/>
    <cellStyle name="Normal 2 5 3 3 2 2 2 3" xfId="29382"/>
    <cellStyle name="Normal 28 3 3 3 2 2 2 3" xfId="29383"/>
    <cellStyle name="Normal 3 2 2 3 3 2 2 2 3" xfId="29384"/>
    <cellStyle name="Normal 3 3 3 3 2 2 2 3" xfId="29385"/>
    <cellStyle name="Normal 30 3 3 3 2 2 2 3" xfId="29386"/>
    <cellStyle name="Normal 4 2 3 3 2 2 2 3" xfId="29387"/>
    <cellStyle name="Normal 40 2 3 3 2 2 2 3" xfId="29388"/>
    <cellStyle name="Normal 41 2 3 3 2 2 2 3" xfId="29389"/>
    <cellStyle name="Normal 42 2 3 3 2 2 2 3" xfId="29390"/>
    <cellStyle name="Normal 43 2 3 3 2 2 2 3" xfId="29391"/>
    <cellStyle name="Normal 44 2 3 3 2 2 2 3" xfId="29392"/>
    <cellStyle name="Normal 45 2 3 3 2 2 2 3" xfId="29393"/>
    <cellStyle name="Normal 46 2 3 3 2 2 2 3" xfId="29394"/>
    <cellStyle name="Normal 47 2 3 3 2 2 2 3" xfId="29395"/>
    <cellStyle name="Normal 51 3 3 2 2 2 3" xfId="29396"/>
    <cellStyle name="Normal 52 3 3 2 2 2 3" xfId="29397"/>
    <cellStyle name="Normal 53 3 3 2 2 2 3" xfId="29398"/>
    <cellStyle name="Normal 55 3 3 2 2 2 3" xfId="29399"/>
    <cellStyle name="Normal 56 3 3 2 2 2 3" xfId="29400"/>
    <cellStyle name="Normal 57 3 3 2 2 2 3" xfId="29401"/>
    <cellStyle name="Normal 6 2 3 3 3 2 2 2 3" xfId="29402"/>
    <cellStyle name="Normal 6 3 3 3 2 2 2 3" xfId="29403"/>
    <cellStyle name="Normal 60 3 3 2 2 2 3" xfId="29404"/>
    <cellStyle name="Normal 64 3 3 2 2 2 3" xfId="29405"/>
    <cellStyle name="Normal 65 3 3 2 2 2 3" xfId="29406"/>
    <cellStyle name="Normal 66 3 3 2 2 2 3" xfId="29407"/>
    <cellStyle name="Normal 67 3 3 2 2 2 3" xfId="29408"/>
    <cellStyle name="Normal 7 6 3 3 2 2 2 3" xfId="29409"/>
    <cellStyle name="Normal 71 3 3 2 2 2 3" xfId="29410"/>
    <cellStyle name="Normal 72 3 3 2 2 2 3" xfId="29411"/>
    <cellStyle name="Normal 73 3 3 2 2 2 3" xfId="29412"/>
    <cellStyle name="Normal 74 3 3 2 2 2 3" xfId="29413"/>
    <cellStyle name="Normal 76 3 3 2 2 2 3" xfId="29414"/>
    <cellStyle name="Normal 8 3 3 3 2 2 2 3" xfId="29415"/>
    <cellStyle name="Normal 81 3 3 2 2 2 3" xfId="29416"/>
    <cellStyle name="Normal 78 2 2 3 2 2 2 3" xfId="29417"/>
    <cellStyle name="Normal 5 3 2 2 3 2 2 2 3" xfId="29418"/>
    <cellStyle name="Normal 80 2 2 3 2 2 2 3" xfId="29419"/>
    <cellStyle name="Normal 79 2 2 3 2 2 2 3" xfId="29420"/>
    <cellStyle name="Normal 6 8 2 2 3 2 2 2 3" xfId="29421"/>
    <cellStyle name="Normal 5 2 2 2 3 2 2 2 3" xfId="29422"/>
    <cellStyle name="Normal 6 2 7 2 3 2 2 2 3" xfId="29423"/>
    <cellStyle name="Comma 2 2 3 2 2 3 2 2 2 3" xfId="29424"/>
    <cellStyle name="Comma 2 3 6 2 2 3 2 2 2 3" xfId="29425"/>
    <cellStyle name="Normal 18 2 2 2 3 2 2 2 3" xfId="29426"/>
    <cellStyle name="Normal 19 2 2 2 3 2 2 2 3" xfId="29427"/>
    <cellStyle name="Normal 2 2 3 2 2 3 2 2 2 3" xfId="29428"/>
    <cellStyle name="Normal 2 3 6 2 2 3 2 2 2 3" xfId="29429"/>
    <cellStyle name="Normal 2 3 2 2 2 3 2 2 2 3" xfId="29430"/>
    <cellStyle name="Normal 2 3 4 2 2 3 2 2 2 3" xfId="29431"/>
    <cellStyle name="Normal 2 3 5 2 2 3 2 2 2 3" xfId="29432"/>
    <cellStyle name="Normal 2 4 2 2 2 3 2 2 2 3" xfId="29433"/>
    <cellStyle name="Normal 2 5 2 2 3 2 2 2 3" xfId="29434"/>
    <cellStyle name="Normal 28 3 2 2 3 2 2 2 3" xfId="29435"/>
    <cellStyle name="Normal 3 2 2 2 2 3 2 2 2 3" xfId="29436"/>
    <cellStyle name="Normal 3 3 2 2 3 2 2 2 3" xfId="29437"/>
    <cellStyle name="Normal 30 3 2 2 3 2 2 2 3" xfId="29438"/>
    <cellStyle name="Normal 4 2 2 2 3 2 2 2 3" xfId="29439"/>
    <cellStyle name="Normal 40 2 2 2 3 2 2 2 3" xfId="29440"/>
    <cellStyle name="Normal 41 2 2 2 3 2 2 2 3" xfId="29441"/>
    <cellStyle name="Normal 42 2 2 2 3 2 2 2 3" xfId="29442"/>
    <cellStyle name="Normal 43 2 2 2 3 2 2 2 3" xfId="29443"/>
    <cellStyle name="Normal 44 2 2 2 3 2 2 2 3" xfId="29444"/>
    <cellStyle name="Normal 45 2 2 2 3 2 2 2 3" xfId="29445"/>
    <cellStyle name="Normal 46 2 2 2 3 2 2 2 3" xfId="29446"/>
    <cellStyle name="Normal 47 2 2 2 3 2 2 2 3" xfId="29447"/>
    <cellStyle name="Normal 51 2 2 3 2 2 2 3" xfId="29448"/>
    <cellStyle name="Normal 52 2 2 3 2 2 2 3" xfId="29449"/>
    <cellStyle name="Normal 53 2 2 3 2 2 2 3" xfId="29450"/>
    <cellStyle name="Normal 55 2 2 3 2 2 2 3" xfId="29451"/>
    <cellStyle name="Normal 56 2 2 3 2 2 2 3" xfId="29452"/>
    <cellStyle name="Normal 57 2 2 3 2 2 2 3" xfId="29453"/>
    <cellStyle name="Normal 6 2 3 2 2 3 2 2 2 3" xfId="29454"/>
    <cellStyle name="Normal 6 3 2 2 3 2 2 2 3" xfId="29455"/>
    <cellStyle name="Normal 60 2 2 3 2 2 2 3" xfId="29456"/>
    <cellStyle name="Normal 64 2 2 3 2 2 2 3" xfId="29457"/>
    <cellStyle name="Normal 65 2 2 3 2 2 2 3" xfId="29458"/>
    <cellStyle name="Normal 66 2 2 3 2 2 2 3" xfId="29459"/>
    <cellStyle name="Normal 67 2 2 3 2 2 2 3" xfId="29460"/>
    <cellStyle name="Normal 7 6 2 2 3 2 2 2 3" xfId="29461"/>
    <cellStyle name="Normal 71 2 2 3 2 2 2 3" xfId="29462"/>
    <cellStyle name="Normal 72 2 2 3 2 2 2 3" xfId="29463"/>
    <cellStyle name="Normal 73 2 2 3 2 2 2 3" xfId="29464"/>
    <cellStyle name="Normal 74 2 2 3 2 2 2 3" xfId="29465"/>
    <cellStyle name="Normal 76 2 2 3 2 2 2 3" xfId="29466"/>
    <cellStyle name="Normal 8 3 2 2 3 2 2 2 3" xfId="29467"/>
    <cellStyle name="Normal 81 2 2 3 2 2 2 3" xfId="29468"/>
    <cellStyle name="Normal 78 4 2 2 2 2 3" xfId="29469"/>
    <cellStyle name="Normal 5 3 4 2 2 2 2 3" xfId="29470"/>
    <cellStyle name="Normal 80 4 2 2 2 2 3" xfId="29471"/>
    <cellStyle name="Normal 79 4 2 2 2 2 3" xfId="29472"/>
    <cellStyle name="Normal 6 8 4 2 2 2 2 3" xfId="29473"/>
    <cellStyle name="Normal 5 2 4 2 2 2 2 3" xfId="29474"/>
    <cellStyle name="Normal 6 2 9 2 2 2 2 3" xfId="29475"/>
    <cellStyle name="Comma 2 2 3 4 2 2 2 2 3" xfId="29476"/>
    <cellStyle name="Comma 2 3 6 4 2 2 2 2 3" xfId="29477"/>
    <cellStyle name="Normal 18 2 4 2 2 2 2 3" xfId="29478"/>
    <cellStyle name="Normal 19 2 4 2 2 2 2 3" xfId="29479"/>
    <cellStyle name="Normal 2 2 3 4 2 2 2 2 3" xfId="29480"/>
    <cellStyle name="Normal 2 3 6 4 2 2 2 2 3" xfId="29481"/>
    <cellStyle name="Normal 2 3 2 4 2 2 2 2 3" xfId="29482"/>
    <cellStyle name="Normal 2 3 4 4 2 2 2 2 3" xfId="29483"/>
    <cellStyle name="Normal 2 3 5 4 2 2 2 2 3" xfId="29484"/>
    <cellStyle name="Normal 2 4 2 4 2 2 2 2 3" xfId="29485"/>
    <cellStyle name="Normal 2 5 4 2 2 2 2 3" xfId="29486"/>
    <cellStyle name="Normal 28 3 4 2 2 2 2 3" xfId="29487"/>
    <cellStyle name="Normal 3 2 2 4 2 2 2 2 3" xfId="29488"/>
    <cellStyle name="Normal 3 3 4 2 2 2 2 3" xfId="29489"/>
    <cellStyle name="Normal 30 3 4 2 2 2 2 3" xfId="29490"/>
    <cellStyle name="Normal 4 2 4 2 2 2 2 3" xfId="29491"/>
    <cellStyle name="Normal 40 2 4 2 2 2 2 3" xfId="29492"/>
    <cellStyle name="Normal 41 2 4 2 2 2 2 3" xfId="29493"/>
    <cellStyle name="Normal 42 2 4 2 2 2 2 3" xfId="29494"/>
    <cellStyle name="Normal 43 2 4 2 2 2 2 3" xfId="29495"/>
    <cellStyle name="Normal 44 2 4 2 2 2 2 3" xfId="29496"/>
    <cellStyle name="Normal 45 2 4 2 2 2 2 3" xfId="29497"/>
    <cellStyle name="Normal 46 2 4 2 2 2 2 3" xfId="29498"/>
    <cellStyle name="Normal 47 2 4 2 2 2 2 3" xfId="29499"/>
    <cellStyle name="Normal 51 4 2 2 2 2 3" xfId="29500"/>
    <cellStyle name="Normal 52 4 2 2 2 2 3" xfId="29501"/>
    <cellStyle name="Normal 53 4 2 2 2 2 3" xfId="29502"/>
    <cellStyle name="Normal 55 4 2 2 2 2 3" xfId="29503"/>
    <cellStyle name="Normal 56 4 2 2 2 2 3" xfId="29504"/>
    <cellStyle name="Normal 57 4 2 2 2 2 3" xfId="29505"/>
    <cellStyle name="Normal 6 2 3 4 2 2 2 2 3" xfId="29506"/>
    <cellStyle name="Normal 6 3 4 2 2 2 2 3" xfId="29507"/>
    <cellStyle name="Normal 60 4 2 2 2 2 3" xfId="29508"/>
    <cellStyle name="Normal 64 4 2 2 2 2 3" xfId="29509"/>
    <cellStyle name="Normal 65 4 2 2 2 2 3" xfId="29510"/>
    <cellStyle name="Normal 66 4 2 2 2 2 3" xfId="29511"/>
    <cellStyle name="Normal 67 4 2 2 2 2 3" xfId="29512"/>
    <cellStyle name="Normal 7 6 4 2 2 2 2 3" xfId="29513"/>
    <cellStyle name="Normal 71 4 2 2 2 2 3" xfId="29514"/>
    <cellStyle name="Normal 72 4 2 2 2 2 3" xfId="29515"/>
    <cellStyle name="Normal 73 4 2 2 2 2 3" xfId="29516"/>
    <cellStyle name="Normal 74 4 2 2 2 2 3" xfId="29517"/>
    <cellStyle name="Normal 76 4 2 2 2 2 3" xfId="29518"/>
    <cellStyle name="Normal 8 3 4 2 2 2 2 3" xfId="29519"/>
    <cellStyle name="Normal 81 4 2 2 2 2 3" xfId="29520"/>
    <cellStyle name="Normal 78 2 3 2 2 2 2 3" xfId="29521"/>
    <cellStyle name="Normal 5 3 2 3 2 2 2 2 3" xfId="29522"/>
    <cellStyle name="Normal 80 2 3 2 2 2 2 3" xfId="29523"/>
    <cellStyle name="Normal 79 2 3 2 2 2 2 3" xfId="29524"/>
    <cellStyle name="Normal 6 8 2 3 2 2 2 2 3" xfId="29525"/>
    <cellStyle name="Normal 5 2 2 3 2 2 2 2 3" xfId="29526"/>
    <cellStyle name="Normal 6 2 7 3 2 2 2 2 3" xfId="29527"/>
    <cellStyle name="Comma 2 2 3 2 3 2 2 2 2 3" xfId="29528"/>
    <cellStyle name="Comma 2 3 6 2 3 2 2 2 2 3" xfId="29529"/>
    <cellStyle name="Normal 18 2 2 3 2 2 2 2 3" xfId="29530"/>
    <cellStyle name="Normal 19 2 2 3 2 2 2 2 3" xfId="29531"/>
    <cellStyle name="Normal 2 2 3 2 3 2 2 2 2 3" xfId="29532"/>
    <cellStyle name="Normal 2 3 6 2 3 2 2 2 2 3" xfId="29533"/>
    <cellStyle name="Normal 2 3 2 2 3 2 2 2 2 3" xfId="29534"/>
    <cellStyle name="Normal 2 3 4 2 3 2 2 2 2 3" xfId="29535"/>
    <cellStyle name="Normal 2 3 5 2 3 2 2 2 2 3" xfId="29536"/>
    <cellStyle name="Normal 2 4 2 2 3 2 2 2 2 3" xfId="29537"/>
    <cellStyle name="Normal 2 5 2 3 2 2 2 2 3" xfId="29538"/>
    <cellStyle name="Normal 28 3 2 3 2 2 2 2 3" xfId="29539"/>
    <cellStyle name="Normal 3 2 2 2 3 2 2 2 2 3" xfId="29540"/>
    <cellStyle name="Normal 3 3 2 3 2 2 2 2 3" xfId="29541"/>
    <cellStyle name="Normal 30 3 2 3 2 2 2 2 3" xfId="29542"/>
    <cellStyle name="Normal 4 2 2 3 2 2 2 2 3" xfId="29543"/>
    <cellStyle name="Normal 40 2 2 3 2 2 2 2 3" xfId="29544"/>
    <cellStyle name="Normal 41 2 2 3 2 2 2 2 3" xfId="29545"/>
    <cellStyle name="Normal 42 2 2 3 2 2 2 2 3" xfId="29546"/>
    <cellStyle name="Normal 43 2 2 3 2 2 2 2 3" xfId="29547"/>
    <cellStyle name="Normal 44 2 2 3 2 2 2 2 3" xfId="29548"/>
    <cellStyle name="Normal 45 2 2 3 2 2 2 2 3" xfId="29549"/>
    <cellStyle name="Normal 46 2 2 3 2 2 2 2 3" xfId="29550"/>
    <cellStyle name="Normal 47 2 2 3 2 2 2 2 3" xfId="29551"/>
    <cellStyle name="Normal 51 2 3 2 2 2 2 3" xfId="29552"/>
    <cellStyle name="Normal 52 2 3 2 2 2 2 3" xfId="29553"/>
    <cellStyle name="Normal 53 2 3 2 2 2 2 3" xfId="29554"/>
    <cellStyle name="Normal 55 2 3 2 2 2 2 3" xfId="29555"/>
    <cellStyle name="Normal 56 2 3 2 2 2 2 3" xfId="29556"/>
    <cellStyle name="Normal 57 2 3 2 2 2 2 3" xfId="29557"/>
    <cellStyle name="Normal 6 2 3 2 3 2 2 2 2 3" xfId="29558"/>
    <cellStyle name="Normal 6 3 2 3 2 2 2 2 3" xfId="29559"/>
    <cellStyle name="Normal 60 2 3 2 2 2 2 3" xfId="29560"/>
    <cellStyle name="Normal 64 2 3 2 2 2 2 3" xfId="29561"/>
    <cellStyle name="Normal 65 2 3 2 2 2 2 3" xfId="29562"/>
    <cellStyle name="Normal 66 2 3 2 2 2 2 3" xfId="29563"/>
    <cellStyle name="Normal 67 2 3 2 2 2 2 3" xfId="29564"/>
    <cellStyle name="Normal 7 6 2 3 2 2 2 2 3" xfId="29565"/>
    <cellStyle name="Normal 71 2 3 2 2 2 2 3" xfId="29566"/>
    <cellStyle name="Normal 72 2 3 2 2 2 2 3" xfId="29567"/>
    <cellStyle name="Normal 73 2 3 2 2 2 2 3" xfId="29568"/>
    <cellStyle name="Normal 74 2 3 2 2 2 2 3" xfId="29569"/>
    <cellStyle name="Normal 76 2 3 2 2 2 2 3" xfId="29570"/>
    <cellStyle name="Normal 8 3 2 3 2 2 2 2 3" xfId="29571"/>
    <cellStyle name="Normal 81 2 3 2 2 2 2 3" xfId="29572"/>
    <cellStyle name="Normal 78 3 2 2 2 2 2 3" xfId="29573"/>
    <cellStyle name="Normal 5 3 3 2 2 2 2 2 3" xfId="29574"/>
    <cellStyle name="Normal 80 3 2 2 2 2 2 3" xfId="29575"/>
    <cellStyle name="Normal 79 3 2 2 2 2 2 3" xfId="29576"/>
    <cellStyle name="Normal 6 8 3 2 2 2 2 2 3" xfId="29577"/>
    <cellStyle name="Normal 5 2 3 2 2 2 2 2 3" xfId="29578"/>
    <cellStyle name="Normal 6 2 8 2 2 2 2 2 3" xfId="29579"/>
    <cellStyle name="Comma 2 2 3 3 2 2 2 2 2 3" xfId="29580"/>
    <cellStyle name="Comma 2 3 6 3 2 2 2 2 2 3" xfId="29581"/>
    <cellStyle name="Normal 18 2 3 2 2 2 2 2 3" xfId="29582"/>
    <cellStyle name="Normal 19 2 3 2 2 2 2 2 3" xfId="29583"/>
    <cellStyle name="Normal 2 2 3 3 2 2 2 2 2 3" xfId="29584"/>
    <cellStyle name="Normal 2 3 6 3 2 2 2 2 2 3" xfId="29585"/>
    <cellStyle name="Normal 2 3 2 3 2 2 2 2 2 3" xfId="29586"/>
    <cellStyle name="Normal 2 3 4 3 2 2 2 2 2 3" xfId="29587"/>
    <cellStyle name="Normal 2 3 5 3 2 2 2 2 2 3" xfId="29588"/>
    <cellStyle name="Normal 2 4 2 3 2 2 2 2 2 3" xfId="29589"/>
    <cellStyle name="Normal 2 5 3 2 2 2 2 2 3" xfId="29590"/>
    <cellStyle name="Normal 28 3 3 2 2 2 2 2 3" xfId="29591"/>
    <cellStyle name="Normal 3 2 2 3 2 2 2 2 2 3" xfId="29592"/>
    <cellStyle name="Normal 3 3 3 2 2 2 2 2 3" xfId="29593"/>
    <cellStyle name="Normal 30 3 3 2 2 2 2 2 3" xfId="29594"/>
    <cellStyle name="Normal 4 2 3 2 2 2 2 2 3" xfId="29595"/>
    <cellStyle name="Normal 40 2 3 2 2 2 2 2 3" xfId="29596"/>
    <cellStyle name="Normal 41 2 3 2 2 2 2 2 3" xfId="29597"/>
    <cellStyle name="Normal 42 2 3 2 2 2 2 2 3" xfId="29598"/>
    <cellStyle name="Normal 43 2 3 2 2 2 2 2 3" xfId="29599"/>
    <cellStyle name="Normal 44 2 3 2 2 2 2 2 3" xfId="29600"/>
    <cellStyle name="Normal 45 2 3 2 2 2 2 2 3" xfId="29601"/>
    <cellStyle name="Normal 46 2 3 2 2 2 2 2 3" xfId="29602"/>
    <cellStyle name="Normal 47 2 3 2 2 2 2 2 3" xfId="29603"/>
    <cellStyle name="Normal 51 3 2 2 2 2 2 3" xfId="29604"/>
    <cellStyle name="Normal 52 3 2 2 2 2 2 3" xfId="29605"/>
    <cellStyle name="Normal 53 3 2 2 2 2 2 3" xfId="29606"/>
    <cellStyle name="Normal 55 3 2 2 2 2 2 3" xfId="29607"/>
    <cellStyle name="Normal 56 3 2 2 2 2 2 3" xfId="29608"/>
    <cellStyle name="Normal 57 3 2 2 2 2 2 3" xfId="29609"/>
    <cellStyle name="Normal 6 2 3 3 2 2 2 2 2 3" xfId="29610"/>
    <cellStyle name="Normal 6 3 3 2 2 2 2 2 3" xfId="29611"/>
    <cellStyle name="Normal 60 3 2 2 2 2 2 3" xfId="29612"/>
    <cellStyle name="Normal 64 3 2 2 2 2 2 3" xfId="29613"/>
    <cellStyle name="Normal 65 3 2 2 2 2 2 3" xfId="29614"/>
    <cellStyle name="Normal 66 3 2 2 2 2 2 3" xfId="29615"/>
    <cellStyle name="Normal 67 3 2 2 2 2 2 3" xfId="29616"/>
    <cellStyle name="Normal 7 6 3 2 2 2 2 2 3" xfId="29617"/>
    <cellStyle name="Normal 71 3 2 2 2 2 2 3" xfId="29618"/>
    <cellStyle name="Normal 72 3 2 2 2 2 2 3" xfId="29619"/>
    <cellStyle name="Normal 73 3 2 2 2 2 2 3" xfId="29620"/>
    <cellStyle name="Normal 74 3 2 2 2 2 2 3" xfId="29621"/>
    <cellStyle name="Normal 76 3 2 2 2 2 2 3" xfId="29622"/>
    <cellStyle name="Normal 8 3 3 2 2 2 2 2 3" xfId="29623"/>
    <cellStyle name="Normal 81 3 2 2 2 2 2 3" xfId="29624"/>
    <cellStyle name="Normal 78 2 2 2 2 2 2 2 3" xfId="29625"/>
    <cellStyle name="Normal 5 3 2 2 2 2 2 2 2 3" xfId="29626"/>
    <cellStyle name="Normal 80 2 2 2 2 2 2 2 3" xfId="29627"/>
    <cellStyle name="Normal 79 2 2 2 2 2 2 2 3" xfId="29628"/>
    <cellStyle name="Normal 6 8 2 2 2 2 2 2 2 3" xfId="29629"/>
    <cellStyle name="Normal 5 2 2 2 2 2 2 2 2 3" xfId="29630"/>
    <cellStyle name="Normal 6 2 7 2 2 2 2 2 2 3" xfId="29631"/>
    <cellStyle name="Comma 2 2 3 2 2 2 2 2 2 2 3" xfId="29632"/>
    <cellStyle name="Comma 2 3 6 2 2 2 2 2 2 2 3" xfId="29633"/>
    <cellStyle name="Normal 18 2 2 2 2 2 2 2 2 3" xfId="29634"/>
    <cellStyle name="Normal 19 2 2 2 2 2 2 2 2 3" xfId="29635"/>
    <cellStyle name="Normal 2 2 3 2 2 2 2 2 2 2 3" xfId="29636"/>
    <cellStyle name="Normal 2 3 6 2 2 2 2 2 2 2 3" xfId="29637"/>
    <cellStyle name="Normal 2 3 2 2 2 2 2 2 2 2 3" xfId="29638"/>
    <cellStyle name="Normal 2 3 4 2 2 2 2 2 2 2 3" xfId="29639"/>
    <cellStyle name="Normal 2 3 5 2 2 2 2 2 2 2 3" xfId="29640"/>
    <cellStyle name="Normal 2 4 2 2 2 2 2 2 2 2 3" xfId="29641"/>
    <cellStyle name="Normal 2 5 2 2 2 2 2 2 2 3" xfId="29642"/>
    <cellStyle name="Normal 28 3 2 2 2 2 2 2 2 3" xfId="29643"/>
    <cellStyle name="Normal 3 2 2 2 2 2 2 2 2 2 3" xfId="29644"/>
    <cellStyle name="Normal 3 3 2 2 2 2 2 2 2 3" xfId="29645"/>
    <cellStyle name="Normal 30 3 2 2 2 2 2 2 2 3" xfId="29646"/>
    <cellStyle name="Normal 4 2 2 2 2 2 2 2 2 3" xfId="29647"/>
    <cellStyle name="Normal 40 2 2 2 2 2 2 2 2 3" xfId="29648"/>
    <cellStyle name="Normal 41 2 2 2 2 2 2 2 2 3" xfId="29649"/>
    <cellStyle name="Normal 42 2 2 2 2 2 2 2 2 3" xfId="29650"/>
    <cellStyle name="Normal 43 2 2 2 2 2 2 2 2 3" xfId="29651"/>
    <cellStyle name="Normal 44 2 2 2 2 2 2 2 2 3" xfId="29652"/>
    <cellStyle name="Normal 45 2 2 2 2 2 2 2 2 3" xfId="29653"/>
    <cellStyle name="Normal 46 2 2 2 2 2 2 2 2 3" xfId="29654"/>
    <cellStyle name="Normal 47 2 2 2 2 2 2 2 2 3" xfId="29655"/>
    <cellStyle name="Normal 51 2 2 2 2 2 2 2 3" xfId="29656"/>
    <cellStyle name="Normal 52 2 2 2 2 2 2 2 3" xfId="29657"/>
    <cellStyle name="Normal 53 2 2 2 2 2 2 2 3" xfId="29658"/>
    <cellStyle name="Normal 55 2 2 2 2 2 2 2 3" xfId="29659"/>
    <cellStyle name="Normal 56 2 2 2 2 2 2 2 3" xfId="29660"/>
    <cellStyle name="Normal 57 2 2 2 2 2 2 2 3" xfId="29661"/>
    <cellStyle name="Normal 6 2 3 2 2 2 2 2 2 2 3" xfId="29662"/>
    <cellStyle name="Normal 6 3 2 2 2 2 2 2 2 3" xfId="29663"/>
    <cellStyle name="Normal 60 2 2 2 2 2 2 2 3" xfId="29664"/>
    <cellStyle name="Normal 64 2 2 2 2 2 2 2 3" xfId="29665"/>
    <cellStyle name="Normal 65 2 2 2 2 2 2 2 3" xfId="29666"/>
    <cellStyle name="Normal 66 2 2 2 2 2 2 2 3" xfId="29667"/>
    <cellStyle name="Normal 67 2 2 2 2 2 2 2 3" xfId="29668"/>
    <cellStyle name="Normal 7 6 2 2 2 2 2 2 2 3" xfId="29669"/>
    <cellStyle name="Normal 71 2 2 2 2 2 2 2 3" xfId="29670"/>
    <cellStyle name="Normal 72 2 2 2 2 2 2 2 3" xfId="29671"/>
    <cellStyle name="Normal 73 2 2 2 2 2 2 2 3" xfId="29672"/>
    <cellStyle name="Normal 74 2 2 2 2 2 2 2 3" xfId="29673"/>
    <cellStyle name="Normal 76 2 2 2 2 2 2 2 3" xfId="29674"/>
    <cellStyle name="Normal 8 3 2 2 2 2 2 2 2 3" xfId="29675"/>
    <cellStyle name="Normal 81 2 2 2 2 2 2 2 3" xfId="29676"/>
    <cellStyle name="Normal 6 2 2 2 2 2 3" xfId="29677"/>
    <cellStyle name="Normal 78 8 2 3" xfId="29678"/>
    <cellStyle name="Normal 5 3 8 2 3" xfId="29679"/>
    <cellStyle name="Normal 80 8 2 3" xfId="29680"/>
    <cellStyle name="Normal 79 8 2 3" xfId="29681"/>
    <cellStyle name="Normal 6 8 8 2 3" xfId="29682"/>
    <cellStyle name="Normal 5 2 8 2 3" xfId="29683"/>
    <cellStyle name="Normal 6 2 13 2 3" xfId="29684"/>
    <cellStyle name="Comma 2 2 3 8 2 3" xfId="29685"/>
    <cellStyle name="Comma 2 3 6 8 2 3" xfId="29686"/>
    <cellStyle name="Normal 18 2 8 2 3" xfId="29687"/>
    <cellStyle name="Normal 19 2 8 2 3" xfId="29688"/>
    <cellStyle name="Normal 2 2 3 8 2 3" xfId="29689"/>
    <cellStyle name="Normal 2 3 6 8 2 3" xfId="29690"/>
    <cellStyle name="Normal 2 3 2 8 2 3" xfId="29691"/>
    <cellStyle name="Normal 2 3 4 8 2 3" xfId="29692"/>
    <cellStyle name="Normal 2 3 5 8 2 3" xfId="29693"/>
    <cellStyle name="Normal 2 4 2 8 2 3" xfId="29694"/>
    <cellStyle name="Normal 2 5 8 2 3" xfId="29695"/>
    <cellStyle name="Normal 28 3 8 2 3" xfId="29696"/>
    <cellStyle name="Normal 3 2 2 8 2 3" xfId="29697"/>
    <cellStyle name="Normal 3 3 8 2 3" xfId="29698"/>
    <cellStyle name="Normal 30 3 8 2 3" xfId="29699"/>
    <cellStyle name="Normal 4 2 8 2 3" xfId="29700"/>
    <cellStyle name="Normal 40 2 8 2 3" xfId="29701"/>
    <cellStyle name="Normal 41 2 8 2 3" xfId="29702"/>
    <cellStyle name="Normal 42 2 8 2 3" xfId="29703"/>
    <cellStyle name="Normal 43 2 8 2 3" xfId="29704"/>
    <cellStyle name="Normal 44 2 8 2 3" xfId="29705"/>
    <cellStyle name="Normal 45 2 8 2 3" xfId="29706"/>
    <cellStyle name="Normal 46 2 8 2 3" xfId="29707"/>
    <cellStyle name="Normal 47 2 8 2 3" xfId="29708"/>
    <cellStyle name="Normal 51 8 2 3" xfId="29709"/>
    <cellStyle name="Normal 52 8 2 3" xfId="29710"/>
    <cellStyle name="Normal 53 8 2 3" xfId="29711"/>
    <cellStyle name="Normal 55 8 2 3" xfId="29712"/>
    <cellStyle name="Normal 56 8 2 3" xfId="29713"/>
    <cellStyle name="Normal 57 8 2 3" xfId="29714"/>
    <cellStyle name="Normal 6 2 3 8 2 3" xfId="29715"/>
    <cellStyle name="Normal 6 3 8 2 3" xfId="29716"/>
    <cellStyle name="Normal 60 8 2 3" xfId="29717"/>
    <cellStyle name="Normal 64 8 2 3" xfId="29718"/>
    <cellStyle name="Normal 65 8 2 3" xfId="29719"/>
    <cellStyle name="Normal 66 8 2 3" xfId="29720"/>
    <cellStyle name="Normal 67 8 2 3" xfId="29721"/>
    <cellStyle name="Normal 7 6 8 2 3" xfId="29722"/>
    <cellStyle name="Normal 71 8 2 3" xfId="29723"/>
    <cellStyle name="Normal 72 8 2 3" xfId="29724"/>
    <cellStyle name="Normal 73 8 2 3" xfId="29725"/>
    <cellStyle name="Normal 74 8 2 3" xfId="29726"/>
    <cellStyle name="Normal 76 8 2 3" xfId="29727"/>
    <cellStyle name="Normal 8 3 8 2 3" xfId="29728"/>
    <cellStyle name="Normal 81 8 2 3" xfId="29729"/>
    <cellStyle name="Normal 78 2 7 2 3" xfId="29730"/>
    <cellStyle name="Normal 5 3 2 7 2 3" xfId="29731"/>
    <cellStyle name="Normal 80 2 7 2 3" xfId="29732"/>
    <cellStyle name="Normal 79 2 7 2 3" xfId="29733"/>
    <cellStyle name="Normal 6 8 2 7 2 3" xfId="29734"/>
    <cellStyle name="Normal 5 2 2 7 2 3" xfId="29735"/>
    <cellStyle name="Normal 6 2 7 7 2 3" xfId="29736"/>
    <cellStyle name="Comma 2 2 3 2 7 2 3" xfId="29737"/>
    <cellStyle name="Comma 2 3 6 2 7 2 3" xfId="29738"/>
    <cellStyle name="Normal 18 2 2 7 2 3" xfId="29739"/>
    <cellStyle name="Normal 19 2 2 7 2 3" xfId="29740"/>
    <cellStyle name="Normal 2 2 3 2 7 2 3" xfId="29741"/>
    <cellStyle name="Normal 2 3 6 2 7 2 3" xfId="29742"/>
    <cellStyle name="Normal 2 3 2 2 7 2 3" xfId="29743"/>
    <cellStyle name="Normal 2 3 4 2 7 2 3" xfId="29744"/>
    <cellStyle name="Normal 2 3 5 2 7 2 3" xfId="29745"/>
    <cellStyle name="Normal 2 4 2 2 7 2 3" xfId="29746"/>
    <cellStyle name="Normal 2 5 2 7 2 3" xfId="29747"/>
    <cellStyle name="Normal 28 3 2 7 2 3" xfId="29748"/>
    <cellStyle name="Normal 3 2 2 2 7 2 3" xfId="29749"/>
    <cellStyle name="Normal 3 3 2 7 2 3" xfId="29750"/>
    <cellStyle name="Normal 30 3 2 7 2 3" xfId="29751"/>
    <cellStyle name="Normal 4 2 2 7 2 3" xfId="29752"/>
    <cellStyle name="Normal 40 2 2 7 2 3" xfId="29753"/>
    <cellStyle name="Normal 41 2 2 7 2 3" xfId="29754"/>
    <cellStyle name="Normal 42 2 2 7 2 3" xfId="29755"/>
    <cellStyle name="Normal 43 2 2 7 2 3" xfId="29756"/>
    <cellStyle name="Normal 44 2 2 7 2 3" xfId="29757"/>
    <cellStyle name="Normal 45 2 2 7 2 3" xfId="29758"/>
    <cellStyle name="Normal 46 2 2 7 2 3" xfId="29759"/>
    <cellStyle name="Normal 47 2 2 7 2 3" xfId="29760"/>
    <cellStyle name="Normal 51 2 7 2 3" xfId="29761"/>
    <cellStyle name="Normal 52 2 7 2 3" xfId="29762"/>
    <cellStyle name="Normal 53 2 7 2 3" xfId="29763"/>
    <cellStyle name="Normal 55 2 7 2 3" xfId="29764"/>
    <cellStyle name="Normal 56 2 7 2 3" xfId="29765"/>
    <cellStyle name="Normal 57 2 7 2 3" xfId="29766"/>
    <cellStyle name="Normal 6 2 3 2 7 2 3" xfId="29767"/>
    <cellStyle name="Normal 6 3 2 7 2 3" xfId="29768"/>
    <cellStyle name="Normal 60 2 7 2 3" xfId="29769"/>
    <cellStyle name="Normal 64 2 7 2 3" xfId="29770"/>
    <cellStyle name="Normal 65 2 7 2 3" xfId="29771"/>
    <cellStyle name="Normal 66 2 7 2 3" xfId="29772"/>
    <cellStyle name="Normal 67 2 7 2 3" xfId="29773"/>
    <cellStyle name="Normal 7 6 2 7 2 3" xfId="29774"/>
    <cellStyle name="Normal 71 2 7 2 3" xfId="29775"/>
    <cellStyle name="Normal 72 2 7 2 3" xfId="29776"/>
    <cellStyle name="Normal 73 2 7 2 3" xfId="29777"/>
    <cellStyle name="Normal 74 2 7 2 3" xfId="29778"/>
    <cellStyle name="Normal 76 2 7 2 3" xfId="29779"/>
    <cellStyle name="Normal 8 3 2 7 2 3" xfId="29780"/>
    <cellStyle name="Normal 81 2 7 2 3" xfId="29781"/>
    <cellStyle name="Normal 78 3 6 2 3" xfId="29782"/>
    <cellStyle name="Normal 5 3 3 6 2 3" xfId="29783"/>
    <cellStyle name="Normal 80 3 6 2 3" xfId="29784"/>
    <cellStyle name="Normal 79 3 6 2 3" xfId="29785"/>
    <cellStyle name="Normal 6 8 3 6 2 3" xfId="29786"/>
    <cellStyle name="Normal 5 2 3 6 2 3" xfId="29787"/>
    <cellStyle name="Normal 6 2 8 6 2 3" xfId="29788"/>
    <cellStyle name="Comma 2 2 3 3 6 2 3" xfId="29789"/>
    <cellStyle name="Comma 2 3 6 3 6 2 3" xfId="29790"/>
    <cellStyle name="Normal 18 2 3 6 2 3" xfId="29791"/>
    <cellStyle name="Normal 19 2 3 6 2 3" xfId="29792"/>
    <cellStyle name="Normal 2 2 3 3 6 2 3" xfId="29793"/>
    <cellStyle name="Normal 2 3 6 3 6 2 3" xfId="29794"/>
    <cellStyle name="Normal 2 3 2 3 6 2 3" xfId="29795"/>
    <cellStyle name="Normal 2 3 4 3 6 2 3" xfId="29796"/>
    <cellStyle name="Normal 2 3 5 3 6 2 3" xfId="29797"/>
    <cellStyle name="Normal 2 4 2 3 6 2 3" xfId="29798"/>
    <cellStyle name="Normal 2 5 3 6 2 3" xfId="29799"/>
    <cellStyle name="Normal 28 3 3 6 2 3" xfId="29800"/>
    <cellStyle name="Normal 3 2 2 3 6 2 3" xfId="29801"/>
    <cellStyle name="Normal 3 3 3 6 2 3" xfId="29802"/>
    <cellStyle name="Normal 30 3 3 6 2 3" xfId="29803"/>
    <cellStyle name="Normal 4 2 3 6 2 3" xfId="29804"/>
    <cellStyle name="Normal 40 2 3 6 2 3" xfId="29805"/>
    <cellStyle name="Normal 41 2 3 6 2 3" xfId="29806"/>
    <cellStyle name="Normal 42 2 3 6 2 3" xfId="29807"/>
    <cellStyle name="Normal 43 2 3 6 2 3" xfId="29808"/>
    <cellStyle name="Normal 44 2 3 6 2 3" xfId="29809"/>
    <cellStyle name="Normal 45 2 3 6 2 3" xfId="29810"/>
    <cellStyle name="Normal 46 2 3 6 2 3" xfId="29811"/>
    <cellStyle name="Normal 47 2 3 6 2 3" xfId="29812"/>
    <cellStyle name="Normal 51 3 6 2 3" xfId="29813"/>
    <cellStyle name="Normal 52 3 6 2 3" xfId="29814"/>
    <cellStyle name="Normal 53 3 6 2 3" xfId="29815"/>
    <cellStyle name="Normal 55 3 6 2 3" xfId="29816"/>
    <cellStyle name="Normal 56 3 6 2 3" xfId="29817"/>
    <cellStyle name="Normal 57 3 6 2 3" xfId="29818"/>
    <cellStyle name="Normal 6 2 3 3 6 2 3" xfId="29819"/>
    <cellStyle name="Normal 6 3 3 6 2 3" xfId="29820"/>
    <cellStyle name="Normal 60 3 6 2 3" xfId="29821"/>
    <cellStyle name="Normal 64 3 6 2 3" xfId="29822"/>
    <cellStyle name="Normal 65 3 6 2 3" xfId="29823"/>
    <cellStyle name="Normal 66 3 6 2 3" xfId="29824"/>
    <cellStyle name="Normal 67 3 6 2 3" xfId="29825"/>
    <cellStyle name="Normal 7 6 3 6 2 3" xfId="29826"/>
    <cellStyle name="Normal 71 3 6 2 3" xfId="29827"/>
    <cellStyle name="Normal 72 3 6 2 3" xfId="29828"/>
    <cellStyle name="Normal 73 3 6 2 3" xfId="29829"/>
    <cellStyle name="Normal 74 3 6 2 3" xfId="29830"/>
    <cellStyle name="Normal 76 3 6 2 3" xfId="29831"/>
    <cellStyle name="Normal 8 3 3 6 2 3" xfId="29832"/>
    <cellStyle name="Normal 81 3 6 2 3" xfId="29833"/>
    <cellStyle name="Normal 78 2 2 6 2 3" xfId="29834"/>
    <cellStyle name="Normal 5 3 2 2 6 2 3" xfId="29835"/>
    <cellStyle name="Normal 80 2 2 6 2 3" xfId="29836"/>
    <cellStyle name="Normal 79 2 2 6 2 3" xfId="29837"/>
    <cellStyle name="Normal 6 8 2 2 6 2 3" xfId="29838"/>
    <cellStyle name="Normal 5 2 2 2 6 2 3" xfId="29839"/>
    <cellStyle name="Normal 6 2 7 2 6 2 3" xfId="29840"/>
    <cellStyle name="Comma 2 2 3 2 2 6 2 3" xfId="29841"/>
    <cellStyle name="Comma 2 3 6 2 2 6 2 3" xfId="29842"/>
    <cellStyle name="Normal 18 2 2 2 6 2 3" xfId="29843"/>
    <cellStyle name="Normal 19 2 2 2 6 2 3" xfId="29844"/>
    <cellStyle name="Normal 2 2 3 2 2 6 2 3" xfId="29845"/>
    <cellStyle name="Normal 2 3 6 2 2 6 2 3" xfId="29846"/>
    <cellStyle name="Normal 2 3 2 2 2 6 2 3" xfId="29847"/>
    <cellStyle name="Normal 2 3 4 2 2 6 2 3" xfId="29848"/>
    <cellStyle name="Normal 2 3 5 2 2 6 2 3" xfId="29849"/>
    <cellStyle name="Normal 2 4 2 2 2 6 2 3" xfId="29850"/>
    <cellStyle name="Normal 2 5 2 2 6 2 3" xfId="29851"/>
    <cellStyle name="Normal 28 3 2 2 6 2 3" xfId="29852"/>
    <cellStyle name="Normal 3 2 2 2 2 6 2 3" xfId="29853"/>
    <cellStyle name="Normal 3 3 2 2 6 2 3" xfId="29854"/>
    <cellStyle name="Normal 30 3 2 2 6 2 3" xfId="29855"/>
    <cellStyle name="Normal 4 2 2 2 6 2 3" xfId="29856"/>
    <cellStyle name="Normal 40 2 2 2 6 2 3" xfId="29857"/>
    <cellStyle name="Normal 41 2 2 2 6 2 3" xfId="29858"/>
    <cellStyle name="Normal 42 2 2 2 6 2 3" xfId="29859"/>
    <cellStyle name="Normal 43 2 2 2 6 2 3" xfId="29860"/>
    <cellStyle name="Normal 44 2 2 2 6 2 3" xfId="29861"/>
    <cellStyle name="Normal 45 2 2 2 6 2 3" xfId="29862"/>
    <cellStyle name="Normal 46 2 2 2 6 2 3" xfId="29863"/>
    <cellStyle name="Normal 47 2 2 2 6 2 3" xfId="29864"/>
    <cellStyle name="Normal 51 2 2 6 2 3" xfId="29865"/>
    <cellStyle name="Normal 52 2 2 6 2 3" xfId="29866"/>
    <cellStyle name="Normal 53 2 2 6 2 3" xfId="29867"/>
    <cellStyle name="Normal 55 2 2 6 2 3" xfId="29868"/>
    <cellStyle name="Normal 56 2 2 6 2 3" xfId="29869"/>
    <cellStyle name="Normal 57 2 2 6 2 3" xfId="29870"/>
    <cellStyle name="Normal 6 2 3 2 2 6 2 3" xfId="29871"/>
    <cellStyle name="Normal 6 3 2 2 6 2 3" xfId="29872"/>
    <cellStyle name="Normal 60 2 2 6 2 3" xfId="29873"/>
    <cellStyle name="Normal 64 2 2 6 2 3" xfId="29874"/>
    <cellStyle name="Normal 65 2 2 6 2 3" xfId="29875"/>
    <cellStyle name="Normal 66 2 2 6 2 3" xfId="29876"/>
    <cellStyle name="Normal 67 2 2 6 2 3" xfId="29877"/>
    <cellStyle name="Normal 7 6 2 2 6 2 3" xfId="29878"/>
    <cellStyle name="Normal 71 2 2 6 2 3" xfId="29879"/>
    <cellStyle name="Normal 72 2 2 6 2 3" xfId="29880"/>
    <cellStyle name="Normal 73 2 2 6 2 3" xfId="29881"/>
    <cellStyle name="Normal 74 2 2 6 2 3" xfId="29882"/>
    <cellStyle name="Normal 76 2 2 6 2 3" xfId="29883"/>
    <cellStyle name="Normal 8 3 2 2 6 2 3" xfId="29884"/>
    <cellStyle name="Normal 81 2 2 6 2 3" xfId="29885"/>
    <cellStyle name="Normal 78 4 5 2 3" xfId="29886"/>
    <cellStyle name="Normal 5 3 4 5 2 3" xfId="29887"/>
    <cellStyle name="Normal 80 4 5 2 3" xfId="29888"/>
    <cellStyle name="Normal 79 4 5 2 3" xfId="29889"/>
    <cellStyle name="Normal 6 8 4 5 2 3" xfId="29890"/>
    <cellStyle name="Normal 5 2 4 5 2 3" xfId="29891"/>
    <cellStyle name="Normal 6 2 9 5 2 3" xfId="29892"/>
    <cellStyle name="Comma 2 2 3 4 5 2 3" xfId="29893"/>
    <cellStyle name="Comma 2 3 6 4 5 2 3" xfId="29894"/>
    <cellStyle name="Normal 18 2 4 5 2 3" xfId="29895"/>
    <cellStyle name="Normal 19 2 4 5 2 3" xfId="29896"/>
    <cellStyle name="Normal 2 2 3 4 5 2 3" xfId="29897"/>
    <cellStyle name="Normal 2 3 6 4 5 2 3" xfId="29898"/>
    <cellStyle name="Normal 2 3 2 4 5 2 3" xfId="29899"/>
    <cellStyle name="Normal 2 3 4 4 5 2 3" xfId="29900"/>
    <cellStyle name="Normal 2 3 5 4 5 2 3" xfId="29901"/>
    <cellStyle name="Normal 2 4 2 4 5 2 3" xfId="29902"/>
    <cellStyle name="Normal 2 5 4 5 2 3" xfId="29903"/>
    <cellStyle name="Normal 28 3 4 5 2 3" xfId="29904"/>
    <cellStyle name="Normal 3 2 2 4 5 2 3" xfId="29905"/>
    <cellStyle name="Normal 3 3 4 5 2 3" xfId="29906"/>
    <cellStyle name="Normal 30 3 4 5 2 3" xfId="29907"/>
    <cellStyle name="Normal 4 2 4 5 2 3" xfId="29908"/>
    <cellStyle name="Normal 40 2 4 5 2 3" xfId="29909"/>
    <cellStyle name="Normal 41 2 4 5 2 3" xfId="29910"/>
    <cellStyle name="Normal 42 2 4 5 2 3" xfId="29911"/>
    <cellStyle name="Normal 43 2 4 5 2 3" xfId="29912"/>
    <cellStyle name="Normal 44 2 4 5 2 3" xfId="29913"/>
    <cellStyle name="Normal 45 2 4 5 2 3" xfId="29914"/>
    <cellStyle name="Normal 46 2 4 5 2 3" xfId="29915"/>
    <cellStyle name="Normal 47 2 4 5 2 3" xfId="29916"/>
    <cellStyle name="Normal 51 4 5 2 3" xfId="29917"/>
    <cellStyle name="Normal 52 4 5 2 3" xfId="29918"/>
    <cellStyle name="Normal 53 4 5 2 3" xfId="29919"/>
    <cellStyle name="Normal 55 4 5 2 3" xfId="29920"/>
    <cellStyle name="Normal 56 4 5 2 3" xfId="29921"/>
    <cellStyle name="Normal 57 4 5 2 3" xfId="29922"/>
    <cellStyle name="Normal 6 2 3 4 5 2 3" xfId="29923"/>
    <cellStyle name="Normal 6 3 4 5 2 3" xfId="29924"/>
    <cellStyle name="Normal 60 4 5 2 3" xfId="29925"/>
    <cellStyle name="Normal 64 4 5 2 3" xfId="29926"/>
    <cellStyle name="Normal 65 4 5 2 3" xfId="29927"/>
    <cellStyle name="Normal 66 4 5 2 3" xfId="29928"/>
    <cellStyle name="Normal 67 4 5 2 3" xfId="29929"/>
    <cellStyle name="Normal 7 6 4 5 2 3" xfId="29930"/>
    <cellStyle name="Normal 71 4 5 2 3" xfId="29931"/>
    <cellStyle name="Normal 72 4 5 2 3" xfId="29932"/>
    <cellStyle name="Normal 73 4 5 2 3" xfId="29933"/>
    <cellStyle name="Normal 74 4 5 2 3" xfId="29934"/>
    <cellStyle name="Normal 76 4 5 2 3" xfId="29935"/>
    <cellStyle name="Normal 8 3 4 5 2 3" xfId="29936"/>
    <cellStyle name="Normal 81 4 5 2 3" xfId="29937"/>
    <cellStyle name="Normal 78 2 3 5 2 3" xfId="29938"/>
    <cellStyle name="Normal 5 3 2 3 5 2 3" xfId="29939"/>
    <cellStyle name="Normal 80 2 3 5 2 3" xfId="29940"/>
    <cellStyle name="Normal 79 2 3 5 2 3" xfId="29941"/>
    <cellStyle name="Normal 6 8 2 3 5 2 3" xfId="29942"/>
    <cellStyle name="Normal 5 2 2 3 5 2 3" xfId="29943"/>
    <cellStyle name="Normal 6 2 7 3 5 2 3" xfId="29944"/>
    <cellStyle name="Comma 2 2 3 2 3 5 2 3" xfId="29945"/>
    <cellStyle name="Comma 2 3 6 2 3 5 2 3" xfId="29946"/>
    <cellStyle name="Normal 18 2 2 3 5 2 3" xfId="29947"/>
    <cellStyle name="Normal 19 2 2 3 5 2 3" xfId="29948"/>
    <cellStyle name="Normal 2 2 3 2 3 5 2 3" xfId="29949"/>
    <cellStyle name="Normal 2 3 6 2 3 5 2 3" xfId="29950"/>
    <cellStyle name="Normal 2 3 2 2 3 5 2 3" xfId="29951"/>
    <cellStyle name="Normal 2 3 4 2 3 5 2 3" xfId="29952"/>
    <cellStyle name="Normal 2 3 5 2 3 5 2 3" xfId="29953"/>
    <cellStyle name="Normal 2 4 2 2 3 5 2 3" xfId="29954"/>
    <cellStyle name="Normal 2 5 2 3 5 2 3" xfId="29955"/>
    <cellStyle name="Normal 28 3 2 3 5 2 3" xfId="29956"/>
    <cellStyle name="Normal 3 2 2 2 3 5 2 3" xfId="29957"/>
    <cellStyle name="Normal 3 3 2 3 5 2 3" xfId="29958"/>
    <cellStyle name="Normal 30 3 2 3 5 2 3" xfId="29959"/>
    <cellStyle name="Normal 4 2 2 3 5 2 3" xfId="29960"/>
    <cellStyle name="Normal 40 2 2 3 5 2 3" xfId="29961"/>
    <cellStyle name="Normal 41 2 2 3 5 2 3" xfId="29962"/>
    <cellStyle name="Normal 42 2 2 3 5 2 3" xfId="29963"/>
    <cellStyle name="Normal 43 2 2 3 5 2 3" xfId="29964"/>
    <cellStyle name="Normal 44 2 2 3 5 2 3" xfId="29965"/>
    <cellStyle name="Normal 45 2 2 3 5 2 3" xfId="29966"/>
    <cellStyle name="Normal 46 2 2 3 5 2 3" xfId="29967"/>
    <cellStyle name="Normal 47 2 2 3 5 2 3" xfId="29968"/>
    <cellStyle name="Normal 51 2 3 5 2 3" xfId="29969"/>
    <cellStyle name="Normal 52 2 3 5 2 3" xfId="29970"/>
    <cellStyle name="Normal 53 2 3 5 2 3" xfId="29971"/>
    <cellStyle name="Normal 55 2 3 5 2 3" xfId="29972"/>
    <cellStyle name="Normal 56 2 3 5 2 3" xfId="29973"/>
    <cellStyle name="Normal 57 2 3 5 2 3" xfId="29974"/>
    <cellStyle name="Normal 6 2 3 2 3 5 2 3" xfId="29975"/>
    <cellStyle name="Normal 6 3 2 3 5 2 3" xfId="29976"/>
    <cellStyle name="Normal 60 2 3 5 2 3" xfId="29977"/>
    <cellStyle name="Normal 64 2 3 5 2 3" xfId="29978"/>
    <cellStyle name="Normal 65 2 3 5 2 3" xfId="29979"/>
    <cellStyle name="Normal 66 2 3 5 2 3" xfId="29980"/>
    <cellStyle name="Normal 67 2 3 5 2 3" xfId="29981"/>
    <cellStyle name="Normal 7 6 2 3 5 2 3" xfId="29982"/>
    <cellStyle name="Normal 71 2 3 5 2 3" xfId="29983"/>
    <cellStyle name="Normal 72 2 3 5 2 3" xfId="29984"/>
    <cellStyle name="Normal 73 2 3 5 2 3" xfId="29985"/>
    <cellStyle name="Normal 74 2 3 5 2 3" xfId="29986"/>
    <cellStyle name="Normal 76 2 3 5 2 3" xfId="29987"/>
    <cellStyle name="Normal 8 3 2 3 5 2 3" xfId="29988"/>
    <cellStyle name="Normal 81 2 3 5 2 3" xfId="29989"/>
    <cellStyle name="Normal 78 3 2 5 2 3" xfId="29990"/>
    <cellStyle name="Normal 5 3 3 2 5 2 3" xfId="29991"/>
    <cellStyle name="Normal 80 3 2 5 2 3" xfId="29992"/>
    <cellStyle name="Normal 79 3 2 5 2 3" xfId="29993"/>
    <cellStyle name="Normal 6 8 3 2 5 2 3" xfId="29994"/>
    <cellStyle name="Normal 5 2 3 2 5 2 3" xfId="29995"/>
    <cellStyle name="Normal 6 2 8 2 5 2 3" xfId="29996"/>
    <cellStyle name="Comma 2 2 3 3 2 5 2 3" xfId="29997"/>
    <cellStyle name="Comma 2 3 6 3 2 5 2 3" xfId="29998"/>
    <cellStyle name="Normal 18 2 3 2 5 2 3" xfId="29999"/>
    <cellStyle name="Normal 19 2 3 2 5 2 3" xfId="30000"/>
    <cellStyle name="Normal 2 2 3 3 2 5 2 3" xfId="30001"/>
    <cellStyle name="Normal 2 3 6 3 2 5 2 3" xfId="30002"/>
    <cellStyle name="Normal 2 3 2 3 2 5 2 3" xfId="30003"/>
    <cellStyle name="Normal 2 3 4 3 2 5 2 3" xfId="30004"/>
    <cellStyle name="Normal 2 3 5 3 2 5 2 3" xfId="30005"/>
    <cellStyle name="Normal 2 4 2 3 2 5 2 3" xfId="30006"/>
    <cellStyle name="Normal 2 5 3 2 5 2 3" xfId="30007"/>
    <cellStyle name="Normal 28 3 3 2 5 2 3" xfId="30008"/>
    <cellStyle name="Normal 3 2 2 3 2 5 2 3" xfId="30009"/>
    <cellStyle name="Normal 3 3 3 2 5 2 3" xfId="30010"/>
    <cellStyle name="Normal 30 3 3 2 5 2 3" xfId="30011"/>
    <cellStyle name="Normal 4 2 3 2 5 2 3" xfId="30012"/>
    <cellStyle name="Normal 40 2 3 2 5 2 3" xfId="30013"/>
    <cellStyle name="Normal 41 2 3 2 5 2 3" xfId="30014"/>
    <cellStyle name="Normal 42 2 3 2 5 2 3" xfId="30015"/>
    <cellStyle name="Normal 43 2 3 2 5 2 3" xfId="30016"/>
    <cellStyle name="Normal 44 2 3 2 5 2 3" xfId="30017"/>
    <cellStyle name="Normal 45 2 3 2 5 2 3" xfId="30018"/>
    <cellStyle name="Normal 46 2 3 2 5 2 3" xfId="30019"/>
    <cellStyle name="Normal 47 2 3 2 5 2 3" xfId="30020"/>
    <cellStyle name="Normal 51 3 2 5 2 3" xfId="30021"/>
    <cellStyle name="Normal 52 3 2 5 2 3" xfId="30022"/>
    <cellStyle name="Normal 53 3 2 5 2 3" xfId="30023"/>
    <cellStyle name="Normal 55 3 2 5 2 3" xfId="30024"/>
    <cellStyle name="Normal 56 3 2 5 2 3" xfId="30025"/>
    <cellStyle name="Normal 57 3 2 5 2 3" xfId="30026"/>
    <cellStyle name="Normal 6 2 3 3 2 5 2 3" xfId="30027"/>
    <cellStyle name="Normal 6 3 3 2 5 2 3" xfId="30028"/>
    <cellStyle name="Normal 60 3 2 5 2 3" xfId="30029"/>
    <cellStyle name="Normal 64 3 2 5 2 3" xfId="30030"/>
    <cellStyle name="Normal 65 3 2 5 2 3" xfId="30031"/>
    <cellStyle name="Normal 66 3 2 5 2 3" xfId="30032"/>
    <cellStyle name="Normal 67 3 2 5 2 3" xfId="30033"/>
    <cellStyle name="Normal 7 6 3 2 5 2 3" xfId="30034"/>
    <cellStyle name="Normal 71 3 2 5 2 3" xfId="30035"/>
    <cellStyle name="Normal 72 3 2 5 2 3" xfId="30036"/>
    <cellStyle name="Normal 73 3 2 5 2 3" xfId="30037"/>
    <cellStyle name="Normal 74 3 2 5 2 3" xfId="30038"/>
    <cellStyle name="Normal 76 3 2 5 2 3" xfId="30039"/>
    <cellStyle name="Normal 8 3 3 2 5 2 3" xfId="30040"/>
    <cellStyle name="Normal 81 3 2 5 2 3" xfId="30041"/>
    <cellStyle name="Normal 78 2 2 2 5 2 3" xfId="30042"/>
    <cellStyle name="Normal 5 3 2 2 2 5 2 3" xfId="30043"/>
    <cellStyle name="Normal 80 2 2 2 5 2 3" xfId="30044"/>
    <cellStyle name="Normal 79 2 2 2 5 2 3" xfId="30045"/>
    <cellStyle name="Normal 6 8 2 2 2 5 2 3" xfId="30046"/>
    <cellStyle name="Normal 5 2 2 2 2 5 2 3" xfId="30047"/>
    <cellStyle name="Normal 6 2 7 2 2 5 2 3" xfId="30048"/>
    <cellStyle name="Comma 2 2 3 2 2 2 5 2 3" xfId="30049"/>
    <cellStyle name="Comma 2 3 6 2 2 2 5 2 3" xfId="30050"/>
    <cellStyle name="Normal 18 2 2 2 2 5 2 3" xfId="30051"/>
    <cellStyle name="Normal 19 2 2 2 2 5 2 3" xfId="30052"/>
    <cellStyle name="Normal 2 2 3 2 2 2 5 2 3" xfId="30053"/>
    <cellStyle name="Normal 2 3 6 2 2 2 5 2 3" xfId="30054"/>
    <cellStyle name="Normal 2 3 2 2 2 2 5 2 3" xfId="30055"/>
    <cellStyle name="Normal 2 3 4 2 2 2 5 2 3" xfId="30056"/>
    <cellStyle name="Normal 2 3 5 2 2 2 5 2 3" xfId="30057"/>
    <cellStyle name="Normal 2 4 2 2 2 2 5 2 3" xfId="30058"/>
    <cellStyle name="Normal 2 5 2 2 2 5 2 3" xfId="30059"/>
    <cellStyle name="Normal 28 3 2 2 2 5 2 3" xfId="30060"/>
    <cellStyle name="Normal 3 2 2 2 2 2 5 2 3" xfId="30061"/>
    <cellStyle name="Normal 3 3 2 2 2 5 2 3" xfId="30062"/>
    <cellStyle name="Normal 30 3 2 2 2 5 2 3" xfId="30063"/>
    <cellStyle name="Normal 4 2 2 2 2 5 2 3" xfId="30064"/>
    <cellStyle name="Normal 40 2 2 2 2 5 2 3" xfId="30065"/>
    <cellStyle name="Normal 41 2 2 2 2 5 2 3" xfId="30066"/>
    <cellStyle name="Normal 42 2 2 2 2 5 2 3" xfId="30067"/>
    <cellStyle name="Normal 43 2 2 2 2 5 2 3" xfId="30068"/>
    <cellStyle name="Normal 44 2 2 2 2 5 2 3" xfId="30069"/>
    <cellStyle name="Normal 45 2 2 2 2 5 2 3" xfId="30070"/>
    <cellStyle name="Normal 46 2 2 2 2 5 2 3" xfId="30071"/>
    <cellStyle name="Normal 47 2 2 2 2 5 2 3" xfId="30072"/>
    <cellStyle name="Normal 51 2 2 2 5 2 3" xfId="30073"/>
    <cellStyle name="Normal 52 2 2 2 5 2 3" xfId="30074"/>
    <cellStyle name="Normal 53 2 2 2 5 2 3" xfId="30075"/>
    <cellStyle name="Normal 55 2 2 2 5 2 3" xfId="30076"/>
    <cellStyle name="Normal 56 2 2 2 5 2 3" xfId="30077"/>
    <cellStyle name="Normal 57 2 2 2 5 2 3" xfId="30078"/>
    <cellStyle name="Normal 6 2 3 2 2 2 5 2 3" xfId="30079"/>
    <cellStyle name="Normal 6 3 2 2 2 5 2 3" xfId="30080"/>
    <cellStyle name="Normal 60 2 2 2 5 2 3" xfId="30081"/>
    <cellStyle name="Normal 64 2 2 2 5 2 3" xfId="30082"/>
    <cellStyle name="Normal 65 2 2 2 5 2 3" xfId="30083"/>
    <cellStyle name="Normal 66 2 2 2 5 2 3" xfId="30084"/>
    <cellStyle name="Normal 67 2 2 2 5 2 3" xfId="30085"/>
    <cellStyle name="Normal 7 6 2 2 2 5 2 3" xfId="30086"/>
    <cellStyle name="Normal 71 2 2 2 5 2 3" xfId="30087"/>
    <cellStyle name="Normal 72 2 2 2 5 2 3" xfId="30088"/>
    <cellStyle name="Normal 73 2 2 2 5 2 3" xfId="30089"/>
    <cellStyle name="Normal 74 2 2 2 5 2 3" xfId="30090"/>
    <cellStyle name="Normal 76 2 2 2 5 2 3" xfId="30091"/>
    <cellStyle name="Normal 8 3 2 2 2 5 2 3" xfId="30092"/>
    <cellStyle name="Normal 81 2 2 2 5 2 3" xfId="30093"/>
    <cellStyle name="Normal 90 4 2 3" xfId="30094"/>
    <cellStyle name="Normal 78 5 4 2 3" xfId="30095"/>
    <cellStyle name="Normal 91 4 2 3" xfId="30096"/>
    <cellStyle name="Normal 5 3 5 4 2 3" xfId="30097"/>
    <cellStyle name="Normal 80 5 4 2 3" xfId="30098"/>
    <cellStyle name="Normal 79 5 4 2 3" xfId="30099"/>
    <cellStyle name="Normal 6 8 5 4 2 3" xfId="30100"/>
    <cellStyle name="Normal 5 2 5 4 2 3" xfId="30101"/>
    <cellStyle name="Normal 6 2 10 4 2 3" xfId="30102"/>
    <cellStyle name="Comma 2 2 3 5 4 2 3" xfId="30103"/>
    <cellStyle name="Comma 2 3 6 5 4 2 3" xfId="30104"/>
    <cellStyle name="Normal 18 2 5 4 2 3" xfId="30105"/>
    <cellStyle name="Normal 19 2 5 4 2 3" xfId="30106"/>
    <cellStyle name="Normal 2 2 3 5 4 2 3" xfId="30107"/>
    <cellStyle name="Normal 2 3 6 5 4 2 3" xfId="30108"/>
    <cellStyle name="Normal 2 3 2 5 4 2 3" xfId="30109"/>
    <cellStyle name="Normal 2 3 4 5 4 2 3" xfId="30110"/>
    <cellStyle name="Normal 2 3 5 5 4 2 3" xfId="30111"/>
    <cellStyle name="Normal 2 4 2 5 4 2 3" xfId="30112"/>
    <cellStyle name="Normal 2 5 5 4 2 3" xfId="30113"/>
    <cellStyle name="Normal 28 3 5 4 2 3" xfId="30114"/>
    <cellStyle name="Normal 3 2 2 5 4 2 3" xfId="30115"/>
    <cellStyle name="Normal 3 3 5 4 2 3" xfId="30116"/>
    <cellStyle name="Normal 30 3 5 4 2 3" xfId="30117"/>
    <cellStyle name="Normal 4 2 5 4 2 3" xfId="30118"/>
    <cellStyle name="Normal 40 2 5 4 2 3" xfId="30119"/>
    <cellStyle name="Normal 41 2 5 4 2 3" xfId="30120"/>
    <cellStyle name="Normal 42 2 5 4 2 3" xfId="30121"/>
    <cellStyle name="Normal 43 2 5 4 2 3" xfId="30122"/>
    <cellStyle name="Normal 44 2 5 4 2 3" xfId="30123"/>
    <cellStyle name="Normal 45 2 5 4 2 3" xfId="30124"/>
    <cellStyle name="Normal 46 2 5 4 2 3" xfId="30125"/>
    <cellStyle name="Normal 47 2 5 4 2 3" xfId="30126"/>
    <cellStyle name="Normal 51 5 4 2 3" xfId="30127"/>
    <cellStyle name="Normal 52 5 4 2 3" xfId="30128"/>
    <cellStyle name="Normal 53 5 4 2 3" xfId="30129"/>
    <cellStyle name="Normal 55 5 4 2 3" xfId="30130"/>
    <cellStyle name="Normal 56 5 4 2 3" xfId="30131"/>
    <cellStyle name="Normal 57 5 4 2 3" xfId="30132"/>
    <cellStyle name="Normal 6 2 3 5 4 2 3" xfId="30133"/>
    <cellStyle name="Normal 6 3 5 4 2 3" xfId="30134"/>
    <cellStyle name="Normal 60 5 4 2 3" xfId="30135"/>
    <cellStyle name="Normal 64 5 4 2 3" xfId="30136"/>
    <cellStyle name="Normal 65 5 4 2 3" xfId="30137"/>
    <cellStyle name="Normal 66 5 4 2 3" xfId="30138"/>
    <cellStyle name="Normal 67 5 4 2 3" xfId="30139"/>
    <cellStyle name="Normal 7 6 5 4 2 3" xfId="30140"/>
    <cellStyle name="Normal 71 5 4 2 3" xfId="30141"/>
    <cellStyle name="Normal 72 5 4 2 3" xfId="30142"/>
    <cellStyle name="Normal 73 5 4 2 3" xfId="30143"/>
    <cellStyle name="Normal 74 5 4 2 3" xfId="30144"/>
    <cellStyle name="Normal 76 5 4 2 3" xfId="30145"/>
    <cellStyle name="Normal 8 3 5 4 2 3" xfId="30146"/>
    <cellStyle name="Normal 81 5 4 2 3" xfId="30147"/>
    <cellStyle name="Normal 78 2 4 4 2 3" xfId="30148"/>
    <cellStyle name="Normal 5 3 2 4 4 2 3" xfId="30149"/>
    <cellStyle name="Normal 80 2 4 4 2 3" xfId="30150"/>
    <cellStyle name="Normal 79 2 4 4 2 3" xfId="30151"/>
    <cellStyle name="Normal 6 8 2 4 4 2 3" xfId="30152"/>
    <cellStyle name="Normal 5 2 2 4 4 2 3" xfId="30153"/>
    <cellStyle name="Normal 6 2 7 4 4 2 3" xfId="30154"/>
    <cellStyle name="Comma 2 2 3 2 4 4 2 3" xfId="30155"/>
    <cellStyle name="Comma 2 3 6 2 4 4 2 3" xfId="30156"/>
    <cellStyle name="Normal 18 2 2 4 4 2 3" xfId="30157"/>
    <cellStyle name="Normal 19 2 2 4 4 2 3" xfId="30158"/>
    <cellStyle name="Normal 2 2 3 2 4 4 2 3" xfId="30159"/>
    <cellStyle name="Normal 2 3 6 2 4 4 2 3" xfId="30160"/>
    <cellStyle name="Normal 2 3 2 2 4 4 2 3" xfId="30161"/>
    <cellStyle name="Normal 2 3 4 2 4 4 2 3" xfId="30162"/>
    <cellStyle name="Normal 2 3 5 2 4 4 2 3" xfId="30163"/>
    <cellStyle name="Normal 2 4 2 2 4 4 2 3" xfId="30164"/>
    <cellStyle name="Normal 2 5 2 4 4 2 3" xfId="30165"/>
    <cellStyle name="Normal 28 3 2 4 4 2 3" xfId="30166"/>
    <cellStyle name="Normal 3 2 2 2 4 4 2 3" xfId="30167"/>
    <cellStyle name="Normal 3 3 2 4 4 2 3" xfId="30168"/>
    <cellStyle name="Normal 30 3 2 4 4 2 3" xfId="30169"/>
    <cellStyle name="Normal 4 2 2 4 4 2 3" xfId="30170"/>
    <cellStyle name="Normal 40 2 2 4 4 2 3" xfId="30171"/>
    <cellStyle name="Normal 41 2 2 4 4 2 3" xfId="30172"/>
    <cellStyle name="Normal 42 2 2 4 4 2 3" xfId="30173"/>
    <cellStyle name="Normal 43 2 2 4 4 2 3" xfId="30174"/>
    <cellStyle name="Normal 44 2 2 4 4 2 3" xfId="30175"/>
    <cellStyle name="Normal 45 2 2 4 4 2 3" xfId="30176"/>
    <cellStyle name="Normal 46 2 2 4 4 2 3" xfId="30177"/>
    <cellStyle name="Normal 47 2 2 4 4 2 3" xfId="30178"/>
    <cellStyle name="Normal 51 2 4 4 2 3" xfId="30179"/>
    <cellStyle name="Normal 52 2 4 4 2 3" xfId="30180"/>
    <cellStyle name="Normal 53 2 4 4 2 3" xfId="30181"/>
    <cellStyle name="Normal 55 2 4 4 2 3" xfId="30182"/>
    <cellStyle name="Normal 56 2 4 4 2 3" xfId="30183"/>
    <cellStyle name="Normal 57 2 4 4 2 3" xfId="30184"/>
    <cellStyle name="Normal 6 2 3 2 4 4 2 3" xfId="30185"/>
    <cellStyle name="Normal 6 3 2 4 4 2 3" xfId="30186"/>
    <cellStyle name="Normal 60 2 4 4 2 3" xfId="30187"/>
    <cellStyle name="Normal 64 2 4 4 2 3" xfId="30188"/>
    <cellStyle name="Normal 65 2 4 4 2 3" xfId="30189"/>
    <cellStyle name="Normal 66 2 4 4 2 3" xfId="30190"/>
    <cellStyle name="Normal 67 2 4 4 2 3" xfId="30191"/>
    <cellStyle name="Normal 7 6 2 4 4 2 3" xfId="30192"/>
    <cellStyle name="Normal 71 2 4 4 2 3" xfId="30193"/>
    <cellStyle name="Normal 72 2 4 4 2 3" xfId="30194"/>
    <cellStyle name="Normal 73 2 4 4 2 3" xfId="30195"/>
    <cellStyle name="Normal 74 2 4 4 2 3" xfId="30196"/>
    <cellStyle name="Normal 76 2 4 4 2 3" xfId="30197"/>
    <cellStyle name="Normal 8 3 2 4 4 2 3" xfId="30198"/>
    <cellStyle name="Normal 81 2 4 4 2 3" xfId="30199"/>
    <cellStyle name="Normal 78 3 3 4 2 3" xfId="30200"/>
    <cellStyle name="Normal 5 3 3 3 4 2 3" xfId="30201"/>
    <cellStyle name="Normal 80 3 3 4 2 3" xfId="30202"/>
    <cellStyle name="Normal 79 3 3 4 2 3" xfId="30203"/>
    <cellStyle name="Normal 6 8 3 3 4 2 3" xfId="30204"/>
    <cellStyle name="Normal 5 2 3 3 4 2 3" xfId="30205"/>
    <cellStyle name="Normal 6 2 8 3 4 2 3" xfId="30206"/>
    <cellStyle name="Comma 2 2 3 3 3 4 2 3" xfId="30207"/>
    <cellStyle name="Comma 2 3 6 3 3 4 2 3" xfId="30208"/>
    <cellStyle name="Normal 18 2 3 3 4 2 3" xfId="30209"/>
    <cellStyle name="Normal 19 2 3 3 4 2 3" xfId="30210"/>
    <cellStyle name="Normal 2 2 3 3 3 4 2 3" xfId="30211"/>
    <cellStyle name="Normal 2 3 6 3 3 4 2 3" xfId="30212"/>
    <cellStyle name="Normal 2 3 2 3 3 4 2 3" xfId="30213"/>
    <cellStyle name="Normal 2 3 4 3 3 4 2 3" xfId="30214"/>
    <cellStyle name="Normal 2 3 5 3 3 4 2 3" xfId="30215"/>
    <cellStyle name="Normal 2 4 2 3 3 4 2 3" xfId="30216"/>
    <cellStyle name="Normal 2 5 3 3 4 2 3" xfId="30217"/>
    <cellStyle name="Normal 28 3 3 3 4 2 3" xfId="30218"/>
    <cellStyle name="Normal 3 2 2 3 3 4 2 3" xfId="30219"/>
    <cellStyle name="Normal 3 3 3 3 4 2 3" xfId="30220"/>
    <cellStyle name="Normal 30 3 3 3 4 2 3" xfId="30221"/>
    <cellStyle name="Normal 4 2 3 3 4 2 3" xfId="30222"/>
    <cellStyle name="Normal 40 2 3 3 4 2 3" xfId="30223"/>
    <cellStyle name="Normal 41 2 3 3 4 2 3" xfId="30224"/>
    <cellStyle name="Normal 42 2 3 3 4 2 3" xfId="30225"/>
    <cellStyle name="Normal 43 2 3 3 4 2 3" xfId="30226"/>
    <cellStyle name="Normal 44 2 3 3 4 2 3" xfId="30227"/>
    <cellStyle name="Normal 45 2 3 3 4 2 3" xfId="30228"/>
    <cellStyle name="Normal 46 2 3 3 4 2 3" xfId="30229"/>
    <cellStyle name="Normal 47 2 3 3 4 2 3" xfId="30230"/>
    <cellStyle name="Normal 51 3 3 4 2 3" xfId="30231"/>
    <cellStyle name="Normal 52 3 3 4 2 3" xfId="30232"/>
    <cellStyle name="Normal 53 3 3 4 2 3" xfId="30233"/>
    <cellStyle name="Normal 55 3 3 4 2 3" xfId="30234"/>
    <cellStyle name="Normal 56 3 3 4 2 3" xfId="30235"/>
    <cellStyle name="Normal 57 3 3 4 2 3" xfId="30236"/>
    <cellStyle name="Normal 6 2 3 3 3 4 2 3" xfId="30237"/>
    <cellStyle name="Normal 6 3 3 3 4 2 3" xfId="30238"/>
    <cellStyle name="Normal 60 3 3 4 2 3" xfId="30239"/>
    <cellStyle name="Normal 64 3 3 4 2 3" xfId="30240"/>
    <cellStyle name="Normal 65 3 3 4 2 3" xfId="30241"/>
    <cellStyle name="Normal 66 3 3 4 2 3" xfId="30242"/>
    <cellStyle name="Normal 67 3 3 4 2 3" xfId="30243"/>
    <cellStyle name="Normal 7 6 3 3 4 2 3" xfId="30244"/>
    <cellStyle name="Normal 71 3 3 4 2 3" xfId="30245"/>
    <cellStyle name="Normal 72 3 3 4 2 3" xfId="30246"/>
    <cellStyle name="Normal 73 3 3 4 2 3" xfId="30247"/>
    <cellStyle name="Normal 74 3 3 4 2 3" xfId="30248"/>
    <cellStyle name="Normal 76 3 3 4 2 3" xfId="30249"/>
    <cellStyle name="Normal 8 3 3 3 4 2 3" xfId="30250"/>
    <cellStyle name="Normal 81 3 3 4 2 3" xfId="30251"/>
    <cellStyle name="Normal 78 2 2 3 4 2 3" xfId="30252"/>
    <cellStyle name="Normal 5 3 2 2 3 4 2 3" xfId="30253"/>
    <cellStyle name="Normal 80 2 2 3 4 2 3" xfId="30254"/>
    <cellStyle name="Normal 79 2 2 3 4 2 3" xfId="30255"/>
    <cellStyle name="Normal 6 8 2 2 3 4 2 3" xfId="30256"/>
    <cellStyle name="Normal 5 2 2 2 3 4 2 3" xfId="30257"/>
    <cellStyle name="Normal 6 2 7 2 3 4 2 3" xfId="30258"/>
    <cellStyle name="Comma 2 2 3 2 2 3 4 2 3" xfId="30259"/>
    <cellStyle name="Comma 2 3 6 2 2 3 4 2 3" xfId="30260"/>
    <cellStyle name="Normal 18 2 2 2 3 4 2 3" xfId="30261"/>
    <cellStyle name="Normal 19 2 2 2 3 4 2 3" xfId="30262"/>
    <cellStyle name="Normal 2 2 3 2 2 3 4 2 3" xfId="30263"/>
    <cellStyle name="Normal 2 3 6 2 2 3 4 2 3" xfId="30264"/>
    <cellStyle name="Normal 2 3 2 2 2 3 4 2 3" xfId="30265"/>
    <cellStyle name="Normal 2 3 4 2 2 3 4 2 3" xfId="30266"/>
    <cellStyle name="Normal 2 3 5 2 2 3 4 2 3" xfId="30267"/>
    <cellStyle name="Normal 2 4 2 2 2 3 4 2 3" xfId="30268"/>
    <cellStyle name="Normal 2 5 2 2 3 4 2 3" xfId="30269"/>
    <cellStyle name="Normal 28 3 2 2 3 4 2 3" xfId="30270"/>
    <cellStyle name="Normal 3 2 2 2 2 3 4 2 3" xfId="30271"/>
    <cellStyle name="Normal 3 3 2 2 3 4 2 3" xfId="30272"/>
    <cellStyle name="Normal 30 3 2 2 3 4 2 3" xfId="30273"/>
    <cellStyle name="Normal 4 2 2 2 3 4 2 3" xfId="30274"/>
    <cellStyle name="Normal 40 2 2 2 3 4 2 3" xfId="30275"/>
    <cellStyle name="Normal 41 2 2 2 3 4 2 3" xfId="30276"/>
    <cellStyle name="Normal 42 2 2 2 3 4 2 3" xfId="30277"/>
    <cellStyle name="Normal 43 2 2 2 3 4 2 3" xfId="30278"/>
    <cellStyle name="Normal 44 2 2 2 3 4 2 3" xfId="30279"/>
    <cellStyle name="Normal 45 2 2 2 3 4 2 3" xfId="30280"/>
    <cellStyle name="Normal 46 2 2 2 3 4 2 3" xfId="30281"/>
    <cellStyle name="Normal 47 2 2 2 3 4 2 3" xfId="30282"/>
    <cellStyle name="Normal 51 2 2 3 4 2 3" xfId="30283"/>
    <cellStyle name="Normal 52 2 2 3 4 2 3" xfId="30284"/>
    <cellStyle name="Normal 53 2 2 3 4 2 3" xfId="30285"/>
    <cellStyle name="Normal 55 2 2 3 4 2 3" xfId="30286"/>
    <cellStyle name="Normal 56 2 2 3 4 2 3" xfId="30287"/>
    <cellStyle name="Normal 57 2 2 3 4 2 3" xfId="30288"/>
    <cellStyle name="Normal 6 2 3 2 2 3 4 2 3" xfId="30289"/>
    <cellStyle name="Normal 6 3 2 2 3 4 2 3" xfId="30290"/>
    <cellStyle name="Normal 60 2 2 3 4 2 3" xfId="30291"/>
    <cellStyle name="Normal 64 2 2 3 4 2 3" xfId="30292"/>
    <cellStyle name="Normal 65 2 2 3 4 2 3" xfId="30293"/>
    <cellStyle name="Normal 66 2 2 3 4 2 3" xfId="30294"/>
    <cellStyle name="Normal 67 2 2 3 4 2 3" xfId="30295"/>
    <cellStyle name="Normal 7 6 2 2 3 4 2 3" xfId="30296"/>
    <cellStyle name="Normal 71 2 2 3 4 2 3" xfId="30297"/>
    <cellStyle name="Normal 72 2 2 3 4 2 3" xfId="30298"/>
    <cellStyle name="Normal 73 2 2 3 4 2 3" xfId="30299"/>
    <cellStyle name="Normal 74 2 2 3 4 2 3" xfId="30300"/>
    <cellStyle name="Normal 76 2 2 3 4 2 3" xfId="30301"/>
    <cellStyle name="Normal 8 3 2 2 3 4 2 3" xfId="30302"/>
    <cellStyle name="Normal 81 2 2 3 4 2 3" xfId="30303"/>
    <cellStyle name="Normal 78 4 2 4 2 3" xfId="30304"/>
    <cellStyle name="Normal 5 3 4 2 4 2 3" xfId="30305"/>
    <cellStyle name="Normal 80 4 2 4 2 3" xfId="30306"/>
    <cellStyle name="Normal 79 4 2 4 2 3" xfId="30307"/>
    <cellStyle name="Normal 6 8 4 2 4 2 3" xfId="30308"/>
    <cellStyle name="Normal 5 2 4 2 4 2 3" xfId="30309"/>
    <cellStyle name="Normal 6 2 9 2 4 2 3" xfId="30310"/>
    <cellStyle name="Comma 2 2 3 4 2 4 2 3" xfId="30311"/>
    <cellStyle name="Comma 2 3 6 4 2 4 2 3" xfId="30312"/>
    <cellStyle name="Normal 18 2 4 2 4 2 3" xfId="30313"/>
    <cellStyle name="Normal 19 2 4 2 4 2 3" xfId="30314"/>
    <cellStyle name="Normal 2 2 3 4 2 4 2 3" xfId="30315"/>
    <cellStyle name="Normal 2 3 6 4 2 4 2 3" xfId="30316"/>
    <cellStyle name="Normal 2 3 2 4 2 4 2 3" xfId="30317"/>
    <cellStyle name="Normal 2 3 4 4 2 4 2 3" xfId="30318"/>
    <cellStyle name="Normal 2 3 5 4 2 4 2 3" xfId="30319"/>
    <cellStyle name="Normal 2 4 2 4 2 4 2 3" xfId="30320"/>
    <cellStyle name="Normal 2 5 4 2 4 2 3" xfId="30321"/>
    <cellStyle name="Normal 28 3 4 2 4 2 3" xfId="30322"/>
    <cellStyle name="Normal 3 2 2 4 2 4 2 3" xfId="30323"/>
    <cellStyle name="Normal 3 3 4 2 4 2 3" xfId="30324"/>
    <cellStyle name="Normal 30 3 4 2 4 2 3" xfId="30325"/>
    <cellStyle name="Normal 4 2 4 2 4 2 3" xfId="30326"/>
    <cellStyle name="Normal 40 2 4 2 4 2 3" xfId="30327"/>
    <cellStyle name="Normal 41 2 4 2 4 2 3" xfId="30328"/>
    <cellStyle name="Normal 42 2 4 2 4 2 3" xfId="30329"/>
    <cellStyle name="Normal 43 2 4 2 4 2 3" xfId="30330"/>
    <cellStyle name="Normal 44 2 4 2 4 2 3" xfId="30331"/>
    <cellStyle name="Normal 45 2 4 2 4 2 3" xfId="30332"/>
    <cellStyle name="Normal 46 2 4 2 4 2 3" xfId="30333"/>
    <cellStyle name="Normal 47 2 4 2 4 2 3" xfId="30334"/>
    <cellStyle name="Normal 51 4 2 4 2 3" xfId="30335"/>
    <cellStyle name="Normal 52 4 2 4 2 3" xfId="30336"/>
    <cellStyle name="Normal 53 4 2 4 2 3" xfId="30337"/>
    <cellStyle name="Normal 55 4 2 4 2 3" xfId="30338"/>
    <cellStyle name="Normal 56 4 2 4 2 3" xfId="30339"/>
    <cellStyle name="Normal 57 4 2 4 2 3" xfId="30340"/>
    <cellStyle name="Normal 6 2 3 4 2 4 2 3" xfId="30341"/>
    <cellStyle name="Normal 6 3 4 2 4 2 3" xfId="30342"/>
    <cellStyle name="Normal 60 4 2 4 2 3" xfId="30343"/>
    <cellStyle name="Normal 64 4 2 4 2 3" xfId="30344"/>
    <cellStyle name="Normal 65 4 2 4 2 3" xfId="30345"/>
    <cellStyle name="Normal 66 4 2 4 2 3" xfId="30346"/>
    <cellStyle name="Normal 67 4 2 4 2 3" xfId="30347"/>
    <cellStyle name="Normal 7 6 4 2 4 2 3" xfId="30348"/>
    <cellStyle name="Normal 71 4 2 4 2 3" xfId="30349"/>
    <cellStyle name="Normal 72 4 2 4 2 3" xfId="30350"/>
    <cellStyle name="Normal 73 4 2 4 2 3" xfId="30351"/>
    <cellStyle name="Normal 74 4 2 4 2 3" xfId="30352"/>
    <cellStyle name="Normal 76 4 2 4 2 3" xfId="30353"/>
    <cellStyle name="Normal 8 3 4 2 4 2 3" xfId="30354"/>
    <cellStyle name="Normal 81 4 2 4 2 3" xfId="30355"/>
    <cellStyle name="Normal 78 2 3 2 4 2 3" xfId="30356"/>
    <cellStyle name="Normal 5 3 2 3 2 4 2 3" xfId="30357"/>
    <cellStyle name="Normal 80 2 3 2 4 2 3" xfId="30358"/>
    <cellStyle name="Normal 79 2 3 2 4 2 3" xfId="30359"/>
    <cellStyle name="Normal 6 8 2 3 2 4 2 3" xfId="30360"/>
    <cellStyle name="Normal 5 2 2 3 2 4 2 3" xfId="30361"/>
    <cellStyle name="Normal 6 2 7 3 2 4 2 3" xfId="30362"/>
    <cellStyle name="Comma 2 2 3 2 3 2 4 2 3" xfId="30363"/>
    <cellStyle name="Comma 2 3 6 2 3 2 4 2 3" xfId="30364"/>
    <cellStyle name="Normal 18 2 2 3 2 4 2 3" xfId="30365"/>
    <cellStyle name="Normal 19 2 2 3 2 4 2 3" xfId="30366"/>
    <cellStyle name="Normal 2 2 3 2 3 2 4 2 3" xfId="30367"/>
    <cellStyle name="Normal 2 3 6 2 3 2 4 2 3" xfId="30368"/>
    <cellStyle name="Normal 2 3 2 2 3 2 4 2 3" xfId="30369"/>
    <cellStyle name="Normal 2 3 4 2 3 2 4 2 3" xfId="30370"/>
    <cellStyle name="Normal 2 3 5 2 3 2 4 2 3" xfId="30371"/>
    <cellStyle name="Normal 2 4 2 2 3 2 4 2 3" xfId="30372"/>
    <cellStyle name="Normal 2 5 2 3 2 4 2 3" xfId="30373"/>
    <cellStyle name="Normal 28 3 2 3 2 4 2 3" xfId="30374"/>
    <cellStyle name="Normal 3 2 2 2 3 2 4 2 3" xfId="30375"/>
    <cellStyle name="Normal 3 3 2 3 2 4 2 3" xfId="30376"/>
    <cellStyle name="Normal 30 3 2 3 2 4 2 3" xfId="30377"/>
    <cellStyle name="Normal 4 2 2 3 2 4 2 3" xfId="30378"/>
    <cellStyle name="Normal 40 2 2 3 2 4 2 3" xfId="30379"/>
    <cellStyle name="Normal 41 2 2 3 2 4 2 3" xfId="30380"/>
    <cellStyle name="Normal 42 2 2 3 2 4 2 3" xfId="30381"/>
    <cellStyle name="Normal 43 2 2 3 2 4 2 3" xfId="30382"/>
    <cellStyle name="Normal 44 2 2 3 2 4 2 3" xfId="30383"/>
    <cellStyle name="Normal 45 2 2 3 2 4 2 3" xfId="30384"/>
    <cellStyle name="Normal 46 2 2 3 2 4 2 3" xfId="30385"/>
    <cellStyle name="Normal 47 2 2 3 2 4 2 3" xfId="30386"/>
    <cellStyle name="Normal 51 2 3 2 4 2 3" xfId="30387"/>
    <cellStyle name="Normal 52 2 3 2 4 2 3" xfId="30388"/>
    <cellStyle name="Normal 53 2 3 2 4 2 3" xfId="30389"/>
    <cellStyle name="Normal 55 2 3 2 4 2 3" xfId="30390"/>
    <cellStyle name="Normal 56 2 3 2 4 2 3" xfId="30391"/>
    <cellStyle name="Normal 57 2 3 2 4 2 3" xfId="30392"/>
    <cellStyle name="Normal 6 2 3 2 3 2 4 2 3" xfId="30393"/>
    <cellStyle name="Normal 6 3 2 3 2 4 2 3" xfId="30394"/>
    <cellStyle name="Normal 60 2 3 2 4 2 3" xfId="30395"/>
    <cellStyle name="Normal 64 2 3 2 4 2 3" xfId="30396"/>
    <cellStyle name="Normal 65 2 3 2 4 2 3" xfId="30397"/>
    <cellStyle name="Normal 66 2 3 2 4 2 3" xfId="30398"/>
    <cellStyle name="Normal 67 2 3 2 4 2 3" xfId="30399"/>
    <cellStyle name="Normal 7 6 2 3 2 4 2 3" xfId="30400"/>
    <cellStyle name="Normal 71 2 3 2 4 2 3" xfId="30401"/>
    <cellStyle name="Normal 72 2 3 2 4 2 3" xfId="30402"/>
    <cellStyle name="Normal 73 2 3 2 4 2 3" xfId="30403"/>
    <cellStyle name="Normal 74 2 3 2 4 2 3" xfId="30404"/>
    <cellStyle name="Normal 76 2 3 2 4 2 3" xfId="30405"/>
    <cellStyle name="Normal 8 3 2 3 2 4 2 3" xfId="30406"/>
    <cellStyle name="Normal 81 2 3 2 4 2 3" xfId="30407"/>
    <cellStyle name="Normal 78 3 2 2 4 2 3" xfId="30408"/>
    <cellStyle name="Normal 5 3 3 2 2 4 2 3" xfId="30409"/>
    <cellStyle name="Normal 80 3 2 2 4 2 3" xfId="30410"/>
    <cellStyle name="Normal 79 3 2 2 4 2 3" xfId="30411"/>
    <cellStyle name="Normal 6 8 3 2 2 4 2 3" xfId="30412"/>
    <cellStyle name="Normal 5 2 3 2 2 4 2 3" xfId="30413"/>
    <cellStyle name="Normal 6 2 8 2 2 4 2 3" xfId="30414"/>
    <cellStyle name="Comma 2 2 3 3 2 2 4 2 3" xfId="30415"/>
    <cellStyle name="Comma 2 3 6 3 2 2 4 2 3" xfId="30416"/>
    <cellStyle name="Normal 18 2 3 2 2 4 2 3" xfId="30417"/>
    <cellStyle name="Normal 19 2 3 2 2 4 2 3" xfId="30418"/>
    <cellStyle name="Normal 2 2 3 3 2 2 4 2 3" xfId="30419"/>
    <cellStyle name="Normal 2 3 6 3 2 2 4 2 3" xfId="30420"/>
    <cellStyle name="Normal 2 3 2 3 2 2 4 2 3" xfId="30421"/>
    <cellStyle name="Normal 2 3 4 3 2 2 4 2 3" xfId="30422"/>
    <cellStyle name="Normal 2 3 5 3 2 2 4 2 3" xfId="30423"/>
    <cellStyle name="Normal 2 4 2 3 2 2 4 2 3" xfId="30424"/>
    <cellStyle name="Normal 2 5 3 2 2 4 2 3" xfId="30425"/>
    <cellStyle name="Normal 28 3 3 2 2 4 2 3" xfId="30426"/>
    <cellStyle name="Normal 3 2 2 3 2 2 4 2 3" xfId="30427"/>
    <cellStyle name="Normal 3 3 3 2 2 4 2 3" xfId="30428"/>
    <cellStyle name="Normal 30 3 3 2 2 4 2 3" xfId="30429"/>
    <cellStyle name="Normal 4 2 3 2 2 4 2 3" xfId="30430"/>
    <cellStyle name="Normal 40 2 3 2 2 4 2 3" xfId="30431"/>
    <cellStyle name="Normal 41 2 3 2 2 4 2 3" xfId="30432"/>
    <cellStyle name="Normal 42 2 3 2 2 4 2 3" xfId="30433"/>
    <cellStyle name="Normal 43 2 3 2 2 4 2 3" xfId="30434"/>
    <cellStyle name="Normal 44 2 3 2 2 4 2 3" xfId="30435"/>
    <cellStyle name="Normal 45 2 3 2 2 4 2 3" xfId="30436"/>
    <cellStyle name="Normal 46 2 3 2 2 4 2 3" xfId="30437"/>
    <cellStyle name="Normal 47 2 3 2 2 4 2 3" xfId="30438"/>
    <cellStyle name="Normal 51 3 2 2 4 2 3" xfId="30439"/>
    <cellStyle name="Normal 52 3 2 2 4 2 3" xfId="30440"/>
    <cellStyle name="Normal 53 3 2 2 4 2 3" xfId="30441"/>
    <cellStyle name="Normal 55 3 2 2 4 2 3" xfId="30442"/>
    <cellStyle name="Normal 56 3 2 2 4 2 3" xfId="30443"/>
    <cellStyle name="Normal 57 3 2 2 4 2 3" xfId="30444"/>
    <cellStyle name="Normal 6 2 3 3 2 2 4 2 3" xfId="30445"/>
    <cellStyle name="Normal 6 3 3 2 2 4 2 3" xfId="30446"/>
    <cellStyle name="Normal 60 3 2 2 4 2 3" xfId="30447"/>
    <cellStyle name="Normal 64 3 2 2 4 2 3" xfId="30448"/>
    <cellStyle name="Normal 65 3 2 2 4 2 3" xfId="30449"/>
    <cellStyle name="Normal 66 3 2 2 4 2 3" xfId="30450"/>
    <cellStyle name="Normal 67 3 2 2 4 2 3" xfId="30451"/>
    <cellStyle name="Normal 7 6 3 2 2 4 2 3" xfId="30452"/>
    <cellStyle name="Normal 71 3 2 2 4 2 3" xfId="30453"/>
    <cellStyle name="Normal 72 3 2 2 4 2 3" xfId="30454"/>
    <cellStyle name="Normal 73 3 2 2 4 2 3" xfId="30455"/>
    <cellStyle name="Normal 74 3 2 2 4 2 3" xfId="30456"/>
    <cellStyle name="Normal 76 3 2 2 4 2 3" xfId="30457"/>
    <cellStyle name="Normal 8 3 3 2 2 4 2 3" xfId="30458"/>
    <cellStyle name="Normal 81 3 2 2 4 2 3" xfId="30459"/>
    <cellStyle name="Normal 78 2 2 2 2 4 2 3" xfId="30460"/>
    <cellStyle name="Normal 5 3 2 2 2 2 4 2 3" xfId="30461"/>
    <cellStyle name="Normal 80 2 2 2 2 4 2 3" xfId="30462"/>
    <cellStyle name="Normal 79 2 2 2 2 4 2 3" xfId="30463"/>
    <cellStyle name="Normal 6 8 2 2 2 2 4 2 3" xfId="30464"/>
    <cellStyle name="Normal 5 2 2 2 2 2 4 2 3" xfId="30465"/>
    <cellStyle name="Normal 6 2 7 2 2 2 4 2 3" xfId="30466"/>
    <cellStyle name="Comma 2 2 3 2 2 2 2 4 2 3" xfId="30467"/>
    <cellStyle name="Comma 2 3 6 2 2 2 2 4 2 3" xfId="30468"/>
    <cellStyle name="Normal 18 2 2 2 2 2 4 2 3" xfId="30469"/>
    <cellStyle name="Normal 19 2 2 2 2 2 4 2 3" xfId="30470"/>
    <cellStyle name="Normal 2 2 3 2 2 2 2 4 2 3" xfId="30471"/>
    <cellStyle name="Normal 2 3 6 2 2 2 2 4 2 3" xfId="30472"/>
    <cellStyle name="Normal 2 3 2 2 2 2 2 4 2 3" xfId="30473"/>
    <cellStyle name="Normal 2 3 4 2 2 2 2 4 2 3" xfId="30474"/>
    <cellStyle name="Normal 2 3 5 2 2 2 2 4 2 3" xfId="30475"/>
    <cellStyle name="Normal 2 4 2 2 2 2 2 4 2 3" xfId="30476"/>
    <cellStyle name="Normal 2 5 2 2 2 2 4 2 3" xfId="30477"/>
    <cellStyle name="Normal 28 3 2 2 2 2 4 2 3" xfId="30478"/>
    <cellStyle name="Normal 3 2 2 2 2 2 2 4 2 3" xfId="30479"/>
    <cellStyle name="Normal 3 3 2 2 2 2 4 2 3" xfId="30480"/>
    <cellStyle name="Normal 30 3 2 2 2 2 4 2 3" xfId="30481"/>
    <cellStyle name="Normal 4 2 2 2 2 2 4 2 3" xfId="30482"/>
    <cellStyle name="Normal 40 2 2 2 2 2 4 2 3" xfId="30483"/>
    <cellStyle name="Normal 41 2 2 2 2 2 4 2 3" xfId="30484"/>
    <cellStyle name="Normal 42 2 2 2 2 2 4 2 3" xfId="30485"/>
    <cellStyle name="Normal 43 2 2 2 2 2 4 2 3" xfId="30486"/>
    <cellStyle name="Normal 44 2 2 2 2 2 4 2 3" xfId="30487"/>
    <cellStyle name="Normal 45 2 2 2 2 2 4 2 3" xfId="30488"/>
    <cellStyle name="Normal 46 2 2 2 2 2 4 2 3" xfId="30489"/>
    <cellStyle name="Normal 47 2 2 2 2 2 4 2 3" xfId="30490"/>
    <cellStyle name="Normal 51 2 2 2 2 4 2 3" xfId="30491"/>
    <cellStyle name="Normal 52 2 2 2 2 4 2 3" xfId="30492"/>
    <cellStyle name="Normal 53 2 2 2 2 4 2 3" xfId="30493"/>
    <cellStyle name="Normal 55 2 2 2 2 4 2 3" xfId="30494"/>
    <cellStyle name="Normal 56 2 2 2 2 4 2 3" xfId="30495"/>
    <cellStyle name="Normal 57 2 2 2 2 4 2 3" xfId="30496"/>
    <cellStyle name="Normal 6 2 3 2 2 2 2 4 2 3" xfId="30497"/>
    <cellStyle name="Normal 6 3 2 2 2 2 4 2 3" xfId="30498"/>
    <cellStyle name="Normal 60 2 2 2 2 4 2 3" xfId="30499"/>
    <cellStyle name="Normal 64 2 2 2 2 4 2 3" xfId="30500"/>
    <cellStyle name="Normal 65 2 2 2 2 4 2 3" xfId="30501"/>
    <cellStyle name="Normal 66 2 2 2 2 4 2 3" xfId="30502"/>
    <cellStyle name="Normal 67 2 2 2 2 4 2 3" xfId="30503"/>
    <cellStyle name="Normal 7 6 2 2 2 2 4 2 3" xfId="30504"/>
    <cellStyle name="Normal 71 2 2 2 2 4 2 3" xfId="30505"/>
    <cellStyle name="Normal 72 2 2 2 2 4 2 3" xfId="30506"/>
    <cellStyle name="Normal 73 2 2 2 2 4 2 3" xfId="30507"/>
    <cellStyle name="Normal 74 2 2 2 2 4 2 3" xfId="30508"/>
    <cellStyle name="Normal 76 2 2 2 2 4 2 3" xfId="30509"/>
    <cellStyle name="Normal 8 3 2 2 2 2 4 2 3" xfId="30510"/>
    <cellStyle name="Normal 81 2 2 2 2 4 2 3" xfId="30511"/>
    <cellStyle name="Normal 95 3 2 3" xfId="30512"/>
    <cellStyle name="Normal 78 6 3 2 3" xfId="30513"/>
    <cellStyle name="Normal 96 3 2 3" xfId="30514"/>
    <cellStyle name="Normal 5 3 6 3 2 3" xfId="30515"/>
    <cellStyle name="Normal 80 6 3 2 3" xfId="30516"/>
    <cellStyle name="Normal 79 6 3 2 3" xfId="30517"/>
    <cellStyle name="Normal 6 8 6 3 2 3" xfId="30518"/>
    <cellStyle name="Normal 5 2 6 3 2 3" xfId="30519"/>
    <cellStyle name="Normal 6 2 11 3 2 3" xfId="30520"/>
    <cellStyle name="Comma 2 2 3 6 3 2 3" xfId="30521"/>
    <cellStyle name="Comma 2 3 6 6 3 2 3" xfId="30522"/>
    <cellStyle name="Normal 18 2 6 3 2 3" xfId="30523"/>
    <cellStyle name="Normal 19 2 6 3 2 3" xfId="30524"/>
    <cellStyle name="Normal 2 2 3 6 3 2 3" xfId="30525"/>
    <cellStyle name="Normal 2 3 6 6 3 2 3" xfId="30526"/>
    <cellStyle name="Normal 2 3 2 6 3 2 3" xfId="30527"/>
    <cellStyle name="Normal 2 3 4 6 3 2 3" xfId="30528"/>
    <cellStyle name="Normal 2 3 5 6 3 2 3" xfId="30529"/>
    <cellStyle name="Normal 2 4 2 6 3 2 3" xfId="30530"/>
    <cellStyle name="Normal 2 5 6 3 2 3" xfId="30531"/>
    <cellStyle name="Normal 28 3 6 3 2 3" xfId="30532"/>
    <cellStyle name="Normal 3 2 2 6 3 2 3" xfId="30533"/>
    <cellStyle name="Normal 3 3 6 3 2 3" xfId="30534"/>
    <cellStyle name="Normal 30 3 6 3 2 3" xfId="30535"/>
    <cellStyle name="Normal 4 2 6 3 2 3" xfId="30536"/>
    <cellStyle name="Normal 40 2 6 3 2 3" xfId="30537"/>
    <cellStyle name="Normal 41 2 6 3 2 3" xfId="30538"/>
    <cellStyle name="Normal 42 2 6 3 2 3" xfId="30539"/>
    <cellStyle name="Normal 43 2 6 3 2 3" xfId="30540"/>
    <cellStyle name="Normal 44 2 6 3 2 3" xfId="30541"/>
    <cellStyle name="Normal 45 2 6 3 2 3" xfId="30542"/>
    <cellStyle name="Normal 46 2 6 3 2 3" xfId="30543"/>
    <cellStyle name="Normal 47 2 6 3 2 3" xfId="30544"/>
    <cellStyle name="Normal 51 6 3 2 3" xfId="30545"/>
    <cellStyle name="Normal 52 6 3 2 3" xfId="30546"/>
    <cellStyle name="Normal 53 6 3 2 3" xfId="30547"/>
    <cellStyle name="Normal 55 6 3 2 3" xfId="30548"/>
    <cellStyle name="Normal 56 6 3 2 3" xfId="30549"/>
    <cellStyle name="Normal 57 6 3 2 3" xfId="30550"/>
    <cellStyle name="Normal 6 2 3 6 3 2 3" xfId="30551"/>
    <cellStyle name="Normal 6 3 6 3 2 3" xfId="30552"/>
    <cellStyle name="Normal 60 6 3 2 3" xfId="30553"/>
    <cellStyle name="Normal 64 6 3 2 3" xfId="30554"/>
    <cellStyle name="Normal 65 6 3 2 3" xfId="30555"/>
    <cellStyle name="Normal 66 6 3 2 3" xfId="30556"/>
    <cellStyle name="Normal 67 6 3 2 3" xfId="30557"/>
    <cellStyle name="Normal 7 6 6 3 2 3" xfId="30558"/>
    <cellStyle name="Normal 71 6 3 2 3" xfId="30559"/>
    <cellStyle name="Normal 72 6 3 2 3" xfId="30560"/>
    <cellStyle name="Normal 73 6 3 2 3" xfId="30561"/>
    <cellStyle name="Normal 74 6 3 2 3" xfId="30562"/>
    <cellStyle name="Normal 76 6 3 2 3" xfId="30563"/>
    <cellStyle name="Normal 8 3 6 3 2 3" xfId="30564"/>
    <cellStyle name="Normal 81 6 3 2 3" xfId="30565"/>
    <cellStyle name="Normal 78 2 5 3 2 3" xfId="30566"/>
    <cellStyle name="Normal 5 3 2 5 3 2 3" xfId="30567"/>
    <cellStyle name="Normal 80 2 5 3 2 3" xfId="30568"/>
    <cellStyle name="Normal 79 2 5 3 2 3" xfId="30569"/>
    <cellStyle name="Normal 6 8 2 5 3 2 3" xfId="30570"/>
    <cellStyle name="Normal 5 2 2 5 3 2 3" xfId="30571"/>
    <cellStyle name="Normal 6 2 7 5 3 2 3" xfId="30572"/>
    <cellStyle name="Comma 2 2 3 2 5 3 2 3" xfId="30573"/>
    <cellStyle name="Comma 2 3 6 2 5 3 2 3" xfId="30574"/>
    <cellStyle name="Normal 18 2 2 5 3 2 3" xfId="30575"/>
    <cellStyle name="Normal 19 2 2 5 3 2 3" xfId="30576"/>
    <cellStyle name="Normal 2 2 3 2 5 3 2 3" xfId="30577"/>
    <cellStyle name="Normal 2 3 6 2 5 3 2 3" xfId="30578"/>
    <cellStyle name="Normal 2 3 2 2 5 3 2 3" xfId="30579"/>
    <cellStyle name="Normal 2 3 4 2 5 3 2 3" xfId="30580"/>
    <cellStyle name="Normal 2 3 5 2 5 3 2 3" xfId="30581"/>
    <cellStyle name="Normal 2 4 2 2 5 3 2 3" xfId="30582"/>
    <cellStyle name="Normal 2 5 2 5 3 2 3" xfId="30583"/>
    <cellStyle name="Normal 28 3 2 5 3 2 3" xfId="30584"/>
    <cellStyle name="Normal 3 2 2 2 5 3 2 3" xfId="30585"/>
    <cellStyle name="Normal 3 3 2 5 3 2 3" xfId="30586"/>
    <cellStyle name="Normal 30 3 2 5 3 2 3" xfId="30587"/>
    <cellStyle name="Normal 4 2 2 5 3 2 3" xfId="30588"/>
    <cellStyle name="Normal 40 2 2 5 3 2 3" xfId="30589"/>
    <cellStyle name="Normal 41 2 2 5 3 2 3" xfId="30590"/>
    <cellStyle name="Normal 42 2 2 5 3 2 3" xfId="30591"/>
    <cellStyle name="Normal 43 2 2 5 3 2 3" xfId="30592"/>
    <cellStyle name="Normal 44 2 2 5 3 2 3" xfId="30593"/>
    <cellStyle name="Normal 45 2 2 5 3 2 3" xfId="30594"/>
    <cellStyle name="Normal 46 2 2 5 3 2 3" xfId="30595"/>
    <cellStyle name="Normal 47 2 2 5 3 2 3" xfId="30596"/>
    <cellStyle name="Normal 51 2 5 3 2 3" xfId="30597"/>
    <cellStyle name="Normal 52 2 5 3 2 3" xfId="30598"/>
    <cellStyle name="Normal 53 2 5 3 2 3" xfId="30599"/>
    <cellStyle name="Normal 55 2 5 3 2 3" xfId="30600"/>
    <cellStyle name="Normal 56 2 5 3 2 3" xfId="30601"/>
    <cellStyle name="Normal 57 2 5 3 2 3" xfId="30602"/>
    <cellStyle name="Normal 6 2 3 2 5 3 2 3" xfId="30603"/>
    <cellStyle name="Normal 6 3 2 5 3 2 3" xfId="30604"/>
    <cellStyle name="Normal 60 2 5 3 2 3" xfId="30605"/>
    <cellStyle name="Normal 64 2 5 3 2 3" xfId="30606"/>
    <cellStyle name="Normal 65 2 5 3 2 3" xfId="30607"/>
    <cellStyle name="Normal 66 2 5 3 2 3" xfId="30608"/>
    <cellStyle name="Normal 67 2 5 3 2 3" xfId="30609"/>
    <cellStyle name="Normal 7 6 2 5 3 2 3" xfId="30610"/>
    <cellStyle name="Normal 71 2 5 3 2 3" xfId="30611"/>
    <cellStyle name="Normal 72 2 5 3 2 3" xfId="30612"/>
    <cellStyle name="Normal 73 2 5 3 2 3" xfId="30613"/>
    <cellStyle name="Normal 74 2 5 3 2 3" xfId="30614"/>
    <cellStyle name="Normal 76 2 5 3 2 3" xfId="30615"/>
    <cellStyle name="Normal 8 3 2 5 3 2 3" xfId="30616"/>
    <cellStyle name="Normal 81 2 5 3 2 3" xfId="30617"/>
    <cellStyle name="Normal 78 3 4 3 2 3" xfId="30618"/>
    <cellStyle name="Normal 5 3 3 4 3 2 3" xfId="30619"/>
    <cellStyle name="Normal 80 3 4 3 2 3" xfId="30620"/>
    <cellStyle name="Normal 79 3 4 3 2 3" xfId="30621"/>
    <cellStyle name="Normal 6 8 3 4 3 2 3" xfId="30622"/>
    <cellStyle name="Normal 5 2 3 4 3 2 3" xfId="30623"/>
    <cellStyle name="Normal 6 2 8 4 3 2 3" xfId="30624"/>
    <cellStyle name="Comma 2 2 3 3 4 3 2 3" xfId="30625"/>
    <cellStyle name="Comma 2 3 6 3 4 3 2 3" xfId="30626"/>
    <cellStyle name="Normal 18 2 3 4 3 2 3" xfId="30627"/>
    <cellStyle name="Normal 19 2 3 4 3 2 3" xfId="30628"/>
    <cellStyle name="Normal 2 2 3 3 4 3 2 3" xfId="30629"/>
    <cellStyle name="Normal 2 3 6 3 4 3 2 3" xfId="30630"/>
    <cellStyle name="Normal 2 3 2 3 4 3 2 3" xfId="30631"/>
    <cellStyle name="Normal 2 3 4 3 4 3 2 3" xfId="30632"/>
    <cellStyle name="Normal 2 3 5 3 4 3 2 3" xfId="30633"/>
    <cellStyle name="Normal 2 4 2 3 4 3 2 3" xfId="30634"/>
    <cellStyle name="Normal 2 5 3 4 3 2 3" xfId="30635"/>
    <cellStyle name="Normal 28 3 3 4 3 2 3" xfId="30636"/>
    <cellStyle name="Normal 3 2 2 3 4 3 2 3" xfId="30637"/>
    <cellStyle name="Normal 3 3 3 4 3 2 3" xfId="30638"/>
    <cellStyle name="Normal 30 3 3 4 3 2 3" xfId="30639"/>
    <cellStyle name="Normal 4 2 3 4 3 2 3" xfId="30640"/>
    <cellStyle name="Normal 40 2 3 4 3 2 3" xfId="30641"/>
    <cellStyle name="Normal 41 2 3 4 3 2 3" xfId="30642"/>
    <cellStyle name="Normal 42 2 3 4 3 2 3" xfId="30643"/>
    <cellStyle name="Normal 43 2 3 4 3 2 3" xfId="30644"/>
    <cellStyle name="Normal 44 2 3 4 3 2 3" xfId="30645"/>
    <cellStyle name="Normal 45 2 3 4 3 2 3" xfId="30646"/>
    <cellStyle name="Normal 46 2 3 4 3 2 3" xfId="30647"/>
    <cellStyle name="Normal 47 2 3 4 3 2 3" xfId="30648"/>
    <cellStyle name="Normal 51 3 4 3 2 3" xfId="30649"/>
    <cellStyle name="Normal 52 3 4 3 2 3" xfId="30650"/>
    <cellStyle name="Normal 53 3 4 3 2 3" xfId="30651"/>
    <cellStyle name="Normal 55 3 4 3 2 3" xfId="30652"/>
    <cellStyle name="Normal 56 3 4 3 2 3" xfId="30653"/>
    <cellStyle name="Normal 57 3 4 3 2 3" xfId="30654"/>
    <cellStyle name="Normal 6 2 3 3 4 3 2 3" xfId="30655"/>
    <cellStyle name="Normal 6 3 3 4 3 2 3" xfId="30656"/>
    <cellStyle name="Normal 60 3 4 3 2 3" xfId="30657"/>
    <cellStyle name="Normal 64 3 4 3 2 3" xfId="30658"/>
    <cellStyle name="Normal 65 3 4 3 2 3" xfId="30659"/>
    <cellStyle name="Normal 66 3 4 3 2 3" xfId="30660"/>
    <cellStyle name="Normal 67 3 4 3 2 3" xfId="30661"/>
    <cellStyle name="Normal 7 6 3 4 3 2 3" xfId="30662"/>
    <cellStyle name="Normal 71 3 4 3 2 3" xfId="30663"/>
    <cellStyle name="Normal 72 3 4 3 2 3" xfId="30664"/>
    <cellStyle name="Normal 73 3 4 3 2 3" xfId="30665"/>
    <cellStyle name="Normal 74 3 4 3 2 3" xfId="30666"/>
    <cellStyle name="Normal 76 3 4 3 2 3" xfId="30667"/>
    <cellStyle name="Normal 8 3 3 4 3 2 3" xfId="30668"/>
    <cellStyle name="Normal 81 3 4 3 2 3" xfId="30669"/>
    <cellStyle name="Normal 78 2 2 4 3 2 3" xfId="30670"/>
    <cellStyle name="Normal 5 3 2 2 4 3 2 3" xfId="30671"/>
    <cellStyle name="Normal 80 2 2 4 3 2 3" xfId="30672"/>
    <cellStyle name="Normal 79 2 2 4 3 2 3" xfId="30673"/>
    <cellStyle name="Normal 6 8 2 2 4 3 2 3" xfId="30674"/>
    <cellStyle name="Normal 5 2 2 2 4 3 2 3" xfId="30675"/>
    <cellStyle name="Normal 6 2 7 2 4 3 2 3" xfId="30676"/>
    <cellStyle name="Comma 2 2 3 2 2 4 3 2 3" xfId="30677"/>
    <cellStyle name="Comma 2 3 6 2 2 4 3 2 3" xfId="30678"/>
    <cellStyle name="Normal 18 2 2 2 4 3 2 3" xfId="30679"/>
    <cellStyle name="Normal 19 2 2 2 4 3 2 3" xfId="30680"/>
    <cellStyle name="Normal 2 2 3 2 2 4 3 2 3" xfId="30681"/>
    <cellStyle name="Normal 2 3 6 2 2 4 3 2 3" xfId="30682"/>
    <cellStyle name="Normal 2 3 2 2 2 4 3 2 3" xfId="30683"/>
    <cellStyle name="Normal 2 3 4 2 2 4 3 2 3" xfId="30684"/>
    <cellStyle name="Normal 2 3 5 2 2 4 3 2 3" xfId="30685"/>
    <cellStyle name="Normal 2 4 2 2 2 4 3 2 3" xfId="30686"/>
    <cellStyle name="Normal 2 5 2 2 4 3 2 3" xfId="30687"/>
    <cellStyle name="Normal 28 3 2 2 4 3 2 3" xfId="30688"/>
    <cellStyle name="Normal 3 2 2 2 2 4 3 2 3" xfId="30689"/>
    <cellStyle name="Normal 3 3 2 2 4 3 2 3" xfId="30690"/>
    <cellStyle name="Normal 30 3 2 2 4 3 2 3" xfId="30691"/>
    <cellStyle name="Normal 4 2 2 2 4 3 2 3" xfId="30692"/>
    <cellStyle name="Normal 40 2 2 2 4 3 2 3" xfId="30693"/>
    <cellStyle name="Normal 41 2 2 2 4 3 2 3" xfId="30694"/>
    <cellStyle name="Normal 42 2 2 2 4 3 2 3" xfId="30695"/>
    <cellStyle name="Normal 43 2 2 2 4 3 2 3" xfId="30696"/>
    <cellStyle name="Normal 44 2 2 2 4 3 2 3" xfId="30697"/>
    <cellStyle name="Normal 45 2 2 2 4 3 2 3" xfId="30698"/>
    <cellStyle name="Normal 46 2 2 2 4 3 2 3" xfId="30699"/>
    <cellStyle name="Normal 47 2 2 2 4 3 2 3" xfId="30700"/>
    <cellStyle name="Normal 51 2 2 4 3 2 3" xfId="30701"/>
    <cellStyle name="Normal 52 2 2 4 3 2 3" xfId="30702"/>
    <cellStyle name="Normal 53 2 2 4 3 2 3" xfId="30703"/>
    <cellStyle name="Normal 55 2 2 4 3 2 3" xfId="30704"/>
    <cellStyle name="Normal 56 2 2 4 3 2 3" xfId="30705"/>
    <cellStyle name="Normal 57 2 2 4 3 2 3" xfId="30706"/>
    <cellStyle name="Normal 6 2 3 2 2 4 3 2 3" xfId="30707"/>
    <cellStyle name="Normal 6 3 2 2 4 3 2 3" xfId="30708"/>
    <cellStyle name="Normal 60 2 2 4 3 2 3" xfId="30709"/>
    <cellStyle name="Normal 64 2 2 4 3 2 3" xfId="30710"/>
    <cellStyle name="Normal 65 2 2 4 3 2 3" xfId="30711"/>
    <cellStyle name="Normal 66 2 2 4 3 2 3" xfId="30712"/>
    <cellStyle name="Normal 67 2 2 4 3 2 3" xfId="30713"/>
    <cellStyle name="Normal 7 6 2 2 4 3 2 3" xfId="30714"/>
    <cellStyle name="Normal 71 2 2 4 3 2 3" xfId="30715"/>
    <cellStyle name="Normal 72 2 2 4 3 2 3" xfId="30716"/>
    <cellStyle name="Normal 73 2 2 4 3 2 3" xfId="30717"/>
    <cellStyle name="Normal 74 2 2 4 3 2 3" xfId="30718"/>
    <cellStyle name="Normal 76 2 2 4 3 2 3" xfId="30719"/>
    <cellStyle name="Normal 8 3 2 2 4 3 2 3" xfId="30720"/>
    <cellStyle name="Normal 81 2 2 4 3 2 3" xfId="30721"/>
    <cellStyle name="Normal 78 4 3 3 2 3" xfId="30722"/>
    <cellStyle name="Normal 5 3 4 3 3 2 3" xfId="30723"/>
    <cellStyle name="Normal 80 4 3 3 2 3" xfId="30724"/>
    <cellStyle name="Normal 79 4 3 3 2 3" xfId="30725"/>
    <cellStyle name="Normal 6 8 4 3 3 2 3" xfId="30726"/>
    <cellStyle name="Normal 5 2 4 3 3 2 3" xfId="30727"/>
    <cellStyle name="Normal 6 2 9 3 3 2 3" xfId="30728"/>
    <cellStyle name="Comma 2 2 3 4 3 3 2 3" xfId="30729"/>
    <cellStyle name="Comma 2 3 6 4 3 3 2 3" xfId="30730"/>
    <cellStyle name="Normal 18 2 4 3 3 2 3" xfId="30731"/>
    <cellStyle name="Normal 19 2 4 3 3 2 3" xfId="30732"/>
    <cellStyle name="Normal 2 2 3 4 3 3 2 3" xfId="30733"/>
    <cellStyle name="Normal 2 3 6 4 3 3 2 3" xfId="30734"/>
    <cellStyle name="Normal 2 3 2 4 3 3 2 3" xfId="30735"/>
    <cellStyle name="Normal 2 3 4 4 3 3 2 3" xfId="30736"/>
    <cellStyle name="Normal 2 3 5 4 3 3 2 3" xfId="30737"/>
    <cellStyle name="Normal 2 4 2 4 3 3 2 3" xfId="30738"/>
    <cellStyle name="Normal 2 5 4 3 3 2 3" xfId="30739"/>
    <cellStyle name="Normal 28 3 4 3 3 2 3" xfId="30740"/>
    <cellStyle name="Normal 3 2 2 4 3 3 2 3" xfId="30741"/>
    <cellStyle name="Normal 3 3 4 3 3 2 3" xfId="30742"/>
    <cellStyle name="Normal 30 3 4 3 3 2 3" xfId="30743"/>
    <cellStyle name="Normal 4 2 4 3 3 2 3" xfId="30744"/>
    <cellStyle name="Normal 40 2 4 3 3 2 3" xfId="30745"/>
    <cellStyle name="Normal 41 2 4 3 3 2 3" xfId="30746"/>
    <cellStyle name="Normal 42 2 4 3 3 2 3" xfId="30747"/>
    <cellStyle name="Normal 43 2 4 3 3 2 3" xfId="30748"/>
    <cellStyle name="Normal 44 2 4 3 3 2 3" xfId="30749"/>
    <cellStyle name="Normal 45 2 4 3 3 2 3" xfId="30750"/>
    <cellStyle name="Normal 46 2 4 3 3 2 3" xfId="30751"/>
    <cellStyle name="Normal 47 2 4 3 3 2 3" xfId="30752"/>
    <cellStyle name="Normal 51 4 3 3 2 3" xfId="30753"/>
    <cellStyle name="Normal 52 4 3 3 2 3" xfId="30754"/>
    <cellStyle name="Normal 53 4 3 3 2 3" xfId="30755"/>
    <cellStyle name="Normal 55 4 3 3 2 3" xfId="30756"/>
    <cellStyle name="Normal 56 4 3 3 2 3" xfId="30757"/>
    <cellStyle name="Normal 57 4 3 3 2 3" xfId="30758"/>
    <cellStyle name="Normal 6 2 3 4 3 3 2 3" xfId="30759"/>
    <cellStyle name="Normal 6 3 4 3 3 2 3" xfId="30760"/>
    <cellStyle name="Normal 60 4 3 3 2 3" xfId="30761"/>
    <cellStyle name="Normal 64 4 3 3 2 3" xfId="30762"/>
    <cellStyle name="Normal 65 4 3 3 2 3" xfId="30763"/>
    <cellStyle name="Normal 66 4 3 3 2 3" xfId="30764"/>
    <cellStyle name="Normal 67 4 3 3 2 3" xfId="30765"/>
    <cellStyle name="Normal 7 6 4 3 3 2 3" xfId="30766"/>
    <cellStyle name="Normal 71 4 3 3 2 3" xfId="30767"/>
    <cellStyle name="Normal 72 4 3 3 2 3" xfId="30768"/>
    <cellStyle name="Normal 73 4 3 3 2 3" xfId="30769"/>
    <cellStyle name="Normal 74 4 3 3 2 3" xfId="30770"/>
    <cellStyle name="Normal 76 4 3 3 2 3" xfId="30771"/>
    <cellStyle name="Normal 8 3 4 3 3 2 3" xfId="30772"/>
    <cellStyle name="Normal 81 4 3 3 2 3" xfId="30773"/>
    <cellStyle name="Normal 78 2 3 3 3 2 3" xfId="30774"/>
    <cellStyle name="Normal 5 3 2 3 3 3 2 3" xfId="30775"/>
    <cellStyle name="Normal 80 2 3 3 3 2 3" xfId="30776"/>
    <cellStyle name="Normal 79 2 3 3 3 2 3" xfId="30777"/>
    <cellStyle name="Normal 6 8 2 3 3 3 2 3" xfId="30778"/>
    <cellStyle name="Normal 5 2 2 3 3 3 2 3" xfId="30779"/>
    <cellStyle name="Normal 6 2 7 3 3 3 2 3" xfId="30780"/>
    <cellStyle name="Comma 2 2 3 2 3 3 3 2 3" xfId="30781"/>
    <cellStyle name="Comma 2 3 6 2 3 3 3 2 3" xfId="30782"/>
    <cellStyle name="Normal 18 2 2 3 3 3 2 3" xfId="30783"/>
    <cellStyle name="Normal 19 2 2 3 3 3 2 3" xfId="30784"/>
    <cellStyle name="Normal 2 2 3 2 3 3 3 2 3" xfId="30785"/>
    <cellStyle name="Normal 2 3 6 2 3 3 3 2 3" xfId="30786"/>
    <cellStyle name="Normal 2 3 2 2 3 3 3 2 3" xfId="30787"/>
    <cellStyle name="Normal 2 3 4 2 3 3 3 2 3" xfId="30788"/>
    <cellStyle name="Normal 2 3 5 2 3 3 3 2 3" xfId="30789"/>
    <cellStyle name="Normal 2 4 2 2 3 3 3 2 3" xfId="30790"/>
    <cellStyle name="Normal 2 5 2 3 3 3 2 3" xfId="30791"/>
    <cellStyle name="Normal 28 3 2 3 3 3 2 3" xfId="30792"/>
    <cellStyle name="Normal 3 2 2 2 3 3 3 2 3" xfId="30793"/>
    <cellStyle name="Normal 3 3 2 3 3 3 2 3" xfId="30794"/>
    <cellStyle name="Normal 30 3 2 3 3 3 2 3" xfId="30795"/>
    <cellStyle name="Normal 4 2 2 3 3 3 2 3" xfId="30796"/>
    <cellStyle name="Normal 40 2 2 3 3 3 2 3" xfId="30797"/>
    <cellStyle name="Normal 41 2 2 3 3 3 2 3" xfId="30798"/>
    <cellStyle name="Normal 42 2 2 3 3 3 2 3" xfId="30799"/>
    <cellStyle name="Normal 43 2 2 3 3 3 2 3" xfId="30800"/>
    <cellStyle name="Normal 44 2 2 3 3 3 2 3" xfId="30801"/>
    <cellStyle name="Normal 45 2 2 3 3 3 2 3" xfId="30802"/>
    <cellStyle name="Normal 46 2 2 3 3 3 2 3" xfId="30803"/>
    <cellStyle name="Normal 47 2 2 3 3 3 2 3" xfId="30804"/>
    <cellStyle name="Normal 51 2 3 3 3 2 3" xfId="30805"/>
    <cellStyle name="Normal 52 2 3 3 3 2 3" xfId="30806"/>
    <cellStyle name="Normal 53 2 3 3 3 2 3" xfId="30807"/>
    <cellStyle name="Normal 55 2 3 3 3 2 3" xfId="30808"/>
    <cellStyle name="Normal 56 2 3 3 3 2 3" xfId="30809"/>
    <cellStyle name="Normal 57 2 3 3 3 2 3" xfId="30810"/>
    <cellStyle name="Normal 6 2 3 2 3 3 3 2 3" xfId="30811"/>
    <cellStyle name="Normal 6 3 2 3 3 3 2 3" xfId="30812"/>
    <cellStyle name="Normal 60 2 3 3 3 2 3" xfId="30813"/>
    <cellStyle name="Normal 64 2 3 3 3 2 3" xfId="30814"/>
    <cellStyle name="Normal 65 2 3 3 3 2 3" xfId="30815"/>
    <cellStyle name="Normal 66 2 3 3 3 2 3" xfId="30816"/>
    <cellStyle name="Normal 67 2 3 3 3 2 3" xfId="30817"/>
    <cellStyle name="Normal 7 6 2 3 3 3 2 3" xfId="30818"/>
    <cellStyle name="Normal 71 2 3 3 3 2 3" xfId="30819"/>
    <cellStyle name="Normal 72 2 3 3 3 2 3" xfId="30820"/>
    <cellStyle name="Normal 73 2 3 3 3 2 3" xfId="30821"/>
    <cellStyle name="Normal 74 2 3 3 3 2 3" xfId="30822"/>
    <cellStyle name="Normal 76 2 3 3 3 2 3" xfId="30823"/>
    <cellStyle name="Normal 8 3 2 3 3 3 2 3" xfId="30824"/>
    <cellStyle name="Normal 81 2 3 3 3 2 3" xfId="30825"/>
    <cellStyle name="Normal 78 3 2 3 3 2 3" xfId="30826"/>
    <cellStyle name="Normal 5 3 3 2 3 3 2 3" xfId="30827"/>
    <cellStyle name="Normal 80 3 2 3 3 2 3" xfId="30828"/>
    <cellStyle name="Normal 79 3 2 3 3 2 3" xfId="30829"/>
    <cellStyle name="Normal 6 8 3 2 3 3 2 3" xfId="30830"/>
    <cellStyle name="Normal 5 2 3 2 3 3 2 3" xfId="30831"/>
    <cellStyle name="Normal 6 2 8 2 3 3 2 3" xfId="30832"/>
    <cellStyle name="Comma 2 2 3 3 2 3 3 2 3" xfId="30833"/>
    <cellStyle name="Comma 2 3 6 3 2 3 3 2 3" xfId="30834"/>
    <cellStyle name="Normal 18 2 3 2 3 3 2 3" xfId="30835"/>
    <cellStyle name="Normal 19 2 3 2 3 3 2 3" xfId="30836"/>
    <cellStyle name="Normal 2 2 3 3 2 3 3 2 3" xfId="30837"/>
    <cellStyle name="Normal 2 3 6 3 2 3 3 2 3" xfId="30838"/>
    <cellStyle name="Normal 2 3 2 3 2 3 3 2 3" xfId="30839"/>
    <cellStyle name="Normal 2 3 4 3 2 3 3 2 3" xfId="30840"/>
    <cellStyle name="Normal 2 3 5 3 2 3 3 2 3" xfId="30841"/>
    <cellStyle name="Normal 2 4 2 3 2 3 3 2 3" xfId="30842"/>
    <cellStyle name="Normal 2 5 3 2 3 3 2 3" xfId="30843"/>
    <cellStyle name="Normal 28 3 3 2 3 3 2 3" xfId="30844"/>
    <cellStyle name="Normal 3 2 2 3 2 3 3 2 3" xfId="30845"/>
    <cellStyle name="Normal 3 3 3 2 3 3 2 3" xfId="30846"/>
    <cellStyle name="Normal 30 3 3 2 3 3 2 3" xfId="30847"/>
    <cellStyle name="Normal 4 2 3 2 3 3 2 3" xfId="30848"/>
    <cellStyle name="Normal 40 2 3 2 3 3 2 3" xfId="30849"/>
    <cellStyle name="Normal 41 2 3 2 3 3 2 3" xfId="30850"/>
    <cellStyle name="Normal 42 2 3 2 3 3 2 3" xfId="30851"/>
    <cellStyle name="Normal 43 2 3 2 3 3 2 3" xfId="30852"/>
    <cellStyle name="Normal 44 2 3 2 3 3 2 3" xfId="30853"/>
    <cellStyle name="Normal 45 2 3 2 3 3 2 3" xfId="30854"/>
    <cellStyle name="Normal 46 2 3 2 3 3 2 3" xfId="30855"/>
    <cellStyle name="Normal 47 2 3 2 3 3 2 3" xfId="30856"/>
    <cellStyle name="Normal 51 3 2 3 3 2 3" xfId="30857"/>
    <cellStyle name="Normal 52 3 2 3 3 2 3" xfId="30858"/>
    <cellStyle name="Normal 53 3 2 3 3 2 3" xfId="30859"/>
    <cellStyle name="Normal 55 3 2 3 3 2 3" xfId="30860"/>
    <cellStyle name="Normal 56 3 2 3 3 2 3" xfId="30861"/>
    <cellStyle name="Normal 57 3 2 3 3 2 3" xfId="30862"/>
    <cellStyle name="Normal 6 2 3 3 2 3 3 2 3" xfId="30863"/>
    <cellStyle name="Normal 6 3 3 2 3 3 2 3" xfId="30864"/>
    <cellStyle name="Normal 60 3 2 3 3 2 3" xfId="30865"/>
    <cellStyle name="Normal 64 3 2 3 3 2 3" xfId="30866"/>
    <cellStyle name="Normal 65 3 2 3 3 2 3" xfId="30867"/>
    <cellStyle name="Normal 66 3 2 3 3 2 3" xfId="30868"/>
    <cellStyle name="Normal 67 3 2 3 3 2 3" xfId="30869"/>
    <cellStyle name="Normal 7 6 3 2 3 3 2 3" xfId="30870"/>
    <cellStyle name="Normal 71 3 2 3 3 2 3" xfId="30871"/>
    <cellStyle name="Normal 72 3 2 3 3 2 3" xfId="30872"/>
    <cellStyle name="Normal 73 3 2 3 3 2 3" xfId="30873"/>
    <cellStyle name="Normal 74 3 2 3 3 2 3" xfId="30874"/>
    <cellStyle name="Normal 76 3 2 3 3 2 3" xfId="30875"/>
    <cellStyle name="Normal 8 3 3 2 3 3 2 3" xfId="30876"/>
    <cellStyle name="Normal 81 3 2 3 3 2 3" xfId="30877"/>
    <cellStyle name="Normal 78 2 2 2 3 3 2 3" xfId="30878"/>
    <cellStyle name="Normal 5 3 2 2 2 3 3 2 3" xfId="30879"/>
    <cellStyle name="Normal 80 2 2 2 3 3 2 3" xfId="30880"/>
    <cellStyle name="Normal 79 2 2 2 3 3 2 3" xfId="30881"/>
    <cellStyle name="Normal 6 8 2 2 2 3 3 2 3" xfId="30882"/>
    <cellStyle name="Normal 5 2 2 2 2 3 3 2 3" xfId="30883"/>
    <cellStyle name="Normal 6 2 7 2 2 3 3 2 3" xfId="30884"/>
    <cellStyle name="Comma 2 2 3 2 2 2 3 3 2 3" xfId="30885"/>
    <cellStyle name="Comma 2 3 6 2 2 2 3 3 2 3" xfId="30886"/>
    <cellStyle name="Normal 18 2 2 2 2 3 3 2 3" xfId="30887"/>
    <cellStyle name="Normal 19 2 2 2 2 3 3 2 3" xfId="30888"/>
    <cellStyle name="Normal 2 2 3 2 2 2 3 3 2 3" xfId="30889"/>
    <cellStyle name="Normal 2 3 6 2 2 2 3 3 2 3" xfId="30890"/>
    <cellStyle name="Normal 2 3 2 2 2 2 3 3 2 3" xfId="30891"/>
    <cellStyle name="Normal 2 3 4 2 2 2 3 3 2 3" xfId="30892"/>
    <cellStyle name="Normal 2 3 5 2 2 2 3 3 2 3" xfId="30893"/>
    <cellStyle name="Normal 2 4 2 2 2 2 3 3 2 3" xfId="30894"/>
    <cellStyle name="Normal 2 5 2 2 2 3 3 2 3" xfId="30895"/>
    <cellStyle name="Normal 28 3 2 2 2 3 3 2 3" xfId="30896"/>
    <cellStyle name="Normal 3 2 2 2 2 2 3 3 2 3" xfId="30897"/>
    <cellStyle name="Normal 3 3 2 2 2 3 3 2 3" xfId="30898"/>
    <cellStyle name="Normal 30 3 2 2 2 3 3 2 3" xfId="30899"/>
    <cellStyle name="Normal 4 2 2 2 2 3 3 2 3" xfId="30900"/>
    <cellStyle name="Normal 40 2 2 2 2 3 3 2 3" xfId="30901"/>
    <cellStyle name="Normal 41 2 2 2 2 3 3 2 3" xfId="30902"/>
    <cellStyle name="Normal 42 2 2 2 2 3 3 2 3" xfId="30903"/>
    <cellStyle name="Normal 43 2 2 2 2 3 3 2 3" xfId="30904"/>
    <cellStyle name="Normal 44 2 2 2 2 3 3 2 3" xfId="30905"/>
    <cellStyle name="Normal 45 2 2 2 2 3 3 2 3" xfId="30906"/>
    <cellStyle name="Normal 46 2 2 2 2 3 3 2 3" xfId="30907"/>
    <cellStyle name="Normal 47 2 2 2 2 3 3 2 3" xfId="30908"/>
    <cellStyle name="Normal 51 2 2 2 3 3 2 3" xfId="30909"/>
    <cellStyle name="Normal 52 2 2 2 3 3 2 3" xfId="30910"/>
    <cellStyle name="Normal 53 2 2 2 3 3 2 3" xfId="30911"/>
    <cellStyle name="Normal 55 2 2 2 3 3 2 3" xfId="30912"/>
    <cellStyle name="Normal 56 2 2 2 3 3 2 3" xfId="30913"/>
    <cellStyle name="Normal 57 2 2 2 3 3 2 3" xfId="30914"/>
    <cellStyle name="Normal 6 2 3 2 2 2 3 3 2 3" xfId="30915"/>
    <cellStyle name="Normal 6 3 2 2 2 3 3 2 3" xfId="30916"/>
    <cellStyle name="Normal 60 2 2 2 3 3 2 3" xfId="30917"/>
    <cellStyle name="Normal 64 2 2 2 3 3 2 3" xfId="30918"/>
    <cellStyle name="Normal 65 2 2 2 3 3 2 3" xfId="30919"/>
    <cellStyle name="Normal 66 2 2 2 3 3 2 3" xfId="30920"/>
    <cellStyle name="Normal 67 2 2 2 3 3 2 3" xfId="30921"/>
    <cellStyle name="Normal 7 6 2 2 2 3 3 2 3" xfId="30922"/>
    <cellStyle name="Normal 71 2 2 2 3 3 2 3" xfId="30923"/>
    <cellStyle name="Normal 72 2 2 2 3 3 2 3" xfId="30924"/>
    <cellStyle name="Normal 73 2 2 2 3 3 2 3" xfId="30925"/>
    <cellStyle name="Normal 74 2 2 2 3 3 2 3" xfId="30926"/>
    <cellStyle name="Normal 76 2 2 2 3 3 2 3" xfId="30927"/>
    <cellStyle name="Normal 8 3 2 2 2 3 3 2 3" xfId="30928"/>
    <cellStyle name="Normal 81 2 2 2 3 3 2 3" xfId="30929"/>
    <cellStyle name="Normal 90 2 3 2 3" xfId="30930"/>
    <cellStyle name="Normal 78 5 2 3 2 3" xfId="30931"/>
    <cellStyle name="Normal 91 2 3 2 3" xfId="30932"/>
    <cellStyle name="Normal 5 3 5 2 3 2 3" xfId="30933"/>
    <cellStyle name="Normal 80 5 2 3 2 3" xfId="30934"/>
    <cellStyle name="Normal 79 5 2 3 2 3" xfId="30935"/>
    <cellStyle name="Normal 6 8 5 2 3 2 3" xfId="30936"/>
    <cellStyle name="Normal 5 2 5 2 3 2 3" xfId="30937"/>
    <cellStyle name="Normal 6 2 10 2 3 2 3" xfId="30938"/>
    <cellStyle name="Comma 2 2 3 5 2 3 2 3" xfId="30939"/>
    <cellStyle name="Comma 2 3 6 5 2 3 2 3" xfId="30940"/>
    <cellStyle name="Normal 18 2 5 2 3 2 3" xfId="30941"/>
    <cellStyle name="Normal 19 2 5 2 3 2 3" xfId="30942"/>
    <cellStyle name="Normal 2 2 3 5 2 3 2 3" xfId="30943"/>
    <cellStyle name="Normal 2 3 6 5 2 3 2 3" xfId="30944"/>
    <cellStyle name="Normal 2 3 2 5 2 3 2 3" xfId="30945"/>
    <cellStyle name="Normal 2 3 4 5 2 3 2 3" xfId="30946"/>
    <cellStyle name="Normal 2 3 5 5 2 3 2 3" xfId="30947"/>
    <cellStyle name="Normal 2 4 2 5 2 3 2 3" xfId="30948"/>
    <cellStyle name="Normal 2 5 5 2 3 2 3" xfId="30949"/>
    <cellStyle name="Normal 28 3 5 2 3 2 3" xfId="30950"/>
    <cellStyle name="Normal 3 2 2 5 2 3 2 3" xfId="30951"/>
    <cellStyle name="Normal 3 3 5 2 3 2 3" xfId="30952"/>
    <cellStyle name="Normal 30 3 5 2 3 2 3" xfId="30953"/>
    <cellStyle name="Normal 4 2 5 2 3 2 3" xfId="30954"/>
    <cellStyle name="Normal 40 2 5 2 3 2 3" xfId="30955"/>
    <cellStyle name="Normal 41 2 5 2 3 2 3" xfId="30956"/>
    <cellStyle name="Normal 42 2 5 2 3 2 3" xfId="30957"/>
    <cellStyle name="Normal 43 2 5 2 3 2 3" xfId="30958"/>
    <cellStyle name="Normal 44 2 5 2 3 2 3" xfId="30959"/>
    <cellStyle name="Normal 45 2 5 2 3 2 3" xfId="30960"/>
    <cellStyle name="Normal 46 2 5 2 3 2 3" xfId="30961"/>
    <cellStyle name="Normal 47 2 5 2 3 2 3" xfId="30962"/>
    <cellStyle name="Normal 51 5 2 3 2 3" xfId="30963"/>
    <cellStyle name="Normal 52 5 2 3 2 3" xfId="30964"/>
    <cellStyle name="Normal 53 5 2 3 2 3" xfId="30965"/>
    <cellStyle name="Normal 55 5 2 3 2 3" xfId="30966"/>
    <cellStyle name="Normal 56 5 2 3 2 3" xfId="30967"/>
    <cellStyle name="Normal 57 5 2 3 2 3" xfId="30968"/>
    <cellStyle name="Normal 6 2 3 5 2 3 2 3" xfId="30969"/>
    <cellStyle name="Normal 6 3 5 2 3 2 3" xfId="30970"/>
    <cellStyle name="Normal 60 5 2 3 2 3" xfId="30971"/>
    <cellStyle name="Normal 64 5 2 3 2 3" xfId="30972"/>
    <cellStyle name="Normal 65 5 2 3 2 3" xfId="30973"/>
    <cellStyle name="Normal 66 5 2 3 2 3" xfId="30974"/>
    <cellStyle name="Normal 67 5 2 3 2 3" xfId="30975"/>
    <cellStyle name="Normal 7 6 5 2 3 2 3" xfId="30976"/>
    <cellStyle name="Normal 71 5 2 3 2 3" xfId="30977"/>
    <cellStyle name="Normal 72 5 2 3 2 3" xfId="30978"/>
    <cellStyle name="Normal 73 5 2 3 2 3" xfId="30979"/>
    <cellStyle name="Normal 74 5 2 3 2 3" xfId="30980"/>
    <cellStyle name="Normal 76 5 2 3 2 3" xfId="30981"/>
    <cellStyle name="Normal 8 3 5 2 3 2 3" xfId="30982"/>
    <cellStyle name="Normal 81 5 2 3 2 3" xfId="30983"/>
    <cellStyle name="Normal 78 2 4 2 3 2 3" xfId="30984"/>
    <cellStyle name="Normal 5 3 2 4 2 3 2 3" xfId="30985"/>
    <cellStyle name="Normal 80 2 4 2 3 2 3" xfId="30986"/>
    <cellStyle name="Normal 79 2 4 2 3 2 3" xfId="30987"/>
    <cellStyle name="Normal 6 8 2 4 2 3 2 3" xfId="30988"/>
    <cellStyle name="Normal 5 2 2 4 2 3 2 3" xfId="30989"/>
    <cellStyle name="Normal 6 2 7 4 2 3 2 3" xfId="30990"/>
    <cellStyle name="Comma 2 2 3 2 4 2 3 2 3" xfId="30991"/>
    <cellStyle name="Comma 2 3 6 2 4 2 3 2 3" xfId="30992"/>
    <cellStyle name="Normal 18 2 2 4 2 3 2 3" xfId="30993"/>
    <cellStyle name="Normal 19 2 2 4 2 3 2 3" xfId="30994"/>
    <cellStyle name="Normal 2 2 3 2 4 2 3 2 3" xfId="30995"/>
    <cellStyle name="Normal 2 3 6 2 4 2 3 2 3" xfId="30996"/>
    <cellStyle name="Normal 2 3 2 2 4 2 3 2 3" xfId="30997"/>
    <cellStyle name="Normal 2 3 4 2 4 2 3 2 3" xfId="30998"/>
    <cellStyle name="Normal 2 3 5 2 4 2 3 2 3" xfId="30999"/>
    <cellStyle name="Normal 2 4 2 2 4 2 3 2 3" xfId="31000"/>
    <cellStyle name="Normal 2 5 2 4 2 3 2 3" xfId="31001"/>
    <cellStyle name="Normal 28 3 2 4 2 3 2 3" xfId="31002"/>
    <cellStyle name="Normal 3 2 2 2 4 2 3 2 3" xfId="31003"/>
    <cellStyle name="Normal 3 3 2 4 2 3 2 3" xfId="31004"/>
    <cellStyle name="Normal 30 3 2 4 2 3 2 3" xfId="31005"/>
    <cellStyle name="Normal 4 2 2 4 2 3 2 3" xfId="31006"/>
    <cellStyle name="Normal 40 2 2 4 2 3 2 3" xfId="31007"/>
    <cellStyle name="Normal 41 2 2 4 2 3 2 3" xfId="31008"/>
    <cellStyle name="Normal 42 2 2 4 2 3 2 3" xfId="31009"/>
    <cellStyle name="Normal 43 2 2 4 2 3 2 3" xfId="31010"/>
    <cellStyle name="Normal 44 2 2 4 2 3 2 3" xfId="31011"/>
    <cellStyle name="Normal 45 2 2 4 2 3 2 3" xfId="31012"/>
    <cellStyle name="Normal 46 2 2 4 2 3 2 3" xfId="31013"/>
    <cellStyle name="Normal 47 2 2 4 2 3 2 3" xfId="31014"/>
    <cellStyle name="Normal 51 2 4 2 3 2 3" xfId="31015"/>
    <cellStyle name="Normal 52 2 4 2 3 2 3" xfId="31016"/>
    <cellStyle name="Normal 53 2 4 2 3 2 3" xfId="31017"/>
    <cellStyle name="Normal 55 2 4 2 3 2 3" xfId="31018"/>
    <cellStyle name="Normal 56 2 4 2 3 2 3" xfId="31019"/>
    <cellStyle name="Normal 57 2 4 2 3 2 3" xfId="31020"/>
    <cellStyle name="Normal 6 2 3 2 4 2 3 2 3" xfId="31021"/>
    <cellStyle name="Normal 6 3 2 4 2 3 2 3" xfId="31022"/>
    <cellStyle name="Normal 60 2 4 2 3 2 3" xfId="31023"/>
    <cellStyle name="Normal 64 2 4 2 3 2 3" xfId="31024"/>
    <cellStyle name="Normal 65 2 4 2 3 2 3" xfId="31025"/>
    <cellStyle name="Normal 66 2 4 2 3 2 3" xfId="31026"/>
    <cellStyle name="Normal 67 2 4 2 3 2 3" xfId="31027"/>
    <cellStyle name="Normal 7 6 2 4 2 3 2 3" xfId="31028"/>
    <cellStyle name="Normal 71 2 4 2 3 2 3" xfId="31029"/>
    <cellStyle name="Normal 72 2 4 2 3 2 3" xfId="31030"/>
    <cellStyle name="Normal 73 2 4 2 3 2 3" xfId="31031"/>
    <cellStyle name="Normal 74 2 4 2 3 2 3" xfId="31032"/>
    <cellStyle name="Normal 76 2 4 2 3 2 3" xfId="31033"/>
    <cellStyle name="Normal 8 3 2 4 2 3 2 3" xfId="31034"/>
    <cellStyle name="Normal 81 2 4 2 3 2 3" xfId="31035"/>
    <cellStyle name="Normal 78 3 3 2 3 2 3" xfId="31036"/>
    <cellStyle name="Normal 5 3 3 3 2 3 2 3" xfId="31037"/>
    <cellStyle name="Normal 80 3 3 2 3 2 3" xfId="31038"/>
    <cellStyle name="Normal 79 3 3 2 3 2 3" xfId="31039"/>
    <cellStyle name="Normal 6 8 3 3 2 3 2 3" xfId="31040"/>
    <cellStyle name="Normal 5 2 3 3 2 3 2 3" xfId="31041"/>
    <cellStyle name="Normal 6 2 8 3 2 3 2 3" xfId="31042"/>
    <cellStyle name="Comma 2 2 3 3 3 2 3 2 3" xfId="31043"/>
    <cellStyle name="Comma 2 3 6 3 3 2 3 2 3" xfId="31044"/>
    <cellStyle name="Normal 18 2 3 3 2 3 2 3" xfId="31045"/>
    <cellStyle name="Normal 19 2 3 3 2 3 2 3" xfId="31046"/>
    <cellStyle name="Normal 2 2 3 3 3 2 3 2 3" xfId="31047"/>
    <cellStyle name="Normal 2 3 6 3 3 2 3 2 3" xfId="31048"/>
    <cellStyle name="Normal 2 3 2 3 3 2 3 2 3" xfId="31049"/>
    <cellStyle name="Normal 2 3 4 3 3 2 3 2 3" xfId="31050"/>
    <cellStyle name="Normal 2 3 5 3 3 2 3 2 3" xfId="31051"/>
    <cellStyle name="Normal 2 4 2 3 3 2 3 2 3" xfId="31052"/>
    <cellStyle name="Normal 2 5 3 3 2 3 2 3" xfId="31053"/>
    <cellStyle name="Normal 28 3 3 3 2 3 2 3" xfId="31054"/>
    <cellStyle name="Normal 3 2 2 3 3 2 3 2 3" xfId="31055"/>
    <cellStyle name="Normal 3 3 3 3 2 3 2 3" xfId="31056"/>
    <cellStyle name="Normal 30 3 3 3 2 3 2 3" xfId="31057"/>
    <cellStyle name="Normal 4 2 3 3 2 3 2 3" xfId="31058"/>
    <cellStyle name="Normal 40 2 3 3 2 3 2 3" xfId="31059"/>
    <cellStyle name="Normal 41 2 3 3 2 3 2 3" xfId="31060"/>
    <cellStyle name="Normal 42 2 3 3 2 3 2 3" xfId="31061"/>
    <cellStyle name="Normal 43 2 3 3 2 3 2 3" xfId="31062"/>
    <cellStyle name="Normal 44 2 3 3 2 3 2 3" xfId="31063"/>
    <cellStyle name="Normal 45 2 3 3 2 3 2 3" xfId="31064"/>
    <cellStyle name="Normal 46 2 3 3 2 3 2 3" xfId="31065"/>
    <cellStyle name="Normal 47 2 3 3 2 3 2 3" xfId="31066"/>
    <cellStyle name="Normal 51 3 3 2 3 2 3" xfId="31067"/>
    <cellStyle name="Normal 52 3 3 2 3 2 3" xfId="31068"/>
    <cellStyle name="Normal 53 3 3 2 3 2 3" xfId="31069"/>
    <cellStyle name="Normal 55 3 3 2 3 2 3" xfId="31070"/>
    <cellStyle name="Normal 56 3 3 2 3 2 3" xfId="31071"/>
    <cellStyle name="Normal 57 3 3 2 3 2 3" xfId="31072"/>
    <cellStyle name="Normal 6 2 3 3 3 2 3 2 3" xfId="31073"/>
    <cellStyle name="Normal 6 3 3 3 2 3 2 3" xfId="31074"/>
    <cellStyle name="Normal 60 3 3 2 3 2 3" xfId="31075"/>
    <cellStyle name="Normal 64 3 3 2 3 2 3" xfId="31076"/>
    <cellStyle name="Normal 65 3 3 2 3 2 3" xfId="31077"/>
    <cellStyle name="Normal 66 3 3 2 3 2 3" xfId="31078"/>
    <cellStyle name="Normal 67 3 3 2 3 2 3" xfId="31079"/>
    <cellStyle name="Normal 7 6 3 3 2 3 2 3" xfId="31080"/>
    <cellStyle name="Normal 71 3 3 2 3 2 3" xfId="31081"/>
    <cellStyle name="Normal 72 3 3 2 3 2 3" xfId="31082"/>
    <cellStyle name="Normal 73 3 3 2 3 2 3" xfId="31083"/>
    <cellStyle name="Normal 74 3 3 2 3 2 3" xfId="31084"/>
    <cellStyle name="Normal 76 3 3 2 3 2 3" xfId="31085"/>
    <cellStyle name="Normal 8 3 3 3 2 3 2 3" xfId="31086"/>
    <cellStyle name="Normal 81 3 3 2 3 2 3" xfId="31087"/>
    <cellStyle name="Normal 78 2 2 3 2 3 2 3" xfId="31088"/>
    <cellStyle name="Normal 5 3 2 2 3 2 3 2 3" xfId="31089"/>
    <cellStyle name="Normal 80 2 2 3 2 3 2 3" xfId="31090"/>
    <cellStyle name="Normal 79 2 2 3 2 3 2 3" xfId="31091"/>
    <cellStyle name="Normal 6 8 2 2 3 2 3 2 3" xfId="31092"/>
    <cellStyle name="Normal 5 2 2 2 3 2 3 2 3" xfId="31093"/>
    <cellStyle name="Normal 6 2 7 2 3 2 3 2 3" xfId="31094"/>
    <cellStyle name="Comma 2 2 3 2 2 3 2 3 2 3" xfId="31095"/>
    <cellStyle name="Comma 2 3 6 2 2 3 2 3 2 3" xfId="31096"/>
    <cellStyle name="Normal 18 2 2 2 3 2 3 2 3" xfId="31097"/>
    <cellStyle name="Normal 19 2 2 2 3 2 3 2 3" xfId="31098"/>
    <cellStyle name="Normal 2 2 3 2 2 3 2 3 2 3" xfId="31099"/>
    <cellStyle name="Normal 2 3 6 2 2 3 2 3 2 3" xfId="31100"/>
    <cellStyle name="Normal 2 3 2 2 2 3 2 3 2 3" xfId="31101"/>
    <cellStyle name="Normal 2 3 4 2 2 3 2 3 2 3" xfId="31102"/>
    <cellStyle name="Normal 2 3 5 2 2 3 2 3 2 3" xfId="31103"/>
    <cellStyle name="Normal 2 4 2 2 2 3 2 3 2 3" xfId="31104"/>
    <cellStyle name="Normal 2 5 2 2 3 2 3 2 3" xfId="31105"/>
    <cellStyle name="Normal 28 3 2 2 3 2 3 2 3" xfId="31106"/>
    <cellStyle name="Normal 3 2 2 2 2 3 2 3 2 3" xfId="31107"/>
    <cellStyle name="Normal 3 3 2 2 3 2 3 2 3" xfId="31108"/>
    <cellStyle name="Normal 30 3 2 2 3 2 3 2 3" xfId="31109"/>
    <cellStyle name="Normal 4 2 2 2 3 2 3 2 3" xfId="31110"/>
    <cellStyle name="Normal 40 2 2 2 3 2 3 2 3" xfId="31111"/>
    <cellStyle name="Normal 41 2 2 2 3 2 3 2 3" xfId="31112"/>
    <cellStyle name="Normal 42 2 2 2 3 2 3 2 3" xfId="31113"/>
    <cellStyle name="Normal 43 2 2 2 3 2 3 2 3" xfId="31114"/>
    <cellStyle name="Normal 44 2 2 2 3 2 3 2 3" xfId="31115"/>
    <cellStyle name="Normal 45 2 2 2 3 2 3 2 3" xfId="31116"/>
    <cellStyle name="Normal 46 2 2 2 3 2 3 2 3" xfId="31117"/>
    <cellStyle name="Normal 47 2 2 2 3 2 3 2 3" xfId="31118"/>
    <cellStyle name="Normal 51 2 2 3 2 3 2 3" xfId="31119"/>
    <cellStyle name="Normal 52 2 2 3 2 3 2 3" xfId="31120"/>
    <cellStyle name="Normal 53 2 2 3 2 3 2 3" xfId="31121"/>
    <cellStyle name="Normal 55 2 2 3 2 3 2 3" xfId="31122"/>
    <cellStyle name="Normal 56 2 2 3 2 3 2 3" xfId="31123"/>
    <cellStyle name="Normal 57 2 2 3 2 3 2 3" xfId="31124"/>
    <cellStyle name="Normal 6 2 3 2 2 3 2 3 2 3" xfId="31125"/>
    <cellStyle name="Normal 6 3 2 2 3 2 3 2 3" xfId="31126"/>
    <cellStyle name="Normal 60 2 2 3 2 3 2 3" xfId="31127"/>
    <cellStyle name="Normal 64 2 2 3 2 3 2 3" xfId="31128"/>
    <cellStyle name="Normal 65 2 2 3 2 3 2 3" xfId="31129"/>
    <cellStyle name="Normal 66 2 2 3 2 3 2 3" xfId="31130"/>
    <cellStyle name="Normal 67 2 2 3 2 3 2 3" xfId="31131"/>
    <cellStyle name="Normal 7 6 2 2 3 2 3 2 3" xfId="31132"/>
    <cellStyle name="Normal 71 2 2 3 2 3 2 3" xfId="31133"/>
    <cellStyle name="Normal 72 2 2 3 2 3 2 3" xfId="31134"/>
    <cellStyle name="Normal 73 2 2 3 2 3 2 3" xfId="31135"/>
    <cellStyle name="Normal 74 2 2 3 2 3 2 3" xfId="31136"/>
    <cellStyle name="Normal 76 2 2 3 2 3 2 3" xfId="31137"/>
    <cellStyle name="Normal 8 3 2 2 3 2 3 2 3" xfId="31138"/>
    <cellStyle name="Normal 81 2 2 3 2 3 2 3" xfId="31139"/>
    <cellStyle name="Normal 78 4 2 2 3 2 3" xfId="31140"/>
    <cellStyle name="Normal 5 3 4 2 2 3 2 3" xfId="31141"/>
    <cellStyle name="Normal 80 4 2 2 3 2 3" xfId="31142"/>
    <cellStyle name="Normal 79 4 2 2 3 2 3" xfId="31143"/>
    <cellStyle name="Normal 6 8 4 2 2 3 2 3" xfId="31144"/>
    <cellStyle name="Normal 5 2 4 2 2 3 2 3" xfId="31145"/>
    <cellStyle name="Normal 6 2 9 2 2 3 2 3" xfId="31146"/>
    <cellStyle name="Comma 2 2 3 4 2 2 3 2 3" xfId="31147"/>
    <cellStyle name="Comma 2 3 6 4 2 2 3 2 3" xfId="31148"/>
    <cellStyle name="Normal 18 2 4 2 2 3 2 3" xfId="31149"/>
    <cellStyle name="Normal 19 2 4 2 2 3 2 3" xfId="31150"/>
    <cellStyle name="Normal 2 2 3 4 2 2 3 2 3" xfId="31151"/>
    <cellStyle name="Normal 2 3 6 4 2 2 3 2 3" xfId="31152"/>
    <cellStyle name="Normal 2 3 2 4 2 2 3 2 3" xfId="31153"/>
    <cellStyle name="Normal 2 3 4 4 2 2 3 2 3" xfId="31154"/>
    <cellStyle name="Normal 2 3 5 4 2 2 3 2 3" xfId="31155"/>
    <cellStyle name="Normal 2 4 2 4 2 2 3 2 3" xfId="31156"/>
    <cellStyle name="Normal 2 5 4 2 2 3 2 3" xfId="31157"/>
    <cellStyle name="Normal 28 3 4 2 2 3 2 3" xfId="31158"/>
    <cellStyle name="Normal 3 2 2 4 2 2 3 2 3" xfId="31159"/>
    <cellStyle name="Normal 3 3 4 2 2 3 2 3" xfId="31160"/>
    <cellStyle name="Normal 30 3 4 2 2 3 2 3" xfId="31161"/>
    <cellStyle name="Normal 4 2 4 2 2 3 2 3" xfId="31162"/>
    <cellStyle name="Normal 40 2 4 2 2 3 2 3" xfId="31163"/>
    <cellStyle name="Normal 41 2 4 2 2 3 2 3" xfId="31164"/>
    <cellStyle name="Normal 42 2 4 2 2 3 2 3" xfId="31165"/>
    <cellStyle name="Normal 43 2 4 2 2 3 2 3" xfId="31166"/>
    <cellStyle name="Normal 44 2 4 2 2 3 2 3" xfId="31167"/>
    <cellStyle name="Normal 45 2 4 2 2 3 2 3" xfId="31168"/>
    <cellStyle name="Normal 46 2 4 2 2 3 2 3" xfId="31169"/>
    <cellStyle name="Normal 47 2 4 2 2 3 2 3" xfId="31170"/>
    <cellStyle name="Normal 51 4 2 2 3 2 3" xfId="31171"/>
    <cellStyle name="Normal 52 4 2 2 3 2 3" xfId="31172"/>
    <cellStyle name="Normal 53 4 2 2 3 2 3" xfId="31173"/>
    <cellStyle name="Normal 55 4 2 2 3 2 3" xfId="31174"/>
    <cellStyle name="Normal 56 4 2 2 3 2 3" xfId="31175"/>
    <cellStyle name="Normal 57 4 2 2 3 2 3" xfId="31176"/>
    <cellStyle name="Normal 6 2 3 4 2 2 3 2 3" xfId="31177"/>
    <cellStyle name="Normal 6 3 4 2 2 3 2 3" xfId="31178"/>
    <cellStyle name="Normal 60 4 2 2 3 2 3" xfId="31179"/>
    <cellStyle name="Normal 64 4 2 2 3 2 3" xfId="31180"/>
    <cellStyle name="Normal 65 4 2 2 3 2 3" xfId="31181"/>
    <cellStyle name="Normal 66 4 2 2 3 2 3" xfId="31182"/>
    <cellStyle name="Normal 67 4 2 2 3 2 3" xfId="31183"/>
    <cellStyle name="Normal 7 6 4 2 2 3 2 3" xfId="31184"/>
    <cellStyle name="Normal 71 4 2 2 3 2 3" xfId="31185"/>
    <cellStyle name="Normal 72 4 2 2 3 2 3" xfId="31186"/>
    <cellStyle name="Normal 73 4 2 2 3 2 3" xfId="31187"/>
    <cellStyle name="Normal 74 4 2 2 3 2 3" xfId="31188"/>
    <cellStyle name="Normal 76 4 2 2 3 2 3" xfId="31189"/>
    <cellStyle name="Normal 8 3 4 2 2 3 2 3" xfId="31190"/>
    <cellStyle name="Normal 81 4 2 2 3 2 3" xfId="31191"/>
    <cellStyle name="Normal 78 2 3 2 2 3 2 3" xfId="31192"/>
    <cellStyle name="Normal 5 3 2 3 2 2 3 2 3" xfId="31193"/>
    <cellStyle name="Normal 80 2 3 2 2 3 2 3" xfId="31194"/>
    <cellStyle name="Normal 79 2 3 2 2 3 2 3" xfId="31195"/>
    <cellStyle name="Normal 6 8 2 3 2 2 3 2 3" xfId="31196"/>
    <cellStyle name="Normal 5 2 2 3 2 2 3 2 3" xfId="31197"/>
    <cellStyle name="Normal 6 2 7 3 2 2 3 2 3" xfId="31198"/>
    <cellStyle name="Comma 2 2 3 2 3 2 2 3 2 3" xfId="31199"/>
    <cellStyle name="Comma 2 3 6 2 3 2 2 3 2 3" xfId="31200"/>
    <cellStyle name="Normal 18 2 2 3 2 2 3 2 3" xfId="31201"/>
    <cellStyle name="Normal 19 2 2 3 2 2 3 2 3" xfId="31202"/>
    <cellStyle name="Normal 2 2 3 2 3 2 2 3 2 3" xfId="31203"/>
    <cellStyle name="Normal 2 3 6 2 3 2 2 3 2 3" xfId="31204"/>
    <cellStyle name="Normal 2 3 2 2 3 2 2 3 2 3" xfId="31205"/>
    <cellStyle name="Normal 2 3 4 2 3 2 2 3 2 3" xfId="31206"/>
    <cellStyle name="Normal 2 3 5 2 3 2 2 3 2 3" xfId="31207"/>
    <cellStyle name="Normal 2 4 2 2 3 2 2 3 2 3" xfId="31208"/>
    <cellStyle name="Normal 2 5 2 3 2 2 3 2 3" xfId="31209"/>
    <cellStyle name="Normal 28 3 2 3 2 2 3 2 3" xfId="31210"/>
    <cellStyle name="Normal 3 2 2 2 3 2 2 3 2 3" xfId="31211"/>
    <cellStyle name="Normal 3 3 2 3 2 2 3 2 3" xfId="31212"/>
    <cellStyle name="Normal 30 3 2 3 2 2 3 2 3" xfId="31213"/>
    <cellStyle name="Normal 4 2 2 3 2 2 3 2 3" xfId="31214"/>
    <cellStyle name="Normal 40 2 2 3 2 2 3 2 3" xfId="31215"/>
    <cellStyle name="Normal 41 2 2 3 2 2 3 2 3" xfId="31216"/>
    <cellStyle name="Normal 42 2 2 3 2 2 3 2 3" xfId="31217"/>
    <cellStyle name="Normal 43 2 2 3 2 2 3 2 3" xfId="31218"/>
    <cellStyle name="Normal 44 2 2 3 2 2 3 2 3" xfId="31219"/>
    <cellStyle name="Normal 45 2 2 3 2 2 3 2 3" xfId="31220"/>
    <cellStyle name="Normal 46 2 2 3 2 2 3 2 3" xfId="31221"/>
    <cellStyle name="Normal 47 2 2 3 2 2 3 2 3" xfId="31222"/>
    <cellStyle name="Normal 51 2 3 2 2 3 2 3" xfId="31223"/>
    <cellStyle name="Normal 52 2 3 2 2 3 2 3" xfId="31224"/>
    <cellStyle name="Normal 53 2 3 2 2 3 2 3" xfId="31225"/>
    <cellStyle name="Normal 55 2 3 2 2 3 2 3" xfId="31226"/>
    <cellStyle name="Normal 56 2 3 2 2 3 2 3" xfId="31227"/>
    <cellStyle name="Normal 57 2 3 2 2 3 2 3" xfId="31228"/>
    <cellStyle name="Normal 6 2 3 2 3 2 2 3 2 3" xfId="31229"/>
    <cellStyle name="Normal 6 3 2 3 2 2 3 2 3" xfId="31230"/>
    <cellStyle name="Normal 60 2 3 2 2 3 2 3" xfId="31231"/>
    <cellStyle name="Normal 64 2 3 2 2 3 2 3" xfId="31232"/>
    <cellStyle name="Normal 65 2 3 2 2 3 2 3" xfId="31233"/>
    <cellStyle name="Normal 66 2 3 2 2 3 2 3" xfId="31234"/>
    <cellStyle name="Normal 67 2 3 2 2 3 2 3" xfId="31235"/>
    <cellStyle name="Normal 7 6 2 3 2 2 3 2 3" xfId="31236"/>
    <cellStyle name="Normal 71 2 3 2 2 3 2 3" xfId="31237"/>
    <cellStyle name="Normal 72 2 3 2 2 3 2 3" xfId="31238"/>
    <cellStyle name="Normal 73 2 3 2 2 3 2 3" xfId="31239"/>
    <cellStyle name="Normal 74 2 3 2 2 3 2 3" xfId="31240"/>
    <cellStyle name="Normal 76 2 3 2 2 3 2 3" xfId="31241"/>
    <cellStyle name="Normal 8 3 2 3 2 2 3 2 3" xfId="31242"/>
    <cellStyle name="Normal 81 2 3 2 2 3 2 3" xfId="31243"/>
    <cellStyle name="Normal 78 3 2 2 2 3 2 3" xfId="31244"/>
    <cellStyle name="Normal 5 3 3 2 2 2 3 2 3" xfId="31245"/>
    <cellStyle name="Normal 80 3 2 2 2 3 2 3" xfId="31246"/>
    <cellStyle name="Normal 79 3 2 2 2 3 2 3" xfId="31247"/>
    <cellStyle name="Normal 6 8 3 2 2 2 3 2 3" xfId="31248"/>
    <cellStyle name="Normal 5 2 3 2 2 2 3 2 3" xfId="31249"/>
    <cellStyle name="Normal 6 2 8 2 2 2 3 2 3" xfId="31250"/>
    <cellStyle name="Comma 2 2 3 3 2 2 2 3 2 3" xfId="31251"/>
    <cellStyle name="Comma 2 3 6 3 2 2 2 3 2 3" xfId="31252"/>
    <cellStyle name="Normal 18 2 3 2 2 2 3 2 3" xfId="31253"/>
    <cellStyle name="Normal 19 2 3 2 2 2 3 2 3" xfId="31254"/>
    <cellStyle name="Normal 2 2 3 3 2 2 2 3 2 3" xfId="31255"/>
    <cellStyle name="Normal 2 3 6 3 2 2 2 3 2 3" xfId="31256"/>
    <cellStyle name="Normal 2 3 2 3 2 2 2 3 2 3" xfId="31257"/>
    <cellStyle name="Normal 2 3 4 3 2 2 2 3 2 3" xfId="31258"/>
    <cellStyle name="Normal 2 3 5 3 2 2 2 3 2 3" xfId="31259"/>
    <cellStyle name="Normal 2 4 2 3 2 2 2 3 2 3" xfId="31260"/>
    <cellStyle name="Normal 2 5 3 2 2 2 3 2 3" xfId="31261"/>
    <cellStyle name="Normal 28 3 3 2 2 2 3 2 3" xfId="31262"/>
    <cellStyle name="Normal 3 2 2 3 2 2 2 3 2 3" xfId="31263"/>
    <cellStyle name="Normal 3 3 3 2 2 2 3 2 3" xfId="31264"/>
    <cellStyle name="Normal 30 3 3 2 2 2 3 2 3" xfId="31265"/>
    <cellStyle name="Normal 4 2 3 2 2 2 3 2 3" xfId="31266"/>
    <cellStyle name="Normal 40 2 3 2 2 2 3 2 3" xfId="31267"/>
    <cellStyle name="Normal 41 2 3 2 2 2 3 2 3" xfId="31268"/>
    <cellStyle name="Normal 42 2 3 2 2 2 3 2 3" xfId="31269"/>
    <cellStyle name="Normal 43 2 3 2 2 2 3 2 3" xfId="31270"/>
    <cellStyle name="Normal 44 2 3 2 2 2 3 2 3" xfId="31271"/>
    <cellStyle name="Normal 45 2 3 2 2 2 3 2 3" xfId="31272"/>
    <cellStyle name="Normal 46 2 3 2 2 2 3 2 3" xfId="31273"/>
    <cellStyle name="Normal 47 2 3 2 2 2 3 2 3" xfId="31274"/>
    <cellStyle name="Normal 51 3 2 2 2 3 2 3" xfId="31275"/>
    <cellStyle name="Normal 52 3 2 2 2 3 2 3" xfId="31276"/>
    <cellStyle name="Normal 53 3 2 2 2 3 2 3" xfId="31277"/>
    <cellStyle name="Normal 55 3 2 2 2 3 2 3" xfId="31278"/>
    <cellStyle name="Normal 56 3 2 2 2 3 2 3" xfId="31279"/>
    <cellStyle name="Normal 57 3 2 2 2 3 2 3" xfId="31280"/>
    <cellStyle name="Normal 6 2 3 3 2 2 2 3 2 3" xfId="31281"/>
    <cellStyle name="Normal 6 3 3 2 2 2 3 2 3" xfId="31282"/>
    <cellStyle name="Normal 60 3 2 2 2 3 2 3" xfId="31283"/>
    <cellStyle name="Normal 64 3 2 2 2 3 2 3" xfId="31284"/>
    <cellStyle name="Normal 65 3 2 2 2 3 2 3" xfId="31285"/>
    <cellStyle name="Normal 66 3 2 2 2 3 2 3" xfId="31286"/>
    <cellStyle name="Normal 67 3 2 2 2 3 2 3" xfId="31287"/>
    <cellStyle name="Normal 7 6 3 2 2 2 3 2 3" xfId="31288"/>
    <cellStyle name="Normal 71 3 2 2 2 3 2 3" xfId="31289"/>
    <cellStyle name="Normal 72 3 2 2 2 3 2 3" xfId="31290"/>
    <cellStyle name="Normal 73 3 2 2 2 3 2 3" xfId="31291"/>
    <cellStyle name="Normal 74 3 2 2 2 3 2 3" xfId="31292"/>
    <cellStyle name="Normal 76 3 2 2 2 3 2 3" xfId="31293"/>
    <cellStyle name="Normal 8 3 3 2 2 2 3 2 3" xfId="31294"/>
    <cellStyle name="Normal 81 3 2 2 2 3 2 3" xfId="31295"/>
    <cellStyle name="Normal 78 2 2 2 2 2 3 2 3" xfId="31296"/>
    <cellStyle name="Normal 5 3 2 2 2 2 2 3 2 3" xfId="31297"/>
    <cellStyle name="Normal 80 2 2 2 2 2 3 2 3" xfId="31298"/>
    <cellStyle name="Normal 79 2 2 2 2 2 3 2 3" xfId="31299"/>
    <cellStyle name="Normal 6 8 2 2 2 2 2 3 2 3" xfId="31300"/>
    <cellStyle name="Normal 5 2 2 2 2 2 2 3 2 3" xfId="31301"/>
    <cellStyle name="Normal 6 2 7 2 2 2 2 3 2 3" xfId="31302"/>
    <cellStyle name="Comma 2 2 3 2 2 2 2 2 3 2 3" xfId="31303"/>
    <cellStyle name="Comma 2 3 6 2 2 2 2 2 3 2 3" xfId="31304"/>
    <cellStyle name="Normal 18 2 2 2 2 2 2 3 2 3" xfId="31305"/>
    <cellStyle name="Normal 19 2 2 2 2 2 2 3 2 3" xfId="31306"/>
    <cellStyle name="Normal 2 2 3 2 2 2 2 2 3 2 3" xfId="31307"/>
    <cellStyle name="Normal 2 3 6 2 2 2 2 2 3 2 3" xfId="31308"/>
    <cellStyle name="Normal 2 3 2 2 2 2 2 2 3 2 3" xfId="31309"/>
    <cellStyle name="Normal 2 3 4 2 2 2 2 2 3 2 3" xfId="31310"/>
    <cellStyle name="Normal 2 3 5 2 2 2 2 2 3 2 3" xfId="31311"/>
    <cellStyle name="Normal 2 4 2 2 2 2 2 2 3 2 3" xfId="31312"/>
    <cellStyle name="Normal 2 5 2 2 2 2 2 3 2 3" xfId="31313"/>
    <cellStyle name="Normal 28 3 2 2 2 2 2 3 2 3" xfId="31314"/>
    <cellStyle name="Normal 3 2 2 2 2 2 2 2 3 2 3" xfId="31315"/>
    <cellStyle name="Normal 3 3 2 2 2 2 2 3 2 3" xfId="31316"/>
    <cellStyle name="Normal 30 3 2 2 2 2 2 3 2 3" xfId="31317"/>
    <cellStyle name="Normal 4 2 2 2 2 2 2 3 2 3" xfId="31318"/>
    <cellStyle name="Normal 40 2 2 2 2 2 2 3 2 3" xfId="31319"/>
    <cellStyle name="Normal 41 2 2 2 2 2 2 3 2 3" xfId="31320"/>
    <cellStyle name="20% - Accent1 2 2 2" xfId="31321"/>
    <cellStyle name="Normal 135" xfId="31322"/>
    <cellStyle name="Normal 136" xfId="31323"/>
    <cellStyle name="Normal 123" xfId="31324"/>
    <cellStyle name="Normal 124" xfId="31325"/>
    <cellStyle name="Normal 125" xfId="313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6.xml" /><Relationship Id="rId48" Type="http://schemas.openxmlformats.org/officeDocument/2006/relationships/externalLink" Target="externalLinks/externalLink17.xml" /><Relationship Id="rId49" Type="http://schemas.openxmlformats.org/officeDocument/2006/relationships/externalLink" Target="externalLinks/externalLink18.xml" /><Relationship Id="rId55" Type="http://schemas.openxmlformats.org/officeDocument/2006/relationships/externalLink" Target="externalLinks/externalLink24.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0" Type="http://schemas.openxmlformats.org/officeDocument/2006/relationships/customXml" Target="../customXml/item3.xml" /><Relationship Id="rId31" Type="http://schemas.openxmlformats.org/officeDocument/2006/relationships/customXml" Target="../customXml/item4.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5" Type="http://schemas.openxmlformats.org/officeDocument/2006/relationships/worksheet" Target="worksheets/sheet5.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9" Type="http://schemas.openxmlformats.org/officeDocument/2006/relationships/worksheet" Target="worksheets/sheet9.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4" Type="http://schemas.openxmlformats.org/officeDocument/2006/relationships/worksheet" Target="worksheets/sheet4.xml" /><Relationship Id="rId28" Type="http://schemas.openxmlformats.org/officeDocument/2006/relationships/customXml" Target="../customXml/item1.xml" /><Relationship Id="rId29" Type="http://schemas.openxmlformats.org/officeDocument/2006/relationships/customXml" Target="../customXml/item2.xml" /><Relationship Id="rId8" Type="http://schemas.openxmlformats.org/officeDocument/2006/relationships/worksheet" Target="worksheets/sheet8.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60" Type="http://schemas.openxmlformats.org/officeDocument/2006/relationships/externalLink" Target="externalLinks/externalLink29.xml" /><Relationship Id="rId61" Type="http://schemas.openxmlformats.org/officeDocument/2006/relationships/externalLink" Target="externalLinks/externalLink30.xml" /><Relationship Id="rId3" Type="http://schemas.openxmlformats.org/officeDocument/2006/relationships/worksheet" Target="worksheets/sheet3.xml" /><Relationship Id="rId18" Type="http://schemas.openxmlformats.org/officeDocument/2006/relationships/worksheet" Target="worksheets/sheet18.xml" /><Relationship Id="rId19" Type="http://schemas.openxmlformats.org/officeDocument/2006/relationships/worksheet" Target="worksheets/sheet19.xml" /><Relationship Id="rId62" Type="http://schemas.openxmlformats.org/officeDocument/2006/relationships/externalLink" Target="externalLinks/externalLink31.xml" /><Relationship Id="rId54" Type="http://schemas.openxmlformats.org/officeDocument/2006/relationships/externalLink" Target="externalLinks/externalLink23.xml" /><Relationship Id="rId1" Type="http://schemas.openxmlformats.org/officeDocument/2006/relationships/worksheet" Target="worksheets/sheet1.xml" /><Relationship Id="rId56" Type="http://schemas.openxmlformats.org/officeDocument/2006/relationships/externalLink" Target="externalLinks/externalLink25.xml" /><Relationship Id="rId57" Type="http://schemas.openxmlformats.org/officeDocument/2006/relationships/externalLink" Target="externalLinks/externalLink26.xml" /><Relationship Id="rId50" Type="http://schemas.openxmlformats.org/officeDocument/2006/relationships/externalLink" Target="externalLinks/externalLink19.xml" /><Relationship Id="rId51" Type="http://schemas.openxmlformats.org/officeDocument/2006/relationships/externalLink" Target="externalLinks/externalLink20.xml" /><Relationship Id="rId2" Type="http://schemas.openxmlformats.org/officeDocument/2006/relationships/worksheet" Target="worksheets/sheet2.xml" /><Relationship Id="rId53" Type="http://schemas.openxmlformats.org/officeDocument/2006/relationships/externalLink" Target="externalLinks/externalLink22.xml" /><Relationship Id="rId7" Type="http://schemas.openxmlformats.org/officeDocument/2006/relationships/worksheet" Target="worksheets/sheet7.xml" /><Relationship Id="rId58" Type="http://schemas.openxmlformats.org/officeDocument/2006/relationships/externalLink" Target="externalLinks/externalLink27.xml" /><Relationship Id="rId59" Type="http://schemas.openxmlformats.org/officeDocument/2006/relationships/externalLink" Target="externalLinks/externalLink28.xml" /><Relationship Id="rId52" Type="http://schemas.openxmlformats.org/officeDocument/2006/relationships/externalLink" Target="externalLinks/externalLink21.xml" /><Relationship Id="rId44" Type="http://schemas.openxmlformats.org/officeDocument/2006/relationships/externalLink" Target="externalLinks/externalLink13.xml" /><Relationship Id="rId45" Type="http://schemas.openxmlformats.org/officeDocument/2006/relationships/externalLink" Target="externalLinks/externalLink14.xml" /><Relationship Id="rId46" Type="http://schemas.openxmlformats.org/officeDocument/2006/relationships/externalLink" Target="externalLinks/externalLink15.xml" /><Relationship Id="rId47" Type="http://schemas.openxmlformats.org/officeDocument/2006/relationships/externalLink" Target="externalLinks/externalLink16.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externalLink" Target="externalLinks/externalLink11.xml" /><Relationship Id="rId43" Type="http://schemas.openxmlformats.org/officeDocument/2006/relationships/externalLink" Target="externalLinks/externalLink12.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s-cp1b\data\04048\01RET\BENCALC\Rawlings,%20Roy-HCE-SCG-July2001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as-cp1b\data\DATA\EXCEL\93CAPADJ.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as-cp1b\data\04048\02RET\DUNCAN\SCG%20back%20into%20orig%20be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CTG\DATA\CORPACCT\DPLUCIEN\ACCTREC\SCG%20Acct%20Rec%20Listing.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s-hypfm-p05\Templates\windows\TEMP\Financials%20Base%20Cas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s-hypfm-p05\Templates\CES%20Plans\CESWay%20Plan%201998%20Rev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s-hypfm-p05\Templates\Allegro\DPR4-2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cp1b\data\04048\01RET\_Serp\serp%2000%20final.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Q:\04048\03RET\FAS132\fastoolTP%20summary%20Sempra%20Corp%20(v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Nas-cp1b\data\04048\03RET\SERP\Valuation\restated%20Serp%20200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Chase%20Manhattan\Robin\SAE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ws-hypfm-p05\Templates\agarza\P%20&amp;%20A\Freeze%20Allegro%20Gas%204-01-0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E:\TEMP\Harq_10-10-0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E:\My%20Documents\MSM_INC\Piggy\Pro_Formas\Consolidation_1\Consolidator.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ws-hypfm-p05\Templates\TEMP\ALL\VA%20Hospitals\Miami\Miami%20LTG%20Fin%2013Dec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E:\TEAMS\Harquahala\Harquahala%20Pro%20Forma\Pro%20Forma\BankModels\Harquahala_02-0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yDocs\Finance\Athens_Model\Athens%20Model%2009-13-00%20Jan%202003%20COD.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H:\Stomayko\SEI%20Standardized%20Model\Bangor\Bangor_FAS142ValuationModel_Simple4.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ws-hypfm-p05\Templates\DOCUME~1\RDICKE~1\LOCALS~1\Temp\HILLMOD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tijsegecyx01\reportestjn\Consolidation%20Files\2003\0302\Cash%20Flow%2003-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s-hypfm-p05\Templates\DOCUME~1\cyc\LOCALS~1\Temp\Savanah%20River%20TO3%2022Mar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DYThomas\Desktop\JEs\2016\2016-08\TIMP\TIMP%20-%202016%20GRC%20-%20Post%202015%20Activity_07-16.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Documents%20and%20Settings\Michael\My%20Documents\4MCORP\Finance\Pro%20Forma\Athens%20Model%2009-13-00%20Jan%202003%20C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ssumptions"/>
      <sheetName val="Mkt Share Calculator"/>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P ADJ"/>
      <sheetName val="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CG Summ by YOR"/>
      <sheetName val="SCG Summ by part"/>
      <sheetName val="missing term code"/>
      <sheetName val="Sheet1"/>
      <sheetName val="past cola's"/>
      <sheetName val="cum CPI"/>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ey Data"/>
      <sheetName val="Input"/>
      <sheetName val="Income"/>
      <sheetName val="BalSheet"/>
      <sheetName val="Cash_Flow"/>
      <sheetName val="Solver Page"/>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ssumption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ED G&amp;A Assumption Rate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utures"/>
      <sheetName val="GasServices"/>
      <sheetName val="PhyGasTerm"/>
      <sheetName val="Spot&amp;Imbalance"/>
      <sheetName val="BasisSwap"/>
      <sheetName val="FFSwa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1"/>
      <sheetName val="Input2"/>
      <sheetName val="Benefit Obligations"/>
      <sheetName val="Plan Assets"/>
      <sheetName val="Funded Status"/>
      <sheetName val="Cash Flow and Cos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ssumptions"/>
      <sheetName val="Consol'd"/>
      <sheetName val="Blank"/>
      <sheetName val="CPI Plan"/>
      <sheetName val="Income Taxe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2-11 Target R1 (2)"/>
      <sheetName val="SCG Dec 2011 Calculation"/>
    </sheetNames>
    <definedNames>
      <definedName name="Open_Click" refersTo="#REF!"/>
    </defined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hysicalFreeze"/>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sh Flow Statement"/>
      <sheetName val="CFWS-Mgmt"/>
      <sheetName val="Account Balances"/>
      <sheetName val="Non Cash Transactions"/>
      <sheetName val="CC Alloca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dimension ref="A1:N53"/>
  <sheetViews>
    <sheetView workbookViewId="0" topLeftCell="C1">
      <selection pane="topLeft" activeCell="A1" sqref="A1"/>
    </sheetView>
  </sheetViews>
  <sheetFormatPr defaultColWidth="8.54296875" defaultRowHeight="12.5"/>
  <cols>
    <col min="1" max="1" width="43.4545454545455" style="451" bestFit="1" customWidth="1"/>
    <col min="2" max="2" width="13.4545454545455" style="451" bestFit="1" customWidth="1"/>
    <col min="3" max="3" width="15.4545454545455" style="451" bestFit="1" customWidth="1"/>
    <col min="4" max="4" width="15.5454545454545" style="451" bestFit="1" customWidth="1"/>
    <col min="5" max="7" width="12.4545454545455" style="451" bestFit="1" customWidth="1"/>
    <col min="8" max="8" width="13.5454545454545" style="451" customWidth="1"/>
    <col min="9" max="9" width="14.2727272727273" style="451" customWidth="1"/>
    <col min="10" max="10" width="17.4545454545455" style="451" customWidth="1"/>
    <col min="11" max="11" width="10.5454545454545" style="451" customWidth="1"/>
    <col min="12" max="13" width="8.54545454545455" style="451"/>
    <col min="14" max="14" width="26.4545454545455" style="451" customWidth="1"/>
    <col min="15" max="19" width="8.54545454545455" style="451"/>
    <col min="20" max="20" width="35.5454545454545" style="451" customWidth="1"/>
    <col min="21" max="16384" width="8.54545454545455" style="451"/>
  </cols>
  <sheetData>
    <row r="1" spans="1:14" ht="15.5">
      <c r="A1" s="1070" t="s">
        <v>0</v>
      </c>
      <c r="B1" s="1070"/>
      <c r="C1" s="1070"/>
      <c r="D1" s="1070"/>
      <c r="E1" s="1070"/>
      <c r="F1" s="1070"/>
      <c r="G1" s="1070"/>
      <c r="H1" s="1070"/>
      <c r="I1" s="1070"/>
      <c r="J1" s="1070"/>
      <c r="K1" s="1070"/>
      <c r="L1" s="1070"/>
      <c r="M1" s="1070"/>
      <c r="N1" s="533"/>
    </row>
    <row r="2" spans="1:14" ht="15.5">
      <c r="A2" s="1070" t="s">
        <v>1</v>
      </c>
      <c r="B2" s="1071"/>
      <c r="C2" s="1071"/>
      <c r="D2" s="1071"/>
      <c r="E2" s="1071"/>
      <c r="F2" s="1071"/>
      <c r="G2" s="1071"/>
      <c r="H2" s="1071"/>
      <c r="I2" s="1071"/>
      <c r="J2" s="1071"/>
      <c r="K2" s="1071"/>
      <c r="L2" s="1071"/>
      <c r="M2" s="1071"/>
      <c r="N2" s="533"/>
    </row>
    <row r="3" spans="1:14" ht="16" thickBot="1">
      <c r="A3" s="1072" t="s">
        <v>2</v>
      </c>
      <c r="B3" s="1073"/>
      <c r="C3" s="1073"/>
      <c r="D3" s="1073"/>
      <c r="E3" s="1073"/>
      <c r="F3" s="1073"/>
      <c r="G3" s="1073"/>
      <c r="H3" s="1073"/>
      <c r="I3" s="1073"/>
      <c r="J3" s="1073"/>
      <c r="K3" s="1073"/>
      <c r="L3" s="1073"/>
      <c r="M3" s="1073"/>
      <c r="N3" s="533"/>
    </row>
    <row r="4" spans="1:14" ht="13">
      <c r="A4" s="895"/>
      <c r="B4" s="1074" t="s">
        <v>3</v>
      </c>
      <c r="C4" s="1075"/>
      <c r="D4" s="1076"/>
      <c r="E4" s="1074" t="s">
        <v>4</v>
      </c>
      <c r="F4" s="1075"/>
      <c r="G4" s="1076"/>
      <c r="H4" s="1074" t="s">
        <v>5</v>
      </c>
      <c r="I4" s="1075"/>
      <c r="J4" s="1076"/>
      <c r="K4" s="1077" t="s">
        <v>6</v>
      </c>
      <c r="L4" s="1075"/>
      <c r="M4" s="1076"/>
      <c r="N4" s="533"/>
    </row>
    <row r="5" spans="1:14" ht="13.5" thickBot="1">
      <c r="A5" s="452" t="s">
        <v>7</v>
      </c>
      <c r="B5" s="453" t="s">
        <v>8</v>
      </c>
      <c r="C5" s="454" t="s">
        <v>9</v>
      </c>
      <c r="D5" s="455" t="s">
        <v>10</v>
      </c>
      <c r="E5" s="453" t="s">
        <v>8</v>
      </c>
      <c r="F5" s="454" t="s">
        <v>9</v>
      </c>
      <c r="G5" s="455" t="s">
        <v>10</v>
      </c>
      <c r="H5" s="453" t="s">
        <v>8</v>
      </c>
      <c r="I5" s="454" t="s">
        <v>9</v>
      </c>
      <c r="J5" s="455" t="s">
        <v>10</v>
      </c>
      <c r="K5" s="453" t="s">
        <v>8</v>
      </c>
      <c r="L5" s="454" t="s">
        <v>9</v>
      </c>
      <c r="M5" s="455" t="s">
        <v>10</v>
      </c>
      <c r="N5" s="533"/>
    </row>
    <row r="6" spans="1:14" ht="13.5" thickBot="1">
      <c r="A6" s="452" t="s">
        <v>11</v>
      </c>
      <c r="B6" s="456"/>
      <c r="C6" s="457"/>
      <c r="D6" s="458"/>
      <c r="E6" s="459"/>
      <c r="F6" s="460"/>
      <c r="G6" s="461"/>
      <c r="H6" s="456"/>
      <c r="I6" s="457"/>
      <c r="J6" s="458"/>
      <c r="K6" s="459"/>
      <c r="L6" s="460"/>
      <c r="M6" s="461"/>
      <c r="N6" s="533"/>
    </row>
    <row r="7" spans="1:14" ht="12.5">
      <c r="A7" s="462" t="s">
        <v>12</v>
      </c>
      <c r="B7" s="896">
        <v>591000</v>
      </c>
      <c r="C7" s="897">
        <v>143000</v>
      </c>
      <c r="D7" s="898">
        <f t="shared" si="0" ref="D7:D19">B7+C7</f>
        <v>734000</v>
      </c>
      <c r="E7" s="896">
        <v>44168.789999999994</v>
      </c>
      <c r="F7" s="897">
        <v>13633.819999999998</v>
      </c>
      <c r="G7" s="898">
        <f t="shared" si="1" ref="G7:G19">E7+F7</f>
        <v>57802.609999999993</v>
      </c>
      <c r="H7" s="896">
        <v>44168.789999999994</v>
      </c>
      <c r="I7" s="897">
        <v>13633.819999999998</v>
      </c>
      <c r="J7" s="898">
        <f t="shared" si="2" ref="J7:J19">H7+I7</f>
        <v>57802.609999999993</v>
      </c>
      <c r="K7" s="899">
        <f t="shared" si="3" ref="K7:K15">+H7/B7</f>
        <v>0.074735685279187808</v>
      </c>
      <c r="L7" s="900">
        <f t="shared" si="4" ref="L7:M11">I7/C7</f>
        <v>0.095341398601398591</v>
      </c>
      <c r="M7" s="901">
        <f t="shared" si="4"/>
        <v>0.078750149863760208</v>
      </c>
      <c r="N7" s="533"/>
    </row>
    <row r="8" spans="1:14" ht="12.5">
      <c r="A8" s="463" t="s">
        <v>13</v>
      </c>
      <c r="B8" s="464">
        <v>21750</v>
      </c>
      <c r="C8" s="465">
        <v>703250</v>
      </c>
      <c r="D8" s="466">
        <f t="shared" si="0"/>
        <v>725000</v>
      </c>
      <c r="E8" s="464">
        <v>1917.12</v>
      </c>
      <c r="F8" s="465">
        <v>61986.87</v>
      </c>
      <c r="G8" s="466">
        <f t="shared" si="1"/>
        <v>63903.990000000005</v>
      </c>
      <c r="H8" s="464">
        <v>1917.12</v>
      </c>
      <c r="I8" s="465">
        <v>61986.87</v>
      </c>
      <c r="J8" s="466">
        <f t="shared" si="2"/>
        <v>63903.990000000005</v>
      </c>
      <c r="K8" s="467">
        <f t="shared" si="3"/>
        <v>0.088143448275862069</v>
      </c>
      <c r="L8" s="468">
        <f t="shared" si="4"/>
        <v>0.088143434056167799</v>
      </c>
      <c r="M8" s="469">
        <f t="shared" si="4"/>
        <v>0.088143434482758631</v>
      </c>
      <c r="N8" s="486"/>
    </row>
    <row r="9" spans="1:14" ht="12.5">
      <c r="A9" s="462" t="s">
        <v>14</v>
      </c>
      <c r="B9" s="464">
        <v>879780</v>
      </c>
      <c r="C9" s="465">
        <v>1166220</v>
      </c>
      <c r="D9" s="466">
        <f t="shared" si="0"/>
        <v>2046000</v>
      </c>
      <c r="E9" s="464">
        <v>58584.94</v>
      </c>
      <c r="F9" s="465">
        <v>77659.100000000006</v>
      </c>
      <c r="G9" s="466">
        <f t="shared" si="1"/>
        <v>136244.04</v>
      </c>
      <c r="H9" s="464">
        <v>58584.94</v>
      </c>
      <c r="I9" s="465">
        <v>77659.100000000006</v>
      </c>
      <c r="J9" s="466">
        <f t="shared" si="2"/>
        <v>136244.04</v>
      </c>
      <c r="K9" s="467">
        <f t="shared" si="3"/>
        <v>0.066590443065311783</v>
      </c>
      <c r="L9" s="468">
        <f t="shared" si="4"/>
        <v>0.066590437481778744</v>
      </c>
      <c r="M9" s="469">
        <f t="shared" si="4"/>
        <v>0.066590439882697958</v>
      </c>
      <c r="N9" s="533"/>
    </row>
    <row r="10" spans="1:14" ht="12.5">
      <c r="A10" s="462" t="s">
        <v>15</v>
      </c>
      <c r="B10" s="464">
        <v>256000</v>
      </c>
      <c r="C10" s="465">
        <v>1000000</v>
      </c>
      <c r="D10" s="466">
        <f t="shared" si="0"/>
        <v>1256000</v>
      </c>
      <c r="E10" s="464">
        <v>8476.99</v>
      </c>
      <c r="F10" s="465">
        <v>115627.77000000002</v>
      </c>
      <c r="G10" s="466">
        <f t="shared" si="1"/>
        <v>124104.76000000002</v>
      </c>
      <c r="H10" s="464">
        <v>8476.99</v>
      </c>
      <c r="I10" s="465">
        <v>115627.77000000002</v>
      </c>
      <c r="J10" s="466">
        <f t="shared" si="2"/>
        <v>124104.76000000002</v>
      </c>
      <c r="K10" s="467">
        <f t="shared" si="3"/>
        <v>0.033113242187499996</v>
      </c>
      <c r="L10" s="468">
        <f t="shared" si="4"/>
        <v>0.11562777000000002</v>
      </c>
      <c r="M10" s="469">
        <f t="shared" si="4"/>
        <v>0.098809522292993654</v>
      </c>
      <c r="N10" s="533"/>
    </row>
    <row r="11" spans="1:14" ht="12.5">
      <c r="A11" s="462" t="s">
        <v>16</v>
      </c>
      <c r="B11" s="470">
        <v>7845</v>
      </c>
      <c r="C11" s="465">
        <v>110000</v>
      </c>
      <c r="D11" s="466">
        <f t="shared" si="0"/>
        <v>117845</v>
      </c>
      <c r="E11" s="464">
        <v>220.50</v>
      </c>
      <c r="F11" s="465">
        <v>12314.34</v>
      </c>
      <c r="G11" s="466">
        <f t="shared" si="1"/>
        <v>12534.84</v>
      </c>
      <c r="H11" s="464">
        <v>220.50</v>
      </c>
      <c r="I11" s="465">
        <v>12314.34</v>
      </c>
      <c r="J11" s="466">
        <f t="shared" si="2"/>
        <v>12534.84</v>
      </c>
      <c r="K11" s="467">
        <f t="shared" si="3"/>
        <v>0.028107074569789676</v>
      </c>
      <c r="L11" s="468">
        <f t="shared" si="4"/>
        <v>0.11194854545454545</v>
      </c>
      <c r="M11" s="469">
        <f t="shared" si="4"/>
        <v>0.10636717722432008</v>
      </c>
      <c r="N11" s="533"/>
    </row>
    <row r="12" spans="1:14" ht="12.5">
      <c r="A12" s="462" t="s">
        <v>17</v>
      </c>
      <c r="B12" s="464">
        <v>1800000</v>
      </c>
      <c r="C12" s="465">
        <v>0</v>
      </c>
      <c r="D12" s="466">
        <f t="shared" si="0"/>
        <v>1800000</v>
      </c>
      <c r="E12" s="464">
        <v>130982.78000000001</v>
      </c>
      <c r="F12" s="465">
        <v>0</v>
      </c>
      <c r="G12" s="466">
        <f t="shared" si="1"/>
        <v>130982.78000000001</v>
      </c>
      <c r="H12" s="464">
        <v>130982.78000000001</v>
      </c>
      <c r="I12" s="465">
        <v>0</v>
      </c>
      <c r="J12" s="466">
        <f t="shared" si="2"/>
        <v>130982.78000000001</v>
      </c>
      <c r="K12" s="467">
        <f t="shared" si="3"/>
        <v>0.07276821111111112</v>
      </c>
      <c r="L12" s="468">
        <v>0</v>
      </c>
      <c r="M12" s="469">
        <f>J12/D12</f>
        <v>0.07276821111111112</v>
      </c>
      <c r="N12" s="533"/>
    </row>
    <row r="13" spans="1:14" ht="12.5">
      <c r="A13" s="462" t="s">
        <v>18</v>
      </c>
      <c r="B13" s="464">
        <v>259000</v>
      </c>
      <c r="C13" s="465">
        <v>0</v>
      </c>
      <c r="D13" s="466">
        <f t="shared" si="0"/>
        <v>259000</v>
      </c>
      <c r="E13" s="464">
        <v>28116.88</v>
      </c>
      <c r="F13" s="465">
        <v>0</v>
      </c>
      <c r="G13" s="466">
        <f t="shared" si="1"/>
        <v>28116.88</v>
      </c>
      <c r="H13" s="464">
        <v>28116.88</v>
      </c>
      <c r="I13" s="465">
        <v>0</v>
      </c>
      <c r="J13" s="466">
        <f t="shared" si="2"/>
        <v>28116.88</v>
      </c>
      <c r="K13" s="467">
        <f t="shared" si="3"/>
        <v>0.10855938223938225</v>
      </c>
      <c r="L13" s="468">
        <v>0</v>
      </c>
      <c r="M13" s="469">
        <f>J13/D13</f>
        <v>0.10855938223938225</v>
      </c>
      <c r="N13" s="533"/>
    </row>
    <row r="14" spans="1:14" ht="12.5">
      <c r="A14" s="462" t="s">
        <v>19</v>
      </c>
      <c r="B14" s="464">
        <v>785000</v>
      </c>
      <c r="C14" s="465">
        <v>785000</v>
      </c>
      <c r="D14" s="466">
        <f t="shared" si="0"/>
        <v>1570000</v>
      </c>
      <c r="E14" s="464">
        <v>66597.740000000005</v>
      </c>
      <c r="F14" s="465">
        <v>66597.740000000005</v>
      </c>
      <c r="G14" s="466">
        <f t="shared" si="1"/>
        <v>133195.48000000001</v>
      </c>
      <c r="H14" s="464">
        <v>66597.740000000005</v>
      </c>
      <c r="I14" s="465">
        <v>66597.740000000005</v>
      </c>
      <c r="J14" s="466">
        <f t="shared" si="2"/>
        <v>133195.48000000001</v>
      </c>
      <c r="K14" s="467">
        <f t="shared" si="3"/>
        <v>0.084837885350318484</v>
      </c>
      <c r="L14" s="468">
        <f>I14/C14</f>
        <v>0.084837885350318484</v>
      </c>
      <c r="M14" s="469">
        <f>J14/D14</f>
        <v>0.084837885350318484</v>
      </c>
      <c r="N14" s="533"/>
    </row>
    <row r="15" spans="1:14" ht="12.5">
      <c r="A15" s="462" t="s">
        <v>20</v>
      </c>
      <c r="B15" s="464">
        <v>145000</v>
      </c>
      <c r="C15" s="465">
        <v>145000</v>
      </c>
      <c r="D15" s="466">
        <f t="shared" si="0"/>
        <v>290000</v>
      </c>
      <c r="E15" s="464">
        <v>12980.65</v>
      </c>
      <c r="F15" s="465">
        <v>12980.66</v>
      </c>
      <c r="G15" s="466">
        <f t="shared" si="1"/>
        <v>25961.309999999998</v>
      </c>
      <c r="H15" s="464">
        <v>12980.65</v>
      </c>
      <c r="I15" s="465">
        <v>12980.66</v>
      </c>
      <c r="J15" s="466">
        <f t="shared" si="2"/>
        <v>25961.309999999998</v>
      </c>
      <c r="K15" s="467">
        <f t="shared" si="3"/>
        <v>0.089521724137931039</v>
      </c>
      <c r="L15" s="468">
        <f>I15/C15</f>
        <v>0.08952179310344828</v>
      </c>
      <c r="M15" s="469">
        <f>J15/D15</f>
        <v>0.089521758620689645</v>
      </c>
      <c r="N15" s="533"/>
    </row>
    <row r="16" spans="1:13" s="533" customFormat="1" ht="12.5">
      <c r="A16" s="462" t="s">
        <v>21</v>
      </c>
      <c r="B16" s="464">
        <v>0</v>
      </c>
      <c r="C16" s="465">
        <v>0</v>
      </c>
      <c r="D16" s="466">
        <f t="shared" si="0"/>
        <v>0</v>
      </c>
      <c r="E16" s="464">
        <v>-10000.49</v>
      </c>
      <c r="F16" s="465">
        <v>-10000.49</v>
      </c>
      <c r="G16" s="466">
        <f t="shared" si="1"/>
        <v>-20000.98</v>
      </c>
      <c r="H16" s="464">
        <v>-10000.49</v>
      </c>
      <c r="I16" s="465">
        <v>-10000.49</v>
      </c>
      <c r="J16" s="466">
        <f t="shared" si="2"/>
        <v>-20000.98</v>
      </c>
      <c r="K16" s="467">
        <v>0</v>
      </c>
      <c r="L16" s="468">
        <v>0</v>
      </c>
      <c r="M16" s="469">
        <v>0</v>
      </c>
    </row>
    <row r="17" spans="1:14" ht="12.5">
      <c r="A17" s="463" t="s">
        <v>22</v>
      </c>
      <c r="B17" s="464">
        <v>0</v>
      </c>
      <c r="C17" s="465">
        <v>0</v>
      </c>
      <c r="D17" s="466">
        <f t="shared" si="0"/>
        <v>0</v>
      </c>
      <c r="E17" s="464"/>
      <c r="F17" s="465"/>
      <c r="G17" s="466">
        <f t="shared" si="1"/>
        <v>0</v>
      </c>
      <c r="H17" s="464">
        <v>0</v>
      </c>
      <c r="I17" s="465">
        <v>0</v>
      </c>
      <c r="J17" s="466">
        <f t="shared" si="2"/>
        <v>0</v>
      </c>
      <c r="K17" s="467">
        <v>0</v>
      </c>
      <c r="L17" s="468">
        <v>0</v>
      </c>
      <c r="M17" s="469">
        <v>0</v>
      </c>
      <c r="N17" s="533"/>
    </row>
    <row r="18" spans="1:14" ht="12.5">
      <c r="A18" s="463"/>
      <c r="B18" s="464">
        <v>0</v>
      </c>
      <c r="C18" s="465">
        <v>0</v>
      </c>
      <c r="D18" s="466">
        <f t="shared" si="0"/>
        <v>0</v>
      </c>
      <c r="E18" s="464">
        <v>0</v>
      </c>
      <c r="F18" s="465">
        <v>0</v>
      </c>
      <c r="G18" s="466">
        <f t="shared" si="1"/>
        <v>0</v>
      </c>
      <c r="H18" s="464">
        <v>0</v>
      </c>
      <c r="I18" s="465">
        <v>0</v>
      </c>
      <c r="J18" s="466">
        <f t="shared" si="2"/>
        <v>0</v>
      </c>
      <c r="K18" s="467">
        <v>0</v>
      </c>
      <c r="L18" s="468">
        <v>0</v>
      </c>
      <c r="M18" s="469">
        <v>0</v>
      </c>
      <c r="N18" s="533"/>
    </row>
    <row r="19" spans="1:14" ht="12.5">
      <c r="A19" s="463"/>
      <c r="B19" s="464">
        <v>0</v>
      </c>
      <c r="C19" s="465">
        <v>0</v>
      </c>
      <c r="D19" s="466">
        <f t="shared" si="0"/>
        <v>0</v>
      </c>
      <c r="E19" s="464">
        <v>0</v>
      </c>
      <c r="F19" s="465">
        <v>0</v>
      </c>
      <c r="G19" s="466">
        <f t="shared" si="1"/>
        <v>0</v>
      </c>
      <c r="H19" s="464">
        <v>0</v>
      </c>
      <c r="I19" s="465">
        <v>0</v>
      </c>
      <c r="J19" s="466">
        <f t="shared" si="2"/>
        <v>0</v>
      </c>
      <c r="K19" s="467">
        <v>0</v>
      </c>
      <c r="L19" s="468">
        <v>0</v>
      </c>
      <c r="M19" s="469">
        <v>0</v>
      </c>
      <c r="N19" s="533"/>
    </row>
    <row r="20" spans="1:14" ht="13.5" thickBot="1">
      <c r="A20" s="471" t="s">
        <v>23</v>
      </c>
      <c r="B20" s="472">
        <f t="shared" si="5" ref="B20:J20">SUM(B7:B19)</f>
        <v>4745375</v>
      </c>
      <c r="C20" s="473">
        <f t="shared" si="5"/>
        <v>4052470</v>
      </c>
      <c r="D20" s="474">
        <f t="shared" si="5"/>
        <v>8797845</v>
      </c>
      <c r="E20" s="472">
        <f t="shared" si="5"/>
        <v>342045.90</v>
      </c>
      <c r="F20" s="473">
        <f t="shared" si="5"/>
        <v>350799.81000000006</v>
      </c>
      <c r="G20" s="474">
        <f t="shared" si="5"/>
        <v>692845.71</v>
      </c>
      <c r="H20" s="472">
        <f t="shared" si="5"/>
        <v>342045.90</v>
      </c>
      <c r="I20" s="473">
        <f t="shared" si="5"/>
        <v>350799.81000000006</v>
      </c>
      <c r="J20" s="474">
        <f t="shared" si="5"/>
        <v>692845.71</v>
      </c>
      <c r="K20" s="475">
        <f>+H20/B20</f>
        <v>0.072079846166003742</v>
      </c>
      <c r="L20" s="476">
        <f>I20/C20</f>
        <v>0.086564443413523123</v>
      </c>
      <c r="M20" s="477">
        <f>J20/D20</f>
        <v>0.078751752275699333</v>
      </c>
      <c r="N20" s="533"/>
    </row>
    <row r="21" spans="1:14" ht="13" thickBot="1">
      <c r="A21" s="478"/>
      <c r="B21" s="479"/>
      <c r="C21" s="480"/>
      <c r="D21" s="481"/>
      <c r="E21" s="479"/>
      <c r="F21" s="480"/>
      <c r="G21" s="481"/>
      <c r="H21" s="479"/>
      <c r="I21" s="480"/>
      <c r="J21" s="481"/>
      <c r="K21" s="482"/>
      <c r="L21" s="483"/>
      <c r="M21" s="484"/>
      <c r="N21" s="533"/>
    </row>
    <row r="22" spans="1:14" ht="12.5">
      <c r="A22" s="485" t="s">
        <v>24</v>
      </c>
      <c r="B22" s="896">
        <v>42500</v>
      </c>
      <c r="C22" s="897">
        <v>42500</v>
      </c>
      <c r="D22" s="898">
        <f t="shared" si="6" ref="D22:D30">B22+C22</f>
        <v>85000</v>
      </c>
      <c r="E22" s="896">
        <v>1285.1200000000001</v>
      </c>
      <c r="F22" s="897">
        <v>1285.1400000000001</v>
      </c>
      <c r="G22" s="898">
        <f t="shared" si="7" ref="G22:G30">E22+F22</f>
        <v>2570.2600000000002</v>
      </c>
      <c r="H22" s="896">
        <v>1285.1200000000001</v>
      </c>
      <c r="I22" s="897">
        <v>1285.1400000000001</v>
      </c>
      <c r="J22" s="898">
        <f t="shared" si="8" ref="J22:J24">H22+I22</f>
        <v>2570.2600000000002</v>
      </c>
      <c r="K22" s="899">
        <v>0</v>
      </c>
      <c r="L22" s="900">
        <v>0</v>
      </c>
      <c r="M22" s="901">
        <v>0</v>
      </c>
      <c r="N22" s="533"/>
    </row>
    <row r="23" spans="1:14" ht="12.5">
      <c r="A23" s="463" t="s">
        <v>25</v>
      </c>
      <c r="B23" s="464">
        <v>40000</v>
      </c>
      <c r="C23" s="465">
        <v>40000</v>
      </c>
      <c r="D23" s="466">
        <f t="shared" si="6"/>
        <v>80000</v>
      </c>
      <c r="E23" s="464">
        <v>2434.0500000000002</v>
      </c>
      <c r="F23" s="465">
        <v>2434.0200000000004</v>
      </c>
      <c r="G23" s="466">
        <f t="shared" si="7"/>
        <v>4868.0700000000006</v>
      </c>
      <c r="H23" s="464">
        <v>2434.0500000000002</v>
      </c>
      <c r="I23" s="465">
        <v>2434.0200000000004</v>
      </c>
      <c r="J23" s="466">
        <f t="shared" si="8"/>
        <v>4868.0700000000006</v>
      </c>
      <c r="K23" s="467">
        <f>+H23/B23</f>
        <v>0.060851250000000003</v>
      </c>
      <c r="L23" s="468">
        <f>I23/C23</f>
        <v>0.060850500000000009</v>
      </c>
      <c r="M23" s="469">
        <f>J23/D23</f>
        <v>0.060850875000000006</v>
      </c>
      <c r="N23" s="486"/>
    </row>
    <row r="24" spans="1:14" ht="12.5">
      <c r="A24" s="462" t="s">
        <v>26</v>
      </c>
      <c r="B24" s="464">
        <v>235000</v>
      </c>
      <c r="C24" s="465">
        <v>235000</v>
      </c>
      <c r="D24" s="466">
        <f t="shared" si="6"/>
        <v>470000</v>
      </c>
      <c r="E24" s="464">
        <v>6875.5299999999988</v>
      </c>
      <c r="F24" s="465">
        <v>6875.54</v>
      </c>
      <c r="G24" s="466">
        <f t="shared" si="7"/>
        <v>13751.07</v>
      </c>
      <c r="H24" s="464">
        <v>6875.5299999999988</v>
      </c>
      <c r="I24" s="465">
        <v>6875.54</v>
      </c>
      <c r="J24" s="466">
        <f t="shared" si="8"/>
        <v>13751.07</v>
      </c>
      <c r="K24" s="467">
        <f>+H24/B24</f>
        <v>0.0292575744680851</v>
      </c>
      <c r="L24" s="468">
        <f>I24/C24</f>
        <v>0.029257617021276595</v>
      </c>
      <c r="M24" s="469">
        <f>J24/D24</f>
        <v>0.029257595744680849</v>
      </c>
      <c r="N24" s="533"/>
    </row>
    <row r="25" spans="1:14" ht="12.75" customHeight="1">
      <c r="A25" s="487" t="s">
        <v>27</v>
      </c>
      <c r="B25" s="464">
        <v>0</v>
      </c>
      <c r="C25" s="465">
        <v>0</v>
      </c>
      <c r="D25" s="466">
        <f t="shared" si="6"/>
        <v>0</v>
      </c>
      <c r="E25" s="464">
        <v>0</v>
      </c>
      <c r="F25" s="465">
        <v>0</v>
      </c>
      <c r="G25" s="466">
        <f t="shared" si="7"/>
        <v>0</v>
      </c>
      <c r="H25" s="464">
        <v>0</v>
      </c>
      <c r="I25" s="465">
        <v>0</v>
      </c>
      <c r="J25" s="466">
        <f t="shared" si="9" ref="J25:J30">H25+I25</f>
        <v>0</v>
      </c>
      <c r="K25" s="467">
        <v>0</v>
      </c>
      <c r="L25" s="468">
        <v>0</v>
      </c>
      <c r="M25" s="469">
        <v>0</v>
      </c>
      <c r="N25" s="533"/>
    </row>
    <row r="26" spans="1:14" ht="12.5">
      <c r="A26" s="488" t="s">
        <v>28</v>
      </c>
      <c r="B26" s="464">
        <v>0</v>
      </c>
      <c r="C26" s="465">
        <v>0</v>
      </c>
      <c r="D26" s="466">
        <f t="shared" si="6"/>
        <v>0</v>
      </c>
      <c r="E26" s="464">
        <v>0</v>
      </c>
      <c r="F26" s="465">
        <v>0</v>
      </c>
      <c r="G26" s="466">
        <f t="shared" si="7"/>
        <v>0</v>
      </c>
      <c r="H26" s="464">
        <v>0</v>
      </c>
      <c r="I26" s="465">
        <v>0</v>
      </c>
      <c r="J26" s="466">
        <f t="shared" si="9"/>
        <v>0</v>
      </c>
      <c r="K26" s="467">
        <v>0</v>
      </c>
      <c r="L26" s="468">
        <v>0</v>
      </c>
      <c r="M26" s="469">
        <v>0</v>
      </c>
      <c r="N26" s="533"/>
    </row>
    <row r="27" spans="1:14" ht="12.5">
      <c r="A27" s="462" t="s">
        <v>29</v>
      </c>
      <c r="B27" s="464">
        <v>77250</v>
      </c>
      <c r="C27" s="465">
        <v>77250</v>
      </c>
      <c r="D27" s="466">
        <f t="shared" si="6"/>
        <v>154500</v>
      </c>
      <c r="E27" s="937">
        <v>15347.310000000001</v>
      </c>
      <c r="F27" s="938">
        <v>15347.249999999998</v>
      </c>
      <c r="G27" s="939">
        <f t="shared" si="7"/>
        <v>30694.56</v>
      </c>
      <c r="H27" s="464">
        <v>15347.310000000001</v>
      </c>
      <c r="I27" s="465">
        <v>15347.249999999998</v>
      </c>
      <c r="J27" s="466">
        <f t="shared" si="9"/>
        <v>30694.56</v>
      </c>
      <c r="K27" s="467">
        <f>+H27/B27</f>
        <v>0.1986706796116505</v>
      </c>
      <c r="L27" s="468">
        <f t="shared" si="10" ref="L27:L29">I27/C27</f>
        <v>0.19866990291262135</v>
      </c>
      <c r="M27" s="469">
        <f>J27/D27</f>
        <v>0.1986702912621359</v>
      </c>
      <c r="N27" s="533"/>
    </row>
    <row r="28" spans="1:14" ht="12.5">
      <c r="A28" s="462" t="s">
        <v>30</v>
      </c>
      <c r="B28" s="464">
        <v>558367</v>
      </c>
      <c r="C28" s="465">
        <v>558367</v>
      </c>
      <c r="D28" s="466">
        <f t="shared" si="6"/>
        <v>1116734</v>
      </c>
      <c r="E28" s="464">
        <v>96677.81</v>
      </c>
      <c r="F28" s="465">
        <v>96677.76</v>
      </c>
      <c r="G28" s="466">
        <f t="shared" si="7"/>
        <v>193355.57</v>
      </c>
      <c r="H28" s="464">
        <v>96677.81</v>
      </c>
      <c r="I28" s="465">
        <v>96677.76</v>
      </c>
      <c r="J28" s="466">
        <f t="shared" si="9"/>
        <v>193355.57</v>
      </c>
      <c r="K28" s="467">
        <f>+H28/B28</f>
        <v>0.17314384625165885</v>
      </c>
      <c r="L28" s="468">
        <f t="shared" si="10"/>
        <v>0.17314375670481957</v>
      </c>
      <c r="M28" s="469">
        <f>J28/D28</f>
        <v>0.17314380147823924</v>
      </c>
      <c r="N28" s="1001"/>
    </row>
    <row r="29" spans="1:14" ht="12.5">
      <c r="A29" s="479" t="s">
        <v>31</v>
      </c>
      <c r="B29" s="489">
        <v>12500</v>
      </c>
      <c r="C29" s="490">
        <v>12500</v>
      </c>
      <c r="D29" s="491">
        <f t="shared" si="6"/>
        <v>25000</v>
      </c>
      <c r="E29" s="489">
        <v>1025.3499999999999</v>
      </c>
      <c r="F29" s="490">
        <v>1025.3399999999999</v>
      </c>
      <c r="G29" s="491">
        <f t="shared" si="7"/>
        <v>2050.6899999999996</v>
      </c>
      <c r="H29" s="464">
        <v>1025.3499999999999</v>
      </c>
      <c r="I29" s="465">
        <v>1025.3399999999999</v>
      </c>
      <c r="J29" s="466">
        <f t="shared" si="9"/>
        <v>2050.6899999999996</v>
      </c>
      <c r="K29" s="492">
        <f>+H29/B29</f>
        <v>0.08202799999999999</v>
      </c>
      <c r="L29" s="493">
        <f t="shared" si="10"/>
        <v>0.082027199999999995</v>
      </c>
      <c r="M29" s="494">
        <f>J29/D29</f>
        <v>0.082027599999999978</v>
      </c>
      <c r="N29" s="533"/>
    </row>
    <row r="30" spans="1:14" ht="13" thickBot="1">
      <c r="A30" s="463" t="s">
        <v>32</v>
      </c>
      <c r="B30" s="470"/>
      <c r="C30" s="495"/>
      <c r="D30" s="496">
        <f t="shared" si="6"/>
        <v>0</v>
      </c>
      <c r="E30" s="470">
        <v>0</v>
      </c>
      <c r="F30" s="495">
        <v>0</v>
      </c>
      <c r="G30" s="496">
        <f t="shared" si="7"/>
        <v>0</v>
      </c>
      <c r="H30" s="464">
        <v>0</v>
      </c>
      <c r="I30" s="465">
        <v>0</v>
      </c>
      <c r="J30" s="466">
        <f t="shared" si="9"/>
        <v>0</v>
      </c>
      <c r="K30" s="497">
        <v>0</v>
      </c>
      <c r="L30" s="498">
        <v>0</v>
      </c>
      <c r="M30" s="499">
        <v>0</v>
      </c>
      <c r="N30" s="533"/>
    </row>
    <row r="31" spans="1:14" ht="13" thickBot="1">
      <c r="A31" s="802"/>
      <c r="B31" s="802"/>
      <c r="C31" s="902"/>
      <c r="D31" s="803"/>
      <c r="E31" s="802"/>
      <c r="F31" s="902"/>
      <c r="G31" s="803"/>
      <c r="H31" s="802"/>
      <c r="I31" s="902"/>
      <c r="J31" s="803"/>
      <c r="K31" s="802"/>
      <c r="L31" s="803"/>
      <c r="M31" s="484"/>
      <c r="N31" s="533"/>
    </row>
    <row r="32" spans="1:14" ht="13.5" thickBot="1">
      <c r="A32" s="500" t="s">
        <v>33</v>
      </c>
      <c r="B32" s="501">
        <f>B20+SUM(B22:B30)</f>
        <v>5710992</v>
      </c>
      <c r="C32" s="501">
        <f>C20+SUM(C22:C30)</f>
        <v>5018087</v>
      </c>
      <c r="D32" s="502">
        <f>SUM(B32:C32)</f>
        <v>10729079</v>
      </c>
      <c r="E32" s="501">
        <f>E20+SUM(E22:E30)</f>
        <v>465691.07000000007</v>
      </c>
      <c r="F32" s="501">
        <f>F20+SUM(F22:F30)</f>
        <v>474444.86000000004</v>
      </c>
      <c r="G32" s="502">
        <f>SUM(E32:F32)</f>
        <v>940135.93000000017</v>
      </c>
      <c r="H32" s="502">
        <f t="shared" si="11" ref="H32:I32">H20+SUM(H22:H30)</f>
        <v>465691.07000000007</v>
      </c>
      <c r="I32" s="502">
        <f t="shared" si="11"/>
        <v>474444.86000000004</v>
      </c>
      <c r="J32" s="502">
        <f>SUM(H32:I32)</f>
        <v>940135.93000000017</v>
      </c>
      <c r="K32" s="503">
        <f>H32/B32</f>
        <v>0.081542938599808948</v>
      </c>
      <c r="L32" s="504">
        <f>I32/C32</f>
        <v>0.094546957834728662</v>
      </c>
      <c r="M32" s="804">
        <f>J32/D32</f>
        <v>0.087625035662427325</v>
      </c>
      <c r="N32" s="618"/>
    </row>
    <row r="33" spans="1:14" ht="18.75" customHeight="1" thickBot="1">
      <c r="A33" s="1079" t="s">
        <v>34</v>
      </c>
      <c r="B33" s="1080"/>
      <c r="C33" s="1080"/>
      <c r="D33" s="1080"/>
      <c r="E33" s="1080"/>
      <c r="F33" s="1080"/>
      <c r="G33" s="1080"/>
      <c r="H33" s="1080"/>
      <c r="I33" s="1080"/>
      <c r="J33" s="1080"/>
      <c r="K33" s="1080"/>
      <c r="L33" s="1080"/>
      <c r="M33" s="1081"/>
      <c r="N33" s="533"/>
    </row>
    <row r="34" spans="1:14" ht="13" thickBot="1">
      <c r="A34" s="485" t="s">
        <v>35</v>
      </c>
      <c r="B34" s="805"/>
      <c r="C34" s="806"/>
      <c r="D34" s="807"/>
      <c r="E34" s="505">
        <v>36239.000000000022</v>
      </c>
      <c r="F34" s="506">
        <v>33672.009999999995</v>
      </c>
      <c r="G34" s="507">
        <f>E34+F34</f>
        <v>69911.010000000009</v>
      </c>
      <c r="H34" s="505">
        <v>36239.000000000022</v>
      </c>
      <c r="I34" s="506">
        <v>33672.009999999995</v>
      </c>
      <c r="J34" s="507">
        <f>H34+I34</f>
        <v>69911.010000000009</v>
      </c>
      <c r="K34" s="903"/>
      <c r="L34" s="808"/>
      <c r="M34" s="892"/>
      <c r="N34" s="533"/>
    </row>
    <row r="35" spans="1:14" ht="13" thickBot="1">
      <c r="A35" s="508" t="s">
        <v>36</v>
      </c>
      <c r="B35" s="509"/>
      <c r="C35" s="969">
        <f>288000/2</f>
        <v>144000</v>
      </c>
      <c r="D35" s="510">
        <f>C35</f>
        <v>144000</v>
      </c>
      <c r="E35" s="511"/>
      <c r="F35" s="809">
        <v>9159.32</v>
      </c>
      <c r="G35" s="512">
        <f>F35</f>
        <v>9159.32</v>
      </c>
      <c r="H35" s="511"/>
      <c r="I35" s="809">
        <v>9159.32</v>
      </c>
      <c r="J35" s="512">
        <f>I35</f>
        <v>9159.32</v>
      </c>
      <c r="K35" s="810"/>
      <c r="L35" s="811">
        <f>I35/C35</f>
        <v>0.063606388888888893</v>
      </c>
      <c r="M35" s="812">
        <f>J35/D35</f>
        <v>0.063606388888888893</v>
      </c>
      <c r="N35" s="533"/>
    </row>
    <row r="36" spans="1:14" ht="12.5">
      <c r="A36" s="483"/>
      <c r="B36" s="483"/>
      <c r="C36" s="483"/>
      <c r="D36" s="483"/>
      <c r="E36" s="483"/>
      <c r="F36" s="483"/>
      <c r="G36" s="483"/>
      <c r="H36" s="483"/>
      <c r="I36" s="483"/>
      <c r="J36" s="483"/>
      <c r="K36" s="483"/>
      <c r="L36" s="483"/>
      <c r="M36" s="483"/>
      <c r="N36" s="533"/>
    </row>
    <row r="37" spans="1:14" ht="12.75" customHeight="1">
      <c r="A37" s="1083" t="s">
        <v>37</v>
      </c>
      <c r="B37" s="1083"/>
      <c r="C37" s="1083"/>
      <c r="D37" s="1083"/>
      <c r="E37" s="1083"/>
      <c r="F37" s="1083"/>
      <c r="G37" s="1083"/>
      <c r="H37" s="1083"/>
      <c r="I37" s="1083"/>
      <c r="J37" s="1083"/>
      <c r="K37" s="1083"/>
      <c r="L37" s="1083"/>
      <c r="M37" s="1084"/>
      <c r="N37" s="533"/>
    </row>
    <row r="38" spans="1:14" ht="12.75" customHeight="1">
      <c r="A38" s="1083" t="s">
        <v>38</v>
      </c>
      <c r="B38" s="1083"/>
      <c r="C38" s="1083"/>
      <c r="D38" s="1083"/>
      <c r="E38" s="1083"/>
      <c r="F38" s="1083"/>
      <c r="G38" s="1083"/>
      <c r="H38" s="1083"/>
      <c r="I38" s="1083"/>
      <c r="J38" s="1083"/>
      <c r="K38" s="1083"/>
      <c r="L38" s="1083"/>
      <c r="M38" s="1084"/>
      <c r="N38" s="533"/>
    </row>
    <row r="39" spans="1:14" ht="12.5">
      <c r="A39" s="1082" t="s">
        <v>39</v>
      </c>
      <c r="B39" s="1082"/>
      <c r="C39" s="1082"/>
      <c r="D39" s="1082"/>
      <c r="E39" s="1082"/>
      <c r="F39" s="1082"/>
      <c r="G39" s="1082"/>
      <c r="H39" s="1082"/>
      <c r="I39" s="1082"/>
      <c r="J39" s="1082"/>
      <c r="K39" s="1082"/>
      <c r="L39" s="1082"/>
      <c r="M39" s="1082"/>
      <c r="N39" s="533"/>
    </row>
    <row r="40" spans="1:14" ht="25.5" customHeight="1">
      <c r="A40" s="1082" t="s">
        <v>40</v>
      </c>
      <c r="B40" s="1082"/>
      <c r="C40" s="1082"/>
      <c r="D40" s="1082"/>
      <c r="E40" s="1082"/>
      <c r="F40" s="1082"/>
      <c r="G40" s="1082"/>
      <c r="H40" s="1082"/>
      <c r="I40" s="1082"/>
      <c r="J40" s="1082"/>
      <c r="K40" s="1082"/>
      <c r="L40" s="1082"/>
      <c r="M40" s="1082"/>
      <c r="N40" s="533"/>
    </row>
    <row r="41" spans="1:13" s="533" customFormat="1" ht="12.5">
      <c r="A41" s="940"/>
      <c r="B41" s="940"/>
      <c r="C41" s="940"/>
      <c r="D41" s="940"/>
      <c r="E41" s="940"/>
      <c r="F41" s="940"/>
      <c r="G41" s="940"/>
      <c r="H41" s="801"/>
      <c r="I41" s="801"/>
      <c r="J41" s="801"/>
      <c r="K41" s="801"/>
      <c r="L41" s="801"/>
      <c r="M41" s="801"/>
    </row>
    <row r="42" spans="1:14" ht="13" customHeight="1">
      <c r="A42" s="1078" t="s">
        <v>41</v>
      </c>
      <c r="B42" s="1078"/>
      <c r="C42" s="1078"/>
      <c r="D42" s="1078"/>
      <c r="E42" s="1078"/>
      <c r="F42" s="1078"/>
      <c r="G42" s="1078"/>
      <c r="H42" s="1078"/>
      <c r="I42" s="1078"/>
      <c r="J42" s="1078"/>
      <c r="K42" s="1078"/>
      <c r="L42" s="533"/>
      <c r="M42" s="533"/>
      <c r="N42" s="533"/>
    </row>
    <row r="44" spans="1:14" ht="12.5">
      <c r="A44" s="533"/>
      <c r="B44" s="533"/>
      <c r="C44" s="533"/>
      <c r="D44" s="513"/>
      <c r="E44" s="533"/>
      <c r="F44" s="533"/>
      <c r="G44" s="533"/>
      <c r="H44" s="533"/>
      <c r="I44" s="533"/>
      <c r="J44" s="533"/>
      <c r="K44" s="533"/>
      <c r="L44" s="533"/>
      <c r="M44" s="533"/>
      <c r="N44" s="533"/>
    </row>
    <row r="50" spans="4:10" ht="12.5">
      <c r="D50" s="486"/>
      <c r="E50" s="533"/>
      <c r="F50" s="533"/>
      <c r="G50" s="533"/>
      <c r="H50" s="533"/>
      <c r="I50" s="533"/>
      <c r="J50" s="533"/>
    </row>
    <row r="51" spans="4:10" ht="12.5">
      <c r="D51" s="486"/>
      <c r="E51" s="533"/>
      <c r="F51" s="533"/>
      <c r="G51" s="533"/>
      <c r="H51" s="533"/>
      <c r="I51" s="533"/>
      <c r="J51" s="486"/>
    </row>
    <row r="53" spans="4:10" ht="12.5">
      <c r="D53" s="513"/>
      <c r="E53" s="533"/>
      <c r="F53" s="533"/>
      <c r="G53" s="533"/>
      <c r="H53" s="533"/>
      <c r="I53" s="533"/>
      <c r="J53" s="533"/>
    </row>
  </sheetData>
  <mergeCells count="13">
    <mergeCell ref="A42:K42"/>
    <mergeCell ref="A33:M33"/>
    <mergeCell ref="A40:M40"/>
    <mergeCell ref="A39:M39"/>
    <mergeCell ref="A37:M37"/>
    <mergeCell ref="A38:M38"/>
    <mergeCell ref="A1:M1"/>
    <mergeCell ref="A2:M2"/>
    <mergeCell ref="A3:M3"/>
    <mergeCell ref="B4:D4"/>
    <mergeCell ref="E4:G4"/>
    <mergeCell ref="H4:J4"/>
    <mergeCell ref="K4:M4"/>
  </mergeCells>
  <pageMargins left="0.7" right="0.7" top="0.75" bottom="0.75" header="0.3" footer="0.3"/>
  <pageSetup orientation="landscape" scale="55" r:id="rId1"/>
  <ignoredErrors>
    <ignoredError sqref="G32 D32" 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T213"/>
  <sheetViews>
    <sheetView zoomScale="110" zoomScaleNormal="110" workbookViewId="0" topLeftCell="A1">
      <selection pane="topLeft" activeCell="A1" sqref="A1"/>
    </sheetView>
  </sheetViews>
  <sheetFormatPr defaultColWidth="8.54296875" defaultRowHeight="12.5"/>
  <cols>
    <col min="1" max="1" width="10.5454545454545" customWidth="1"/>
    <col min="2" max="2" width="11.5454545454545" customWidth="1"/>
    <col min="3" max="3" width="9.54545454545455" customWidth="1"/>
    <col min="4" max="4" width="11.5454545454545" bestFit="1" customWidth="1"/>
    <col min="5" max="5" width="6.54545454545455" customWidth="1"/>
    <col min="6" max="6" width="11.4545454545455" customWidth="1"/>
    <col min="7" max="7" width="6.54545454545455" customWidth="1"/>
    <col min="8" max="8" width="9.45454545454546" customWidth="1"/>
    <col min="9" max="9" width="6.54545454545455" customWidth="1"/>
    <col min="10" max="10" width="11.5454545454545" customWidth="1"/>
    <col min="11" max="11" width="6.54545454545455" customWidth="1"/>
    <col min="12" max="12" width="10.4545454545455" customWidth="1"/>
    <col min="13" max="13" width="6.54545454545455" customWidth="1"/>
    <col min="14" max="14" width="11.5454545454545" customWidth="1"/>
    <col min="15" max="15" width="10.5454545454545" customWidth="1"/>
    <col min="16" max="16" width="11.5454545454545" bestFit="1" customWidth="1"/>
    <col min="17" max="17" width="9.54545454545455" customWidth="1"/>
    <col min="18" max="18" width="11.4545454545455" bestFit="1" customWidth="1"/>
    <col min="19" max="19" width="15.4545454545455" customWidth="1"/>
  </cols>
  <sheetData>
    <row r="1" spans="1:20" ht="15.5">
      <c r="A1" s="1149" t="s">
        <v>293</v>
      </c>
      <c r="B1" s="1149"/>
      <c r="C1" s="1149"/>
      <c r="D1" s="1149"/>
      <c r="E1" s="1149"/>
      <c r="F1" s="1149"/>
      <c r="G1" s="1149"/>
      <c r="H1" s="1149"/>
      <c r="I1" s="1149"/>
      <c r="J1" s="1149"/>
      <c r="K1" s="1149"/>
      <c r="L1" s="1149"/>
      <c r="M1" s="1149"/>
      <c r="N1" s="1149"/>
      <c r="O1" s="1149"/>
      <c r="P1" s="1149"/>
      <c r="Q1" s="1149"/>
      <c r="R1" s="801"/>
      <c r="S1" s="801"/>
      <c r="T1" s="801"/>
    </row>
    <row r="2" spans="1:20" ht="15.5">
      <c r="A2" s="1149" t="s">
        <v>1</v>
      </c>
      <c r="B2" s="1187"/>
      <c r="C2" s="1187"/>
      <c r="D2" s="1187"/>
      <c r="E2" s="1187"/>
      <c r="F2" s="1187"/>
      <c r="G2" s="1187"/>
      <c r="H2" s="1187"/>
      <c r="I2" s="1187"/>
      <c r="J2" s="1187"/>
      <c r="K2" s="1187"/>
      <c r="L2" s="1187"/>
      <c r="M2" s="1187"/>
      <c r="N2" s="1187"/>
      <c r="O2" s="1187"/>
      <c r="P2" s="1187"/>
      <c r="Q2" s="1187"/>
      <c r="R2" s="801"/>
      <c r="S2" s="801"/>
      <c r="T2" s="801"/>
    </row>
    <row r="3" spans="1:20" ht="15.5">
      <c r="A3" s="1147" t="s">
        <v>2</v>
      </c>
      <c r="B3" s="1188"/>
      <c r="C3" s="1188"/>
      <c r="D3" s="1188"/>
      <c r="E3" s="1188"/>
      <c r="F3" s="1188"/>
      <c r="G3" s="1188"/>
      <c r="H3" s="1188"/>
      <c r="I3" s="1188"/>
      <c r="J3" s="1188"/>
      <c r="K3" s="1188"/>
      <c r="L3" s="1188"/>
      <c r="M3" s="1188"/>
      <c r="N3" s="1188"/>
      <c r="O3" s="1188"/>
      <c r="P3" s="1188"/>
      <c r="Q3" s="1188"/>
      <c r="R3" s="801"/>
      <c r="S3" s="801"/>
      <c r="T3" s="801"/>
    </row>
    <row r="4" spans="1:20" s="20" customFormat="1" ht="15.5">
      <c r="A4" s="1172" t="s">
        <v>294</v>
      </c>
      <c r="B4" s="1173"/>
      <c r="C4" s="1173"/>
      <c r="D4" s="1173"/>
      <c r="E4" s="1173"/>
      <c r="F4" s="1173"/>
      <c r="G4" s="1173"/>
      <c r="H4" s="1173"/>
      <c r="I4" s="1174"/>
      <c r="J4" s="1055"/>
      <c r="K4" s="1055"/>
      <c r="L4" s="1055"/>
      <c r="M4" s="1055"/>
      <c r="N4" s="1055"/>
      <c r="O4" s="1055"/>
      <c r="P4" s="1055"/>
      <c r="Q4" s="1055"/>
      <c r="R4" s="801"/>
      <c r="S4" s="801"/>
      <c r="T4" s="801"/>
    </row>
    <row r="5" spans="1:20" ht="13">
      <c r="A5" s="1182" t="s">
        <v>295</v>
      </c>
      <c r="B5" s="1178" t="s">
        <v>296</v>
      </c>
      <c r="C5" s="1178"/>
      <c r="D5" s="1178"/>
      <c r="E5" s="1185"/>
      <c r="F5" s="1178" t="s">
        <v>297</v>
      </c>
      <c r="G5" s="1178"/>
      <c r="H5" s="1178"/>
      <c r="I5" s="1178"/>
      <c r="J5" s="1137" t="s">
        <v>298</v>
      </c>
      <c r="K5" s="1137"/>
      <c r="L5" s="1137"/>
      <c r="M5" s="1137"/>
      <c r="N5" s="1137" t="s">
        <v>10</v>
      </c>
      <c r="O5" s="1137"/>
      <c r="P5" s="1137"/>
      <c r="Q5" s="1137"/>
      <c r="R5" s="1137"/>
      <c r="S5" s="1137"/>
      <c r="T5" s="801"/>
    </row>
    <row r="6" spans="1:20" ht="36" customHeight="1">
      <c r="A6" s="1183"/>
      <c r="B6" s="1186" t="s">
        <v>299</v>
      </c>
      <c r="C6" s="1137" t="s">
        <v>300</v>
      </c>
      <c r="D6" s="1137"/>
      <c r="E6" s="1137"/>
      <c r="F6" s="1186" t="s">
        <v>299</v>
      </c>
      <c r="G6" s="1137" t="s">
        <v>300</v>
      </c>
      <c r="H6" s="1137"/>
      <c r="I6" s="1137"/>
      <c r="J6" s="1186" t="s">
        <v>299</v>
      </c>
      <c r="K6" s="1137" t="s">
        <v>300</v>
      </c>
      <c r="L6" s="1137"/>
      <c r="M6" s="1137"/>
      <c r="N6" s="1186" t="s">
        <v>299</v>
      </c>
      <c r="O6" s="1186" t="s">
        <v>301</v>
      </c>
      <c r="P6" s="1186"/>
      <c r="Q6" s="1137" t="s">
        <v>300</v>
      </c>
      <c r="R6" s="1137"/>
      <c r="S6" s="1137"/>
      <c r="T6" s="801"/>
    </row>
    <row r="7" spans="1:20" ht="27" customHeight="1">
      <c r="A7" s="1184"/>
      <c r="B7" s="1186"/>
      <c r="C7" s="1041" t="s">
        <v>302</v>
      </c>
      <c r="D7" s="1041" t="s">
        <v>303</v>
      </c>
      <c r="E7" s="1041" t="s">
        <v>304</v>
      </c>
      <c r="F7" s="1186"/>
      <c r="G7" s="1041" t="s">
        <v>302</v>
      </c>
      <c r="H7" s="1041" t="s">
        <v>303</v>
      </c>
      <c r="I7" s="1041" t="s">
        <v>304</v>
      </c>
      <c r="J7" s="1186"/>
      <c r="K7" s="1041" t="s">
        <v>302</v>
      </c>
      <c r="L7" s="1041" t="s">
        <v>303</v>
      </c>
      <c r="M7" s="1041" t="s">
        <v>304</v>
      </c>
      <c r="N7" s="1186"/>
      <c r="O7" s="1052" t="s">
        <v>305</v>
      </c>
      <c r="P7" s="1052" t="s">
        <v>306</v>
      </c>
      <c r="Q7" s="1041" t="s">
        <v>302</v>
      </c>
      <c r="R7" s="1041" t="s">
        <v>303</v>
      </c>
      <c r="S7" s="1041" t="s">
        <v>304</v>
      </c>
      <c r="T7" s="801"/>
    </row>
    <row r="8" spans="1:20" ht="12.5">
      <c r="A8" s="336" t="s">
        <v>307</v>
      </c>
      <c r="B8" s="622">
        <v>145</v>
      </c>
      <c r="C8" s="623">
        <v>543.87099999999998</v>
      </c>
      <c r="D8" s="624">
        <v>36965.24</v>
      </c>
      <c r="E8" s="623">
        <v>4.7222831999999997</v>
      </c>
      <c r="F8" s="625">
        <v>0</v>
      </c>
      <c r="G8" s="625">
        <v>0</v>
      </c>
      <c r="H8" s="625">
        <v>0</v>
      </c>
      <c r="I8" s="625">
        <v>0</v>
      </c>
      <c r="J8" s="622">
        <v>15</v>
      </c>
      <c r="K8" s="623">
        <v>0</v>
      </c>
      <c r="L8" s="624">
        <v>8090.58</v>
      </c>
      <c r="M8" s="623">
        <v>1.0885096000000001</v>
      </c>
      <c r="N8" s="622">
        <f>J8+B8</f>
        <v>160</v>
      </c>
      <c r="O8" s="622"/>
      <c r="P8" s="622"/>
      <c r="Q8" s="626">
        <f>K8+C8</f>
        <v>543.87099999999998</v>
      </c>
      <c r="R8" s="626">
        <f>L8+D8</f>
        <v>45055.82</v>
      </c>
      <c r="S8" s="626">
        <f>M8+E8</f>
        <v>5.8107927999999998</v>
      </c>
      <c r="T8" s="801"/>
    </row>
    <row r="9" spans="1:20" ht="12.5">
      <c r="A9" s="336" t="s">
        <v>308</v>
      </c>
      <c r="B9" s="622"/>
      <c r="C9" s="623"/>
      <c r="D9" s="624"/>
      <c r="E9" s="623"/>
      <c r="F9" s="625">
        <v>0</v>
      </c>
      <c r="G9" s="625">
        <v>0</v>
      </c>
      <c r="H9" s="625">
        <v>0</v>
      </c>
      <c r="I9" s="625">
        <v>0</v>
      </c>
      <c r="J9" s="622"/>
      <c r="K9" s="623"/>
      <c r="L9" s="624"/>
      <c r="M9" s="623"/>
      <c r="N9" s="622">
        <f t="shared" si="0" ref="N9:N14">J9+B9</f>
        <v>0</v>
      </c>
      <c r="O9" s="622"/>
      <c r="P9" s="622"/>
      <c r="Q9" s="626">
        <f t="shared" si="1" ref="Q9:Q14">K9+C9</f>
        <v>0</v>
      </c>
      <c r="R9" s="626">
        <f t="shared" si="2" ref="R9:R14">L9+D9</f>
        <v>0</v>
      </c>
      <c r="S9" s="626">
        <f t="shared" si="3" ref="S9:S14">M9+E9</f>
        <v>0</v>
      </c>
      <c r="T9" s="801"/>
    </row>
    <row r="10" spans="1:20" ht="12.5">
      <c r="A10" s="336" t="s">
        <v>309</v>
      </c>
      <c r="B10" s="627"/>
      <c r="C10" s="627"/>
      <c r="D10" s="627"/>
      <c r="E10" s="627"/>
      <c r="F10" s="628">
        <v>0</v>
      </c>
      <c r="G10" s="628">
        <v>0</v>
      </c>
      <c r="H10" s="628">
        <v>0</v>
      </c>
      <c r="I10" s="628">
        <v>0</v>
      </c>
      <c r="J10" s="627"/>
      <c r="K10" s="627"/>
      <c r="L10" s="627"/>
      <c r="M10" s="627"/>
      <c r="N10" s="622">
        <f t="shared" si="0"/>
        <v>0</v>
      </c>
      <c r="O10" s="627"/>
      <c r="P10" s="627"/>
      <c r="Q10" s="626">
        <f t="shared" si="1"/>
        <v>0</v>
      </c>
      <c r="R10" s="626">
        <f t="shared" si="2"/>
        <v>0</v>
      </c>
      <c r="S10" s="626">
        <f t="shared" si="3"/>
        <v>0</v>
      </c>
      <c r="T10" s="801"/>
    </row>
    <row r="11" spans="1:20" s="20" customFormat="1" ht="12.5">
      <c r="A11" s="336" t="s">
        <v>310</v>
      </c>
      <c r="B11" s="627"/>
      <c r="C11" s="627"/>
      <c r="D11" s="627"/>
      <c r="E11" s="627"/>
      <c r="F11" s="628">
        <v>0</v>
      </c>
      <c r="G11" s="628">
        <v>0</v>
      </c>
      <c r="H11" s="628">
        <v>0</v>
      </c>
      <c r="I11" s="628">
        <v>0</v>
      </c>
      <c r="J11" s="627"/>
      <c r="K11" s="627"/>
      <c r="L11" s="627"/>
      <c r="M11" s="627"/>
      <c r="N11" s="622">
        <f t="shared" si="0"/>
        <v>0</v>
      </c>
      <c r="O11" s="627"/>
      <c r="P11" s="627"/>
      <c r="Q11" s="626">
        <f t="shared" si="1"/>
        <v>0</v>
      </c>
      <c r="R11" s="626">
        <f t="shared" si="2"/>
        <v>0</v>
      </c>
      <c r="S11" s="626">
        <f t="shared" si="3"/>
        <v>0</v>
      </c>
      <c r="T11" s="801"/>
    </row>
    <row r="12" spans="1:20" s="20" customFormat="1" ht="12.5">
      <c r="A12" s="336" t="s">
        <v>311</v>
      </c>
      <c r="B12" s="627"/>
      <c r="C12" s="627"/>
      <c r="D12" s="627"/>
      <c r="E12" s="627"/>
      <c r="F12" s="628">
        <v>0</v>
      </c>
      <c r="G12" s="628">
        <v>0</v>
      </c>
      <c r="H12" s="628">
        <v>0</v>
      </c>
      <c r="I12" s="628">
        <v>0</v>
      </c>
      <c r="J12" s="627"/>
      <c r="K12" s="627"/>
      <c r="L12" s="627"/>
      <c r="M12" s="627"/>
      <c r="N12" s="622">
        <f t="shared" si="0"/>
        <v>0</v>
      </c>
      <c r="O12" s="627"/>
      <c r="P12" s="627"/>
      <c r="Q12" s="626">
        <f t="shared" si="1"/>
        <v>0</v>
      </c>
      <c r="R12" s="626">
        <f t="shared" si="2"/>
        <v>0</v>
      </c>
      <c r="S12" s="626">
        <f t="shared" si="3"/>
        <v>0</v>
      </c>
      <c r="T12" s="801"/>
    </row>
    <row r="13" spans="1:20" s="20" customFormat="1" ht="12.5">
      <c r="A13" s="336" t="s">
        <v>312</v>
      </c>
      <c r="B13" s="627"/>
      <c r="C13" s="627"/>
      <c r="D13" s="627"/>
      <c r="E13" s="627"/>
      <c r="F13" s="628">
        <v>0</v>
      </c>
      <c r="G13" s="628">
        <v>0</v>
      </c>
      <c r="H13" s="628">
        <v>0</v>
      </c>
      <c r="I13" s="628">
        <v>0</v>
      </c>
      <c r="J13" s="627"/>
      <c r="K13" s="627"/>
      <c r="L13" s="627"/>
      <c r="M13" s="627"/>
      <c r="N13" s="622">
        <f t="shared" si="0"/>
        <v>0</v>
      </c>
      <c r="O13" s="627"/>
      <c r="P13" s="627"/>
      <c r="Q13" s="626">
        <f t="shared" si="1"/>
        <v>0</v>
      </c>
      <c r="R13" s="626">
        <f t="shared" si="2"/>
        <v>0</v>
      </c>
      <c r="S13" s="626">
        <f t="shared" si="3"/>
        <v>0</v>
      </c>
      <c r="T13" s="801"/>
    </row>
    <row r="14" spans="1:20" s="20" customFormat="1" ht="12.5">
      <c r="A14" s="336" t="s">
        <v>313</v>
      </c>
      <c r="B14" s="627"/>
      <c r="C14" s="627"/>
      <c r="D14" s="627"/>
      <c r="E14" s="627"/>
      <c r="F14" s="628">
        <v>0</v>
      </c>
      <c r="G14" s="628">
        <v>0</v>
      </c>
      <c r="H14" s="628">
        <v>0</v>
      </c>
      <c r="I14" s="628">
        <v>0</v>
      </c>
      <c r="J14" s="627"/>
      <c r="K14" s="627"/>
      <c r="L14" s="627"/>
      <c r="M14" s="627"/>
      <c r="N14" s="622">
        <f t="shared" si="0"/>
        <v>0</v>
      </c>
      <c r="O14" s="627"/>
      <c r="P14" s="627"/>
      <c r="Q14" s="626">
        <f t="shared" si="1"/>
        <v>0</v>
      </c>
      <c r="R14" s="626">
        <f t="shared" si="2"/>
        <v>0</v>
      </c>
      <c r="S14" s="626">
        <f t="shared" si="3"/>
        <v>0</v>
      </c>
      <c r="T14" s="801"/>
    </row>
    <row r="15" spans="1:20" s="20" customFormat="1" ht="12.5">
      <c r="A15" s="336" t="s">
        <v>314</v>
      </c>
      <c r="B15" s="627"/>
      <c r="C15" s="627"/>
      <c r="D15" s="627"/>
      <c r="E15" s="627"/>
      <c r="F15" s="628">
        <v>0</v>
      </c>
      <c r="G15" s="628">
        <v>0</v>
      </c>
      <c r="H15" s="628">
        <v>0</v>
      </c>
      <c r="I15" s="628">
        <v>0</v>
      </c>
      <c r="J15" s="627"/>
      <c r="K15" s="627"/>
      <c r="L15" s="627"/>
      <c r="M15" s="627"/>
      <c r="N15" s="629">
        <f>J15+B15</f>
        <v>0</v>
      </c>
      <c r="O15" s="627"/>
      <c r="P15" s="627"/>
      <c r="Q15" s="626">
        <f t="shared" si="4" ref="Q15:S16">K15+C15</f>
        <v>0</v>
      </c>
      <c r="R15" s="626">
        <f t="shared" si="4"/>
        <v>0</v>
      </c>
      <c r="S15" s="626">
        <f t="shared" si="4"/>
        <v>0</v>
      </c>
      <c r="T15" s="801"/>
    </row>
    <row r="16" spans="1:20" s="20" customFormat="1" ht="12.5">
      <c r="A16" s="336" t="s">
        <v>315</v>
      </c>
      <c r="B16" s="627"/>
      <c r="C16" s="627"/>
      <c r="D16" s="627"/>
      <c r="E16" s="627"/>
      <c r="F16" s="628">
        <v>0</v>
      </c>
      <c r="G16" s="628">
        <v>0</v>
      </c>
      <c r="H16" s="628">
        <v>0</v>
      </c>
      <c r="I16" s="628">
        <v>0</v>
      </c>
      <c r="J16" s="627"/>
      <c r="K16" s="627"/>
      <c r="L16" s="627"/>
      <c r="M16" s="627"/>
      <c r="N16" s="629">
        <f>J16+B16</f>
        <v>0</v>
      </c>
      <c r="O16" s="627"/>
      <c r="P16" s="627"/>
      <c r="Q16" s="626">
        <f t="shared" si="4"/>
        <v>0</v>
      </c>
      <c r="R16" s="626">
        <f t="shared" si="4"/>
        <v>0</v>
      </c>
      <c r="S16" s="626">
        <f t="shared" si="4"/>
        <v>0</v>
      </c>
      <c r="T16" s="801" t="s">
        <v>145</v>
      </c>
    </row>
    <row r="17" spans="1:19" s="20" customFormat="1" ht="12.5">
      <c r="A17" s="336" t="s">
        <v>316</v>
      </c>
      <c r="B17" s="630"/>
      <c r="C17" s="627"/>
      <c r="D17" s="627"/>
      <c r="E17" s="627"/>
      <c r="F17" s="627">
        <v>0</v>
      </c>
      <c r="G17" s="627">
        <v>0</v>
      </c>
      <c r="H17" s="627">
        <v>0</v>
      </c>
      <c r="I17" s="627">
        <v>0</v>
      </c>
      <c r="J17" s="627"/>
      <c r="K17" s="627"/>
      <c r="L17" s="627"/>
      <c r="M17" s="627"/>
      <c r="N17" s="629">
        <f>J17+B17</f>
        <v>0</v>
      </c>
      <c r="O17" s="627"/>
      <c r="P17" s="627"/>
      <c r="Q17" s="626">
        <f t="shared" si="5" ref="Q17:S18">K17+C17</f>
        <v>0</v>
      </c>
      <c r="R17" s="626">
        <f t="shared" si="5"/>
        <v>0</v>
      </c>
      <c r="S17" s="626">
        <f t="shared" si="5"/>
        <v>0</v>
      </c>
    </row>
    <row r="18" spans="1:19" s="20" customFormat="1" ht="12.5">
      <c r="A18" s="336" t="s">
        <v>317</v>
      </c>
      <c r="B18" s="799"/>
      <c r="C18" s="799"/>
      <c r="D18" s="799"/>
      <c r="E18" s="799"/>
      <c r="F18" s="368"/>
      <c r="G18" s="368"/>
      <c r="H18" s="368"/>
      <c r="I18" s="368"/>
      <c r="J18" s="367"/>
      <c r="K18" s="367"/>
      <c r="L18" s="799"/>
      <c r="M18" s="367"/>
      <c r="N18" s="629">
        <f>J18+B18</f>
        <v>0</v>
      </c>
      <c r="O18" s="367"/>
      <c r="P18" s="367"/>
      <c r="Q18" s="626">
        <f t="shared" si="5"/>
        <v>0</v>
      </c>
      <c r="R18" s="626">
        <f t="shared" si="5"/>
        <v>0</v>
      </c>
      <c r="S18" s="626">
        <f t="shared" si="5"/>
        <v>0</v>
      </c>
    </row>
    <row r="19" spans="1:19" s="20" customFormat="1" ht="13" thickBot="1">
      <c r="A19" s="42" t="s">
        <v>318</v>
      </c>
      <c r="B19" s="800"/>
      <c r="C19" s="800"/>
      <c r="D19" s="800"/>
      <c r="E19" s="800"/>
      <c r="F19" s="290"/>
      <c r="G19" s="290"/>
      <c r="H19" s="290"/>
      <c r="I19" s="290"/>
      <c r="J19" s="289"/>
      <c r="K19" s="289"/>
      <c r="L19" s="800"/>
      <c r="M19" s="289"/>
      <c r="N19" s="995">
        <f>J19+B19</f>
        <v>0</v>
      </c>
      <c r="O19" s="996"/>
      <c r="P19" s="996"/>
      <c r="Q19" s="997">
        <f t="shared" si="6" ref="Q19">K19+C19</f>
        <v>0</v>
      </c>
      <c r="R19" s="997">
        <f t="shared" si="7" ref="R19">L19+D19</f>
        <v>0</v>
      </c>
      <c r="S19" s="997">
        <f t="shared" si="8" ref="S19">M19+E19</f>
        <v>0</v>
      </c>
    </row>
    <row r="20" spans="1:19" ht="13">
      <c r="A20" s="38" t="s">
        <v>319</v>
      </c>
      <c r="B20" s="41">
        <f>SUM(B8:B19)</f>
        <v>145</v>
      </c>
      <c r="C20" s="41">
        <f t="shared" si="9" ref="C20:N20">SUM(C8:C19)</f>
        <v>543.87099999999998</v>
      </c>
      <c r="D20" s="41">
        <f t="shared" si="9"/>
        <v>36965.24</v>
      </c>
      <c r="E20" s="41">
        <f t="shared" si="9"/>
        <v>4.7222831999999997</v>
      </c>
      <c r="F20" s="41">
        <f t="shared" si="9"/>
        <v>0</v>
      </c>
      <c r="G20" s="41">
        <f t="shared" si="9"/>
        <v>0</v>
      </c>
      <c r="H20" s="41">
        <f t="shared" si="9"/>
        <v>0</v>
      </c>
      <c r="I20" s="41">
        <f t="shared" si="9"/>
        <v>0</v>
      </c>
      <c r="J20" s="41">
        <f t="shared" si="9"/>
        <v>15</v>
      </c>
      <c r="K20" s="41">
        <f t="shared" si="9"/>
        <v>0</v>
      </c>
      <c r="L20" s="41">
        <f>SUM(L8:L19)</f>
        <v>8090.58</v>
      </c>
      <c r="M20" s="41">
        <f t="shared" si="9"/>
        <v>1.0885096000000001</v>
      </c>
      <c r="N20" s="998">
        <f t="shared" si="9"/>
        <v>160</v>
      </c>
      <c r="O20" s="998">
        <f>SUM(O8:O19)</f>
        <v>0</v>
      </c>
      <c r="P20" s="998">
        <f>SUM(P8:P19)</f>
        <v>0</v>
      </c>
      <c r="Q20" s="998">
        <f>SUM(Q8:Q19)</f>
        <v>543.87099999999998</v>
      </c>
      <c r="R20" s="998">
        <f>SUM(R8:R19)</f>
        <v>45055.82</v>
      </c>
      <c r="S20" s="999">
        <f>SUM(S8:S19)</f>
        <v>5.8107927999999998</v>
      </c>
    </row>
    <row r="21" spans="1:19" ht="12.5">
      <c r="A21" s="548"/>
      <c r="B21" s="548"/>
      <c r="C21" s="548"/>
      <c r="D21" s="548"/>
      <c r="E21" s="548"/>
      <c r="F21" s="548"/>
      <c r="G21" s="548"/>
      <c r="H21" s="548"/>
      <c r="I21" s="548"/>
      <c r="J21" s="548"/>
      <c r="K21" s="548"/>
      <c r="L21" s="548"/>
      <c r="M21" s="548"/>
      <c r="N21" s="548"/>
      <c r="O21" s="548"/>
      <c r="P21" s="548"/>
      <c r="Q21" s="548"/>
      <c r="R21" s="801"/>
      <c r="S21" s="801"/>
    </row>
    <row r="22" spans="1:19" s="48" customFormat="1" ht="12.75" customHeight="1">
      <c r="A22" s="1175" t="s">
        <v>320</v>
      </c>
      <c r="B22" s="1176"/>
      <c r="C22" s="1176"/>
      <c r="D22" s="1176"/>
      <c r="E22" s="1176"/>
      <c r="F22" s="1176"/>
      <c r="G22" s="1176"/>
      <c r="H22" s="1176"/>
      <c r="I22" s="1176"/>
      <c r="J22" s="1176"/>
      <c r="K22" s="1176"/>
      <c r="L22" s="1176"/>
      <c r="M22" s="1176"/>
      <c r="N22" s="1176"/>
      <c r="O22" s="1176"/>
      <c r="P22" s="1176"/>
      <c r="Q22" s="1177"/>
      <c r="R22" s="303"/>
      <c r="S22" s="304"/>
    </row>
    <row r="23" spans="1:19" s="7" customFormat="1" ht="12.75" customHeight="1">
      <c r="A23" s="1153" t="s">
        <v>280</v>
      </c>
      <c r="B23" s="1153"/>
      <c r="C23" s="1153"/>
      <c r="D23" s="1153"/>
      <c r="E23" s="1153"/>
      <c r="F23" s="1153"/>
      <c r="G23" s="1153"/>
      <c r="H23" s="1153"/>
      <c r="I23" s="1153"/>
      <c r="J23" s="1153"/>
      <c r="K23" s="1153"/>
      <c r="L23" s="1153"/>
      <c r="M23" s="1153"/>
      <c r="N23" s="1153"/>
      <c r="O23" s="1153"/>
      <c r="P23" s="79"/>
      <c r="Q23" s="79"/>
      <c r="R23" s="548"/>
      <c r="S23" s="253"/>
    </row>
    <row r="24" spans="1:19" s="179" customFormat="1" ht="31.5" customHeight="1">
      <c r="A24" s="1153" t="s">
        <v>321</v>
      </c>
      <c r="B24" s="1171"/>
      <c r="C24" s="1171"/>
      <c r="D24" s="1171"/>
      <c r="E24" s="1171"/>
      <c r="F24" s="1171"/>
      <c r="G24" s="1171"/>
      <c r="H24" s="1171"/>
      <c r="I24" s="1171"/>
      <c r="J24" s="1171"/>
      <c r="K24" s="1171"/>
      <c r="L24" s="1171"/>
      <c r="M24" s="1171"/>
      <c r="N24" s="1171"/>
      <c r="O24" s="1171"/>
      <c r="P24" s="79"/>
      <c r="Q24" s="79"/>
      <c r="R24" s="548"/>
      <c r="S24" s="253"/>
    </row>
    <row r="25" spans="1:19" ht="16.5" customHeight="1">
      <c r="A25" s="548"/>
      <c r="B25" s="548"/>
      <c r="C25" s="548"/>
      <c r="D25" s="548"/>
      <c r="E25" s="548"/>
      <c r="F25" s="548"/>
      <c r="G25" s="548"/>
      <c r="H25" s="548"/>
      <c r="I25" s="548"/>
      <c r="J25" s="548"/>
      <c r="K25" s="548"/>
      <c r="L25" s="548"/>
      <c r="M25" s="548"/>
      <c r="N25" s="548"/>
      <c r="O25" s="548"/>
      <c r="P25" s="548"/>
      <c r="Q25" s="548"/>
      <c r="R25" s="801"/>
      <c r="S25" s="801"/>
    </row>
    <row r="26" spans="1:19" ht="15" customHeight="1">
      <c r="A26" s="1172" t="s">
        <v>322</v>
      </c>
      <c r="B26" s="1173"/>
      <c r="C26" s="1173"/>
      <c r="D26" s="1173"/>
      <c r="E26" s="1173"/>
      <c r="F26" s="1173"/>
      <c r="G26" s="1173"/>
      <c r="H26" s="1173"/>
      <c r="I26" s="1174"/>
      <c r="J26" s="1055"/>
      <c r="K26" s="1055"/>
      <c r="L26" s="1055"/>
      <c r="M26" s="1055"/>
      <c r="N26" s="1055"/>
      <c r="O26" s="1055"/>
      <c r="P26" s="1055"/>
      <c r="Q26" s="1055"/>
      <c r="R26" s="801"/>
      <c r="S26" s="801"/>
    </row>
    <row r="27" spans="1:19" ht="13">
      <c r="A27" s="1051"/>
      <c r="B27" s="1178" t="s">
        <v>296</v>
      </c>
      <c r="C27" s="1178"/>
      <c r="D27" s="1178"/>
      <c r="E27" s="1185"/>
      <c r="F27" s="1178" t="s">
        <v>297</v>
      </c>
      <c r="G27" s="1178"/>
      <c r="H27" s="1178"/>
      <c r="I27" s="1178"/>
      <c r="J27" s="1137" t="s">
        <v>298</v>
      </c>
      <c r="K27" s="1137"/>
      <c r="L27" s="1137"/>
      <c r="M27" s="1137"/>
      <c r="N27" s="1137" t="s">
        <v>10</v>
      </c>
      <c r="O27" s="1137"/>
      <c r="P27" s="1137"/>
      <c r="Q27" s="1137"/>
      <c r="R27" s="801"/>
      <c r="S27" s="801"/>
    </row>
    <row r="28" spans="1:19" ht="13">
      <c r="A28" s="1179" t="s">
        <v>295</v>
      </c>
      <c r="B28" s="1189" t="s">
        <v>299</v>
      </c>
      <c r="C28" s="93"/>
      <c r="D28" s="94"/>
      <c r="E28" s="95"/>
      <c r="F28" s="1189" t="s">
        <v>299</v>
      </c>
      <c r="G28" s="93"/>
      <c r="H28" s="94"/>
      <c r="I28" s="95"/>
      <c r="J28" s="1189" t="s">
        <v>299</v>
      </c>
      <c r="K28" s="93"/>
      <c r="L28" s="94"/>
      <c r="M28" s="95"/>
      <c r="N28" s="1189" t="s">
        <v>299</v>
      </c>
      <c r="O28" s="93"/>
      <c r="P28" s="94"/>
      <c r="Q28" s="95"/>
      <c r="R28" s="801"/>
      <c r="S28" s="801"/>
    </row>
    <row r="29" spans="1:19" ht="13.5" customHeight="1">
      <c r="A29" s="1180"/>
      <c r="B29" s="1190"/>
      <c r="C29" s="1178" t="s">
        <v>300</v>
      </c>
      <c r="D29" s="1178"/>
      <c r="E29" s="1178"/>
      <c r="F29" s="1190"/>
      <c r="G29" s="1178" t="s">
        <v>300</v>
      </c>
      <c r="H29" s="1178"/>
      <c r="I29" s="1178"/>
      <c r="J29" s="1190"/>
      <c r="K29" s="1178" t="s">
        <v>300</v>
      </c>
      <c r="L29" s="1178"/>
      <c r="M29" s="1178"/>
      <c r="N29" s="1190"/>
      <c r="O29" s="1178" t="s">
        <v>300</v>
      </c>
      <c r="P29" s="1178"/>
      <c r="Q29" s="1178"/>
      <c r="R29" s="801"/>
      <c r="S29" s="801"/>
    </row>
    <row r="30" spans="1:19" ht="25.5" customHeight="1">
      <c r="A30" s="1181"/>
      <c r="B30" s="1191"/>
      <c r="C30" s="96" t="s">
        <v>302</v>
      </c>
      <c r="D30" s="1041" t="s">
        <v>303</v>
      </c>
      <c r="E30" s="1041" t="s">
        <v>304</v>
      </c>
      <c r="F30" s="1191"/>
      <c r="G30" s="96" t="s">
        <v>302</v>
      </c>
      <c r="H30" s="1041" t="s">
        <v>303</v>
      </c>
      <c r="I30" s="1041" t="s">
        <v>304</v>
      </c>
      <c r="J30" s="1191"/>
      <c r="K30" s="96" t="s">
        <v>302</v>
      </c>
      <c r="L30" s="1041" t="s">
        <v>303</v>
      </c>
      <c r="M30" s="1041" t="s">
        <v>304</v>
      </c>
      <c r="N30" s="1191"/>
      <c r="O30" s="96" t="s">
        <v>302</v>
      </c>
      <c r="P30" s="1041" t="s">
        <v>303</v>
      </c>
      <c r="Q30" s="1041" t="s">
        <v>304</v>
      </c>
      <c r="R30" s="801"/>
      <c r="S30" s="801"/>
    </row>
    <row r="31" spans="1:19" ht="12.5">
      <c r="A31" s="336" t="s">
        <v>307</v>
      </c>
      <c r="B31" s="370"/>
      <c r="C31" s="369"/>
      <c r="D31" s="369"/>
      <c r="E31" s="369"/>
      <c r="F31" s="369"/>
      <c r="G31" s="369"/>
      <c r="H31" s="369"/>
      <c r="I31" s="369"/>
      <c r="J31" s="369"/>
      <c r="K31" s="369"/>
      <c r="L31" s="369"/>
      <c r="M31" s="369"/>
      <c r="N31" s="369"/>
      <c r="O31" s="369"/>
      <c r="P31" s="369"/>
      <c r="Q31" s="369"/>
      <c r="R31" s="801"/>
      <c r="S31" s="801"/>
    </row>
    <row r="32" spans="1:19" ht="12.5">
      <c r="A32" s="336" t="s">
        <v>308</v>
      </c>
      <c r="B32" s="370"/>
      <c r="C32" s="371"/>
      <c r="D32" s="371"/>
      <c r="E32" s="371"/>
      <c r="F32" s="369"/>
      <c r="G32" s="369"/>
      <c r="H32" s="369"/>
      <c r="I32" s="369"/>
      <c r="J32" s="369"/>
      <c r="K32" s="369"/>
      <c r="L32" s="371"/>
      <c r="M32" s="371"/>
      <c r="N32" s="369"/>
      <c r="O32" s="369"/>
      <c r="P32" s="369"/>
      <c r="Q32" s="369"/>
      <c r="R32" s="801"/>
      <c r="S32" s="801"/>
    </row>
    <row r="33" spans="1:19" ht="12.5">
      <c r="A33" s="336" t="s">
        <v>309</v>
      </c>
      <c r="B33" s="370"/>
      <c r="C33" s="369"/>
      <c r="D33" s="369"/>
      <c r="E33" s="369"/>
      <c r="F33" s="369"/>
      <c r="G33" s="369"/>
      <c r="H33" s="369"/>
      <c r="I33" s="369"/>
      <c r="J33" s="369"/>
      <c r="K33" s="369"/>
      <c r="L33" s="369"/>
      <c r="M33" s="369"/>
      <c r="N33" s="369"/>
      <c r="O33" s="369"/>
      <c r="P33" s="369"/>
      <c r="Q33" s="369"/>
      <c r="R33" s="801"/>
      <c r="S33" s="801"/>
    </row>
    <row r="34" spans="1:19" ht="12.5">
      <c r="A34" s="336" t="s">
        <v>310</v>
      </c>
      <c r="B34" s="370"/>
      <c r="C34" s="369"/>
      <c r="D34" s="369"/>
      <c r="E34" s="369"/>
      <c r="F34" s="369"/>
      <c r="G34" s="369"/>
      <c r="H34" s="369"/>
      <c r="I34" s="369"/>
      <c r="J34" s="369"/>
      <c r="K34" s="369"/>
      <c r="L34" s="369"/>
      <c r="M34" s="369"/>
      <c r="N34" s="369"/>
      <c r="O34" s="369"/>
      <c r="P34" s="369"/>
      <c r="Q34" s="369"/>
      <c r="R34" s="801"/>
      <c r="S34" s="801"/>
    </row>
    <row r="35" spans="1:19" ht="12.5">
      <c r="A35" s="336" t="s">
        <v>311</v>
      </c>
      <c r="B35" s="370"/>
      <c r="C35" s="369"/>
      <c r="D35" s="369"/>
      <c r="E35" s="369"/>
      <c r="F35" s="369"/>
      <c r="G35" s="369"/>
      <c r="H35" s="369"/>
      <c r="I35" s="369"/>
      <c r="J35" s="369"/>
      <c r="K35" s="369"/>
      <c r="L35" s="369"/>
      <c r="M35" s="369"/>
      <c r="N35" s="369"/>
      <c r="O35" s="369"/>
      <c r="P35" s="369"/>
      <c r="Q35" s="369"/>
      <c r="R35" s="801"/>
      <c r="S35" s="801"/>
    </row>
    <row r="36" spans="1:19" ht="12.5">
      <c r="A36" s="336" t="s">
        <v>312</v>
      </c>
      <c r="B36" s="370"/>
      <c r="C36" s="369"/>
      <c r="D36" s="369"/>
      <c r="E36" s="369"/>
      <c r="F36" s="369"/>
      <c r="G36" s="369"/>
      <c r="H36" s="369"/>
      <c r="I36" s="369"/>
      <c r="J36" s="369"/>
      <c r="K36" s="369"/>
      <c r="L36" s="369"/>
      <c r="M36" s="369"/>
      <c r="N36" s="369"/>
      <c r="O36" s="369"/>
      <c r="P36" s="369"/>
      <c r="Q36" s="369"/>
      <c r="R36" s="801"/>
      <c r="S36" s="801"/>
    </row>
    <row r="37" spans="1:19" ht="12.5">
      <c r="A37" s="336" t="s">
        <v>313</v>
      </c>
      <c r="B37" s="370"/>
      <c r="C37" s="369"/>
      <c r="D37" s="369"/>
      <c r="E37" s="369"/>
      <c r="F37" s="369"/>
      <c r="G37" s="369"/>
      <c r="H37" s="369"/>
      <c r="I37" s="369"/>
      <c r="J37" s="369"/>
      <c r="K37" s="369"/>
      <c r="L37" s="369"/>
      <c r="M37" s="369"/>
      <c r="N37" s="369"/>
      <c r="O37" s="369"/>
      <c r="P37" s="369"/>
      <c r="Q37" s="369"/>
      <c r="R37" s="801"/>
      <c r="S37" s="801"/>
    </row>
    <row r="38" spans="1:19" ht="12.5">
      <c r="A38" s="336" t="s">
        <v>314</v>
      </c>
      <c r="B38" s="370"/>
      <c r="C38" s="369"/>
      <c r="D38" s="369"/>
      <c r="E38" s="369"/>
      <c r="F38" s="369"/>
      <c r="G38" s="369"/>
      <c r="H38" s="369"/>
      <c r="I38" s="369"/>
      <c r="J38" s="369"/>
      <c r="K38" s="369"/>
      <c r="L38" s="369"/>
      <c r="M38" s="369"/>
      <c r="N38" s="369"/>
      <c r="O38" s="369"/>
      <c r="P38" s="369"/>
      <c r="Q38" s="369"/>
      <c r="R38" s="801"/>
      <c r="S38" s="801"/>
    </row>
    <row r="39" spans="1:19" ht="12.5">
      <c r="A39" s="336" t="s">
        <v>315</v>
      </c>
      <c r="B39" s="370"/>
      <c r="C39" s="369"/>
      <c r="D39" s="369"/>
      <c r="E39" s="369"/>
      <c r="F39" s="369"/>
      <c r="G39" s="369"/>
      <c r="H39" s="369"/>
      <c r="I39" s="369"/>
      <c r="J39" s="369"/>
      <c r="K39" s="369"/>
      <c r="L39" s="369"/>
      <c r="M39" s="369"/>
      <c r="N39" s="369"/>
      <c r="O39" s="369"/>
      <c r="P39" s="369"/>
      <c r="Q39" s="369"/>
      <c r="R39" s="801"/>
      <c r="S39" s="801"/>
    </row>
    <row r="40" spans="1:19" ht="12.5">
      <c r="A40" s="336" t="s">
        <v>316</v>
      </c>
      <c r="B40" s="369"/>
      <c r="C40" s="369"/>
      <c r="D40" s="369"/>
      <c r="E40" s="369"/>
      <c r="F40" s="369"/>
      <c r="G40" s="369"/>
      <c r="H40" s="369"/>
      <c r="I40" s="369"/>
      <c r="J40" s="369"/>
      <c r="K40" s="369"/>
      <c r="L40" s="369"/>
      <c r="M40" s="369"/>
      <c r="N40" s="369"/>
      <c r="O40" s="369"/>
      <c r="P40" s="369"/>
      <c r="Q40" s="369"/>
      <c r="R40" s="801"/>
      <c r="S40" s="801"/>
    </row>
    <row r="41" spans="1:19" s="20" customFormat="1" ht="12.5">
      <c r="A41" s="336" t="s">
        <v>317</v>
      </c>
      <c r="B41" s="369"/>
      <c r="C41" s="369"/>
      <c r="D41" s="369"/>
      <c r="E41" s="369"/>
      <c r="F41" s="369"/>
      <c r="G41" s="369"/>
      <c r="H41" s="369"/>
      <c r="I41" s="369"/>
      <c r="J41" s="369"/>
      <c r="K41" s="369"/>
      <c r="L41" s="369"/>
      <c r="M41" s="369"/>
      <c r="N41" s="369"/>
      <c r="O41" s="369"/>
      <c r="P41" s="369"/>
      <c r="Q41" s="369"/>
      <c r="R41" s="801"/>
      <c r="S41" s="801"/>
    </row>
    <row r="42" spans="1:19" s="20" customFormat="1" ht="13" thickBot="1">
      <c r="A42" s="42" t="s">
        <v>318</v>
      </c>
      <c r="B42" s="92"/>
      <c r="C42" s="92"/>
      <c r="D42" s="92"/>
      <c r="E42" s="92"/>
      <c r="F42" s="92"/>
      <c r="G42" s="92"/>
      <c r="H42" s="92"/>
      <c r="I42" s="92"/>
      <c r="J42" s="92"/>
      <c r="K42" s="92"/>
      <c r="L42" s="92"/>
      <c r="M42" s="92"/>
      <c r="N42" s="92"/>
      <c r="O42" s="92"/>
      <c r="P42" s="92"/>
      <c r="Q42" s="92"/>
      <c r="R42" s="801"/>
      <c r="S42" s="801"/>
    </row>
    <row r="43" spans="1:19" s="20" customFormat="1" ht="13">
      <c r="A43" s="38" t="s">
        <v>319</v>
      </c>
      <c r="B43" s="41">
        <f>SUM(B31:B42)</f>
        <v>0</v>
      </c>
      <c r="C43" s="41">
        <f t="shared" si="10" ref="C43:Q43">SUM(C31:C42)</f>
        <v>0</v>
      </c>
      <c r="D43" s="41">
        <f t="shared" si="10"/>
        <v>0</v>
      </c>
      <c r="E43" s="41">
        <f t="shared" si="10"/>
        <v>0</v>
      </c>
      <c r="F43" s="41">
        <f t="shared" si="10"/>
        <v>0</v>
      </c>
      <c r="G43" s="41">
        <f t="shared" si="10"/>
        <v>0</v>
      </c>
      <c r="H43" s="41">
        <f t="shared" si="10"/>
        <v>0</v>
      </c>
      <c r="I43" s="41">
        <f t="shared" si="10"/>
        <v>0</v>
      </c>
      <c r="J43" s="41">
        <f t="shared" si="10"/>
        <v>0</v>
      </c>
      <c r="K43" s="41">
        <f t="shared" si="10"/>
        <v>0</v>
      </c>
      <c r="L43" s="41">
        <f t="shared" si="10"/>
        <v>0</v>
      </c>
      <c r="M43" s="41">
        <f t="shared" si="10"/>
        <v>0</v>
      </c>
      <c r="N43" s="41">
        <f t="shared" si="10"/>
        <v>0</v>
      </c>
      <c r="O43" s="41">
        <f t="shared" si="10"/>
        <v>0</v>
      </c>
      <c r="P43" s="41">
        <f t="shared" si="10"/>
        <v>0</v>
      </c>
      <c r="Q43" s="43">
        <f t="shared" si="10"/>
        <v>0</v>
      </c>
      <c r="R43" s="801"/>
      <c r="S43" s="801"/>
    </row>
    <row r="44" spans="1:19" s="20" customFormat="1" ht="13">
      <c r="A44" s="70"/>
      <c r="B44" s="97"/>
      <c r="C44" s="97"/>
      <c r="D44" s="97"/>
      <c r="E44" s="97"/>
      <c r="F44" s="97"/>
      <c r="G44" s="97"/>
      <c r="H44" s="97"/>
      <c r="I44" s="97"/>
      <c r="J44" s="97"/>
      <c r="K44" s="97"/>
      <c r="L44" s="97"/>
      <c r="M44" s="97"/>
      <c r="N44" s="97"/>
      <c r="O44" s="97"/>
      <c r="P44" s="97"/>
      <c r="Q44" s="98"/>
      <c r="R44" s="801"/>
      <c r="S44" s="801"/>
    </row>
    <row r="45" spans="1:19" ht="12.5">
      <c r="A45" s="1175" t="s">
        <v>323</v>
      </c>
      <c r="B45" s="1176"/>
      <c r="C45" s="1176"/>
      <c r="D45" s="1176"/>
      <c r="E45" s="1176"/>
      <c r="F45" s="1176"/>
      <c r="G45" s="1176"/>
      <c r="H45" s="1176"/>
      <c r="I45" s="1176"/>
      <c r="J45" s="1176"/>
      <c r="K45" s="1176"/>
      <c r="L45" s="1176"/>
      <c r="M45" s="1176"/>
      <c r="N45" s="1176"/>
      <c r="O45" s="1176"/>
      <c r="P45" s="1176"/>
      <c r="Q45" s="1177"/>
      <c r="R45" s="801"/>
      <c r="S45" s="801"/>
    </row>
    <row r="46" spans="1:19" ht="12.5">
      <c r="A46" s="1153" t="s">
        <v>280</v>
      </c>
      <c r="B46" s="1153"/>
      <c r="C46" s="1153"/>
      <c r="D46" s="1153"/>
      <c r="E46" s="1153"/>
      <c r="F46" s="1153"/>
      <c r="G46" s="1153"/>
      <c r="H46" s="1153"/>
      <c r="I46" s="1153"/>
      <c r="J46" s="1153"/>
      <c r="K46" s="1153"/>
      <c r="L46" s="1153"/>
      <c r="M46" s="1153"/>
      <c r="N46" s="1153"/>
      <c r="O46" s="1153"/>
      <c r="P46" s="548"/>
      <c r="Q46" s="548"/>
      <c r="R46" s="801"/>
      <c r="S46" s="801"/>
    </row>
    <row r="47" spans="1:19" s="20" customFormat="1" ht="12.5">
      <c r="A47" s="1047"/>
      <c r="B47" s="1047"/>
      <c r="C47" s="1047"/>
      <c r="D47" s="1047"/>
      <c r="E47" s="1047"/>
      <c r="F47" s="1047"/>
      <c r="G47" s="1047"/>
      <c r="H47" s="1047"/>
      <c r="I47" s="1047"/>
      <c r="J47" s="1047"/>
      <c r="K47" s="1047"/>
      <c r="L47" s="1047"/>
      <c r="M47" s="1047"/>
      <c r="N47" s="1047"/>
      <c r="O47" s="1047"/>
      <c r="P47" s="548"/>
      <c r="Q47" s="548"/>
      <c r="R47" s="801"/>
      <c r="S47" s="801"/>
    </row>
    <row r="48" spans="1:19" ht="15.5">
      <c r="A48" s="1172" t="s">
        <v>324</v>
      </c>
      <c r="B48" s="1173"/>
      <c r="C48" s="1173"/>
      <c r="D48" s="1173"/>
      <c r="E48" s="1173"/>
      <c r="F48" s="1173"/>
      <c r="G48" s="1173"/>
      <c r="H48" s="1173"/>
      <c r="I48" s="1174"/>
      <c r="J48" s="1055"/>
      <c r="K48" s="1055"/>
      <c r="L48" s="1055"/>
      <c r="M48" s="1055"/>
      <c r="N48" s="1055"/>
      <c r="O48" s="1055"/>
      <c r="P48" s="1055"/>
      <c r="Q48" s="1055"/>
      <c r="R48" s="801"/>
      <c r="S48" s="801"/>
    </row>
    <row r="49" spans="1:19" ht="13">
      <c r="A49" s="1182" t="s">
        <v>295</v>
      </c>
      <c r="B49" s="1178" t="s">
        <v>296</v>
      </c>
      <c r="C49" s="1178"/>
      <c r="D49" s="1178"/>
      <c r="E49" s="1185"/>
      <c r="F49" s="1178" t="s">
        <v>297</v>
      </c>
      <c r="G49" s="1178"/>
      <c r="H49" s="1178"/>
      <c r="I49" s="1178"/>
      <c r="J49" s="1137" t="s">
        <v>298</v>
      </c>
      <c r="K49" s="1137"/>
      <c r="L49" s="1137"/>
      <c r="M49" s="1137"/>
      <c r="N49" s="1137" t="s">
        <v>10</v>
      </c>
      <c r="O49" s="1137"/>
      <c r="P49" s="1137"/>
      <c r="Q49" s="1137"/>
      <c r="R49" s="801"/>
      <c r="S49" s="801"/>
    </row>
    <row r="50" spans="1:19" ht="13.5" customHeight="1">
      <c r="A50" s="1183"/>
      <c r="B50" s="1186" t="s">
        <v>325</v>
      </c>
      <c r="C50" s="1137" t="s">
        <v>300</v>
      </c>
      <c r="D50" s="1137"/>
      <c r="E50" s="1137"/>
      <c r="F50" s="1186" t="s">
        <v>325</v>
      </c>
      <c r="G50" s="1137" t="s">
        <v>300</v>
      </c>
      <c r="H50" s="1137"/>
      <c r="I50" s="1137"/>
      <c r="J50" s="1186" t="s">
        <v>325</v>
      </c>
      <c r="K50" s="1137" t="s">
        <v>300</v>
      </c>
      <c r="L50" s="1137"/>
      <c r="M50" s="1137"/>
      <c r="N50" s="1186" t="s">
        <v>325</v>
      </c>
      <c r="O50" s="1137" t="s">
        <v>300</v>
      </c>
      <c r="P50" s="1137"/>
      <c r="Q50" s="1137"/>
      <c r="R50" s="801"/>
      <c r="S50" s="801"/>
    </row>
    <row r="51" spans="1:19" ht="39.75" customHeight="1">
      <c r="A51" s="1184"/>
      <c r="B51" s="1186"/>
      <c r="C51" s="1041" t="s">
        <v>302</v>
      </c>
      <c r="D51" s="1041" t="s">
        <v>303</v>
      </c>
      <c r="E51" s="1041" t="s">
        <v>304</v>
      </c>
      <c r="F51" s="1186"/>
      <c r="G51" s="1041" t="s">
        <v>302</v>
      </c>
      <c r="H51" s="1041" t="s">
        <v>303</v>
      </c>
      <c r="I51" s="1041" t="s">
        <v>304</v>
      </c>
      <c r="J51" s="1186"/>
      <c r="K51" s="1041" t="s">
        <v>302</v>
      </c>
      <c r="L51" s="1041" t="s">
        <v>303</v>
      </c>
      <c r="M51" s="1041" t="s">
        <v>304</v>
      </c>
      <c r="N51" s="1186"/>
      <c r="O51" s="1041" t="s">
        <v>302</v>
      </c>
      <c r="P51" s="1041" t="s">
        <v>303</v>
      </c>
      <c r="Q51" s="1041" t="s">
        <v>304</v>
      </c>
      <c r="R51" s="801"/>
      <c r="S51" s="801"/>
    </row>
    <row r="52" spans="1:19" ht="12.5">
      <c r="A52" s="336" t="s">
        <v>307</v>
      </c>
      <c r="B52" s="372">
        <v>1</v>
      </c>
      <c r="C52" s="369">
        <v>-129.51900000000001</v>
      </c>
      <c r="D52" s="369">
        <v>13195.494000000001</v>
      </c>
      <c r="E52" s="369">
        <v>3.1941000000000002</v>
      </c>
      <c r="F52" s="369">
        <v>0</v>
      </c>
      <c r="G52" s="369">
        <v>0</v>
      </c>
      <c r="H52" s="369">
        <v>0</v>
      </c>
      <c r="I52" s="369">
        <v>0</v>
      </c>
      <c r="J52" s="369">
        <v>3</v>
      </c>
      <c r="K52" s="369">
        <v>0</v>
      </c>
      <c r="L52" s="369">
        <v>55394.653599999998</v>
      </c>
      <c r="M52" s="369">
        <v>8.7246000000000006</v>
      </c>
      <c r="N52" s="369">
        <f>B52+J52</f>
        <v>4</v>
      </c>
      <c r="O52" s="369">
        <f>C52+K52</f>
        <v>-129.51900000000001</v>
      </c>
      <c r="P52" s="369">
        <f>D52+L52</f>
        <v>68590.147599999997</v>
      </c>
      <c r="Q52" s="369">
        <f>E52+M52</f>
        <v>11.918700000000001</v>
      </c>
      <c r="R52" s="801"/>
      <c r="S52" s="801"/>
    </row>
    <row r="53" spans="1:19" ht="12.5">
      <c r="A53" s="336" t="s">
        <v>308</v>
      </c>
      <c r="B53" s="372"/>
      <c r="C53" s="552"/>
      <c r="D53" s="552"/>
      <c r="E53" s="552"/>
      <c r="F53" s="369">
        <v>0</v>
      </c>
      <c r="G53" s="369">
        <v>0</v>
      </c>
      <c r="H53" s="369">
        <v>0</v>
      </c>
      <c r="I53" s="369">
        <v>0</v>
      </c>
      <c r="J53" s="369"/>
      <c r="K53" s="553"/>
      <c r="L53" s="604"/>
      <c r="M53" s="604"/>
      <c r="N53" s="369">
        <f t="shared" si="11" ref="N53:N63">B53+J53</f>
        <v>0</v>
      </c>
      <c r="O53" s="369">
        <f t="shared" si="12" ref="O53:O63">C53+K53</f>
        <v>0</v>
      </c>
      <c r="P53" s="369">
        <f t="shared" si="13" ref="P53:P63">D53+L53</f>
        <v>0</v>
      </c>
      <c r="Q53" s="369">
        <f t="shared" si="14" ref="Q53:Q63">E53+M53</f>
        <v>0</v>
      </c>
      <c r="R53" s="801"/>
      <c r="S53" s="801"/>
    </row>
    <row r="54" spans="1:19" ht="12.5">
      <c r="A54" s="336" t="s">
        <v>309</v>
      </c>
      <c r="B54" s="372"/>
      <c r="C54" s="553"/>
      <c r="D54" s="553"/>
      <c r="E54" s="553"/>
      <c r="F54" s="369">
        <v>0</v>
      </c>
      <c r="G54" s="369">
        <v>0</v>
      </c>
      <c r="H54" s="369">
        <v>0</v>
      </c>
      <c r="I54" s="369">
        <v>0</v>
      </c>
      <c r="J54" s="369"/>
      <c r="K54" s="553"/>
      <c r="L54" s="603"/>
      <c r="M54" s="603"/>
      <c r="N54" s="369">
        <f t="shared" si="11"/>
        <v>0</v>
      </c>
      <c r="O54" s="369">
        <f t="shared" si="12"/>
        <v>0</v>
      </c>
      <c r="P54" s="369">
        <f t="shared" si="13"/>
        <v>0</v>
      </c>
      <c r="Q54" s="369">
        <f t="shared" si="14"/>
        <v>0</v>
      </c>
      <c r="R54" s="801"/>
      <c r="S54" s="801"/>
    </row>
    <row r="55" spans="1:19" ht="12.5">
      <c r="A55" s="336" t="s">
        <v>310</v>
      </c>
      <c r="B55" s="372"/>
      <c r="C55" s="553"/>
      <c r="D55" s="553"/>
      <c r="E55" s="553"/>
      <c r="F55" s="369">
        <v>0</v>
      </c>
      <c r="G55" s="369">
        <v>0</v>
      </c>
      <c r="H55" s="369">
        <v>0</v>
      </c>
      <c r="I55" s="369">
        <v>0</v>
      </c>
      <c r="J55" s="369"/>
      <c r="K55" s="553"/>
      <c r="L55" s="553"/>
      <c r="M55" s="553"/>
      <c r="N55" s="369">
        <f t="shared" si="11"/>
        <v>0</v>
      </c>
      <c r="O55" s="369">
        <f t="shared" si="12"/>
        <v>0</v>
      </c>
      <c r="P55" s="369">
        <f t="shared" si="13"/>
        <v>0</v>
      </c>
      <c r="Q55" s="369">
        <f t="shared" si="14"/>
        <v>0</v>
      </c>
      <c r="R55" s="801"/>
      <c r="S55" s="801"/>
    </row>
    <row r="56" spans="1:19" ht="12.5">
      <c r="A56" s="336" t="s">
        <v>311</v>
      </c>
      <c r="B56" s="372"/>
      <c r="C56" s="631"/>
      <c r="D56" s="631"/>
      <c r="E56" s="631"/>
      <c r="F56" s="369">
        <v>0</v>
      </c>
      <c r="G56" s="369">
        <v>0</v>
      </c>
      <c r="H56" s="369">
        <v>0</v>
      </c>
      <c r="I56" s="369">
        <v>0</v>
      </c>
      <c r="J56" s="370"/>
      <c r="K56" s="554"/>
      <c r="L56" s="554"/>
      <c r="M56" s="554"/>
      <c r="N56" s="369">
        <f t="shared" si="11"/>
        <v>0</v>
      </c>
      <c r="O56" s="369">
        <f t="shared" si="12"/>
        <v>0</v>
      </c>
      <c r="P56" s="369">
        <f t="shared" si="13"/>
        <v>0</v>
      </c>
      <c r="Q56" s="369">
        <f t="shared" si="14"/>
        <v>0</v>
      </c>
      <c r="R56" s="801"/>
      <c r="S56" s="801"/>
    </row>
    <row r="57" spans="1:19" ht="12.5">
      <c r="A57" s="336" t="s">
        <v>312</v>
      </c>
      <c r="B57" s="372"/>
      <c r="C57" s="553"/>
      <c r="D57" s="553"/>
      <c r="E57" s="553"/>
      <c r="F57" s="369">
        <v>0</v>
      </c>
      <c r="G57" s="369">
        <v>0</v>
      </c>
      <c r="H57" s="369">
        <v>0</v>
      </c>
      <c r="I57" s="369">
        <v>0</v>
      </c>
      <c r="J57" s="369"/>
      <c r="K57" s="553"/>
      <c r="L57" s="553"/>
      <c r="M57" s="553"/>
      <c r="N57" s="369">
        <f t="shared" si="11"/>
        <v>0</v>
      </c>
      <c r="O57" s="369">
        <f t="shared" si="12"/>
        <v>0</v>
      </c>
      <c r="P57" s="369">
        <f t="shared" si="13"/>
        <v>0</v>
      </c>
      <c r="Q57" s="369">
        <f t="shared" si="14"/>
        <v>0</v>
      </c>
      <c r="R57" s="801"/>
      <c r="S57" s="801"/>
    </row>
    <row r="58" spans="1:19" ht="12.5">
      <c r="A58" s="336" t="s">
        <v>313</v>
      </c>
      <c r="B58" s="372"/>
      <c r="C58" s="369"/>
      <c r="D58" s="369"/>
      <c r="E58" s="369"/>
      <c r="F58" s="369">
        <v>0</v>
      </c>
      <c r="G58" s="369">
        <v>0</v>
      </c>
      <c r="H58" s="369">
        <v>0</v>
      </c>
      <c r="I58" s="369">
        <v>0</v>
      </c>
      <c r="J58" s="369"/>
      <c r="K58" s="369"/>
      <c r="L58" s="369"/>
      <c r="M58" s="369"/>
      <c r="N58" s="369">
        <f t="shared" si="11"/>
        <v>0</v>
      </c>
      <c r="O58" s="369">
        <f t="shared" si="12"/>
        <v>0</v>
      </c>
      <c r="P58" s="369">
        <f t="shared" si="13"/>
        <v>0</v>
      </c>
      <c r="Q58" s="369">
        <f t="shared" si="14"/>
        <v>0</v>
      </c>
      <c r="R58" s="801"/>
      <c r="S58" s="801"/>
    </row>
    <row r="59" spans="1:19" ht="12.5">
      <c r="A59" s="336" t="s">
        <v>314</v>
      </c>
      <c r="B59" s="372"/>
      <c r="C59" s="369"/>
      <c r="D59" s="369"/>
      <c r="E59" s="369"/>
      <c r="F59" s="369">
        <v>0</v>
      </c>
      <c r="G59" s="369">
        <v>0</v>
      </c>
      <c r="H59" s="369">
        <v>0</v>
      </c>
      <c r="I59" s="369">
        <v>0</v>
      </c>
      <c r="J59" s="369"/>
      <c r="K59" s="369"/>
      <c r="L59" s="369"/>
      <c r="M59" s="369"/>
      <c r="N59" s="369">
        <f t="shared" si="11"/>
        <v>0</v>
      </c>
      <c r="O59" s="369">
        <f t="shared" si="12"/>
        <v>0</v>
      </c>
      <c r="P59" s="369">
        <f t="shared" si="13"/>
        <v>0</v>
      </c>
      <c r="Q59" s="369">
        <f t="shared" si="14"/>
        <v>0</v>
      </c>
      <c r="R59" s="801"/>
      <c r="S59" s="801"/>
    </row>
    <row r="60" spans="1:19" ht="12.5">
      <c r="A60" s="336" t="s">
        <v>315</v>
      </c>
      <c r="B60" s="372"/>
      <c r="C60" s="369"/>
      <c r="D60" s="369"/>
      <c r="E60" s="369"/>
      <c r="F60" s="369"/>
      <c r="G60" s="369"/>
      <c r="H60" s="369"/>
      <c r="I60" s="369"/>
      <c r="J60" s="369"/>
      <c r="K60" s="369"/>
      <c r="L60" s="369"/>
      <c r="M60" s="369"/>
      <c r="N60" s="369">
        <f t="shared" si="11"/>
        <v>0</v>
      </c>
      <c r="O60" s="369">
        <f t="shared" si="12"/>
        <v>0</v>
      </c>
      <c r="P60" s="369">
        <f t="shared" si="13"/>
        <v>0</v>
      </c>
      <c r="Q60" s="369">
        <f t="shared" si="14"/>
        <v>0</v>
      </c>
      <c r="R60" s="801"/>
      <c r="S60" s="801"/>
    </row>
    <row r="61" spans="1:19" ht="12.5">
      <c r="A61" s="336" t="s">
        <v>316</v>
      </c>
      <c r="B61" s="704"/>
      <c r="C61" s="704"/>
      <c r="D61" s="704"/>
      <c r="E61" s="704"/>
      <c r="F61" s="704">
        <v>0</v>
      </c>
      <c r="G61" s="704">
        <v>0</v>
      </c>
      <c r="H61" s="704">
        <v>0</v>
      </c>
      <c r="I61" s="704">
        <v>0</v>
      </c>
      <c r="J61" s="704"/>
      <c r="K61" s="704"/>
      <c r="L61" s="704"/>
      <c r="M61" s="704"/>
      <c r="N61" s="369">
        <f t="shared" si="11"/>
        <v>0</v>
      </c>
      <c r="O61" s="369">
        <f t="shared" si="12"/>
        <v>0</v>
      </c>
      <c r="P61" s="369">
        <f t="shared" si="13"/>
        <v>0</v>
      </c>
      <c r="Q61" s="369">
        <f t="shared" si="14"/>
        <v>0</v>
      </c>
      <c r="R61" s="801"/>
      <c r="S61" s="801"/>
    </row>
    <row r="62" spans="1:19" ht="12.5">
      <c r="A62" s="336" t="s">
        <v>317</v>
      </c>
      <c r="B62" s="704"/>
      <c r="C62" s="704"/>
      <c r="D62" s="704"/>
      <c r="E62" s="704"/>
      <c r="F62" s="704">
        <v>0</v>
      </c>
      <c r="G62" s="704">
        <v>0</v>
      </c>
      <c r="H62" s="704">
        <v>0</v>
      </c>
      <c r="I62" s="704">
        <v>0</v>
      </c>
      <c r="J62" s="704"/>
      <c r="K62" s="704"/>
      <c r="L62" s="704"/>
      <c r="M62" s="704"/>
      <c r="N62" s="369">
        <f t="shared" si="11"/>
        <v>0</v>
      </c>
      <c r="O62" s="369">
        <f t="shared" si="12"/>
        <v>0</v>
      </c>
      <c r="P62" s="369">
        <f t="shared" si="13"/>
        <v>0</v>
      </c>
      <c r="Q62" s="369">
        <f t="shared" si="14"/>
        <v>0</v>
      </c>
      <c r="R62" s="801"/>
      <c r="S62" s="801"/>
    </row>
    <row r="63" spans="1:19" ht="12.5" thickBot="1">
      <c r="A63" s="42" t="s">
        <v>318</v>
      </c>
      <c r="B63" s="295"/>
      <c r="C63" s="295"/>
      <c r="D63" s="295"/>
      <c r="E63" s="295"/>
      <c r="F63" s="295">
        <v>0</v>
      </c>
      <c r="G63" s="295">
        <v>0</v>
      </c>
      <c r="H63" s="295">
        <v>0</v>
      </c>
      <c r="I63" s="295">
        <v>0</v>
      </c>
      <c r="J63" s="295"/>
      <c r="K63" s="295"/>
      <c r="L63" s="295"/>
      <c r="M63" s="295"/>
      <c r="N63" s="369">
        <f t="shared" si="11"/>
        <v>0</v>
      </c>
      <c r="O63" s="369">
        <f t="shared" si="12"/>
        <v>0</v>
      </c>
      <c r="P63" s="369">
        <f t="shared" si="13"/>
        <v>0</v>
      </c>
      <c r="Q63" s="369">
        <f t="shared" si="14"/>
        <v>0</v>
      </c>
      <c r="R63" s="801"/>
      <c r="S63" s="801"/>
    </row>
    <row r="64" spans="1:19" ht="13">
      <c r="A64" s="38" t="s">
        <v>319</v>
      </c>
      <c r="B64" s="41">
        <f>SUM(B52:B63)</f>
        <v>1</v>
      </c>
      <c r="C64" s="41">
        <f t="shared" si="15" ref="C64:Q64">SUM(C52:C63)</f>
        <v>-129.51900000000001</v>
      </c>
      <c r="D64" s="41">
        <f t="shared" si="15"/>
        <v>13195.494000000001</v>
      </c>
      <c r="E64" s="41">
        <f t="shared" si="15"/>
        <v>3.1941000000000002</v>
      </c>
      <c r="F64" s="41">
        <f t="shared" si="15"/>
        <v>0</v>
      </c>
      <c r="G64" s="41">
        <f t="shared" si="15"/>
        <v>0</v>
      </c>
      <c r="H64" s="41">
        <f t="shared" si="15"/>
        <v>0</v>
      </c>
      <c r="I64" s="41">
        <f t="shared" si="15"/>
        <v>0</v>
      </c>
      <c r="J64" s="41">
        <f t="shared" si="15"/>
        <v>3</v>
      </c>
      <c r="K64" s="41">
        <f t="shared" si="15"/>
        <v>0</v>
      </c>
      <c r="L64" s="41">
        <f t="shared" si="15"/>
        <v>55394.653599999998</v>
      </c>
      <c r="M64" s="41">
        <f t="shared" si="15"/>
        <v>8.7246000000000006</v>
      </c>
      <c r="N64" s="41">
        <f>SUM(N52:N63)</f>
        <v>4</v>
      </c>
      <c r="O64" s="41">
        <f t="shared" si="15"/>
        <v>-129.51900000000001</v>
      </c>
      <c r="P64" s="41">
        <f t="shared" si="15"/>
        <v>68590.147599999997</v>
      </c>
      <c r="Q64" s="43">
        <f t="shared" si="15"/>
        <v>11.918700000000001</v>
      </c>
      <c r="R64" s="801"/>
      <c r="S64" s="801"/>
    </row>
    <row r="65" spans="1:19" ht="12.5">
      <c r="A65" s="548"/>
      <c r="B65" s="548"/>
      <c r="C65" s="548"/>
      <c r="D65" s="548"/>
      <c r="E65" s="548"/>
      <c r="F65" s="548"/>
      <c r="G65" s="548"/>
      <c r="H65" s="548"/>
      <c r="I65" s="548"/>
      <c r="J65" s="548"/>
      <c r="K65" s="548"/>
      <c r="L65" s="548"/>
      <c r="M65" s="548"/>
      <c r="N65" s="548"/>
      <c r="O65" s="548"/>
      <c r="P65" s="548"/>
      <c r="Q65" s="548"/>
      <c r="R65" s="801"/>
      <c r="S65" s="801"/>
    </row>
    <row r="66" spans="1:19" ht="12.5">
      <c r="A66" s="1175" t="s">
        <v>326</v>
      </c>
      <c r="B66" s="1176"/>
      <c r="C66" s="1176"/>
      <c r="D66" s="1176"/>
      <c r="E66" s="1176"/>
      <c r="F66" s="1176"/>
      <c r="G66" s="1176"/>
      <c r="H66" s="1176"/>
      <c r="I66" s="1176"/>
      <c r="J66" s="1176"/>
      <c r="K66" s="1176"/>
      <c r="L66" s="1176"/>
      <c r="M66" s="1176"/>
      <c r="N66" s="1176"/>
      <c r="O66" s="1176"/>
      <c r="P66" s="1176"/>
      <c r="Q66" s="1177"/>
      <c r="R66" s="801"/>
      <c r="S66" s="801"/>
    </row>
    <row r="67" spans="1:19" ht="12.5">
      <c r="A67" s="1153" t="s">
        <v>280</v>
      </c>
      <c r="B67" s="1153"/>
      <c r="C67" s="1153"/>
      <c r="D67" s="1153"/>
      <c r="E67" s="1153"/>
      <c r="F67" s="1153"/>
      <c r="G67" s="1153"/>
      <c r="H67" s="1153"/>
      <c r="I67" s="1153"/>
      <c r="J67" s="1153"/>
      <c r="K67" s="1153"/>
      <c r="L67" s="1153"/>
      <c r="M67" s="1153"/>
      <c r="N67" s="1153"/>
      <c r="O67" s="1153"/>
      <c r="P67" s="548"/>
      <c r="Q67" s="548"/>
      <c r="R67" s="801"/>
      <c r="S67" s="801"/>
    </row>
    <row r="68" spans="1:19" ht="12.5">
      <c r="A68" s="801"/>
      <c r="B68" s="548"/>
      <c r="C68" s="548"/>
      <c r="D68" s="548"/>
      <c r="E68" s="548"/>
      <c r="F68" s="548"/>
      <c r="G68" s="548"/>
      <c r="H68" s="548"/>
      <c r="I68" s="548"/>
      <c r="J68" s="548"/>
      <c r="K68" s="548"/>
      <c r="L68" s="548"/>
      <c r="M68" s="548"/>
      <c r="N68" s="548"/>
      <c r="O68" s="548"/>
      <c r="P68" s="548"/>
      <c r="Q68" s="548"/>
      <c r="R68" s="801"/>
      <c r="S68" s="801"/>
    </row>
    <row r="69" spans="1:19" ht="12.5">
      <c r="A69" s="548"/>
      <c r="B69" s="548"/>
      <c r="C69" s="548"/>
      <c r="D69" s="548"/>
      <c r="E69" s="548"/>
      <c r="F69" s="548"/>
      <c r="G69" s="548"/>
      <c r="H69" s="548"/>
      <c r="I69" s="548"/>
      <c r="J69" s="548"/>
      <c r="K69" s="548"/>
      <c r="L69" s="548"/>
      <c r="M69" s="548"/>
      <c r="N69" s="548"/>
      <c r="O69" s="548"/>
      <c r="P69" s="548"/>
      <c r="Q69" s="548"/>
      <c r="R69" s="801"/>
      <c r="S69" s="801"/>
    </row>
    <row r="70" spans="1:19" ht="12.5">
      <c r="A70" s="548"/>
      <c r="B70" s="548"/>
      <c r="C70" s="548"/>
      <c r="D70" s="548"/>
      <c r="E70" s="548"/>
      <c r="F70" s="548"/>
      <c r="G70" s="548"/>
      <c r="H70" s="548"/>
      <c r="I70" s="548"/>
      <c r="J70" s="548"/>
      <c r="K70" s="548"/>
      <c r="L70" s="548"/>
      <c r="M70" s="548"/>
      <c r="N70" s="548"/>
      <c r="O70" s="548"/>
      <c r="P70" s="548"/>
      <c r="Q70" s="548"/>
      <c r="R70" s="801"/>
      <c r="S70" s="801"/>
    </row>
    <row r="71" spans="1:19" ht="12.5">
      <c r="A71" s="548"/>
      <c r="B71" s="548"/>
      <c r="C71" s="548"/>
      <c r="D71" s="548"/>
      <c r="E71" s="548"/>
      <c r="F71" s="548"/>
      <c r="G71" s="548"/>
      <c r="H71" s="548"/>
      <c r="I71" s="548"/>
      <c r="J71" s="548"/>
      <c r="K71" s="548"/>
      <c r="L71" s="548"/>
      <c r="M71" s="548"/>
      <c r="N71" s="548"/>
      <c r="O71" s="548"/>
      <c r="P71" s="548"/>
      <c r="Q71" s="548"/>
      <c r="R71" s="801"/>
      <c r="S71" s="801"/>
    </row>
    <row r="72" spans="1:19" ht="12.5">
      <c r="A72" s="548"/>
      <c r="B72" s="548"/>
      <c r="C72" s="548"/>
      <c r="D72" s="548"/>
      <c r="E72" s="548"/>
      <c r="F72" s="548"/>
      <c r="G72" s="548"/>
      <c r="H72" s="548"/>
      <c r="I72" s="548"/>
      <c r="J72" s="548"/>
      <c r="K72" s="548"/>
      <c r="L72" s="548"/>
      <c r="M72" s="548"/>
      <c r="N72" s="548"/>
      <c r="O72" s="548"/>
      <c r="P72" s="548"/>
      <c r="Q72" s="548"/>
      <c r="R72" s="801"/>
      <c r="S72" s="801"/>
    </row>
    <row r="73" spans="1:19" ht="12.5">
      <c r="A73" s="548"/>
      <c r="B73" s="548"/>
      <c r="C73" s="548"/>
      <c r="D73" s="548"/>
      <c r="E73" s="548"/>
      <c r="F73" s="548"/>
      <c r="G73" s="548"/>
      <c r="H73" s="548"/>
      <c r="I73" s="548"/>
      <c r="J73" s="548"/>
      <c r="K73" s="548"/>
      <c r="L73" s="548"/>
      <c r="M73" s="548"/>
      <c r="N73" s="548"/>
      <c r="O73" s="548"/>
      <c r="P73" s="548"/>
      <c r="Q73" s="548"/>
      <c r="R73" s="801"/>
      <c r="S73" s="801"/>
    </row>
    <row r="74" spans="1:19" ht="12.5">
      <c r="A74" s="548"/>
      <c r="B74" s="548"/>
      <c r="C74" s="548"/>
      <c r="D74" s="548"/>
      <c r="E74" s="548"/>
      <c r="F74" s="548"/>
      <c r="G74" s="548"/>
      <c r="H74" s="548"/>
      <c r="I74" s="548"/>
      <c r="J74" s="548"/>
      <c r="K74" s="548"/>
      <c r="L74" s="548"/>
      <c r="M74" s="548"/>
      <c r="N74" s="548"/>
      <c r="O74" s="548"/>
      <c r="P74" s="548"/>
      <c r="Q74" s="548"/>
      <c r="R74" s="801"/>
      <c r="S74" s="801"/>
    </row>
    <row r="75" spans="1:19" ht="12.5">
      <c r="A75" s="548"/>
      <c r="B75" s="548"/>
      <c r="C75" s="548"/>
      <c r="D75" s="548"/>
      <c r="E75" s="548"/>
      <c r="F75" s="548"/>
      <c r="G75" s="548"/>
      <c r="H75" s="548"/>
      <c r="I75" s="548"/>
      <c r="J75" s="548"/>
      <c r="K75" s="548"/>
      <c r="L75" s="548"/>
      <c r="M75" s="548"/>
      <c r="N75" s="548"/>
      <c r="O75" s="548"/>
      <c r="P75" s="548"/>
      <c r="Q75" s="548"/>
      <c r="R75" s="801"/>
      <c r="S75" s="801"/>
    </row>
    <row r="76" spans="1:19" ht="12.5">
      <c r="A76" s="548"/>
      <c r="B76" s="548"/>
      <c r="C76" s="548"/>
      <c r="D76" s="548"/>
      <c r="E76" s="548"/>
      <c r="F76" s="548"/>
      <c r="G76" s="548"/>
      <c r="H76" s="548"/>
      <c r="I76" s="548"/>
      <c r="J76" s="548"/>
      <c r="K76" s="548"/>
      <c r="L76" s="548"/>
      <c r="M76" s="548"/>
      <c r="N76" s="548"/>
      <c r="O76" s="548"/>
      <c r="P76" s="548"/>
      <c r="Q76" s="548"/>
      <c r="R76" s="801"/>
      <c r="S76" s="801"/>
    </row>
    <row r="77" spans="1:19" ht="12.5">
      <c r="A77" s="548"/>
      <c r="B77" s="548"/>
      <c r="C77" s="548"/>
      <c r="D77" s="548"/>
      <c r="E77" s="548"/>
      <c r="F77" s="548"/>
      <c r="G77" s="548"/>
      <c r="H77" s="548"/>
      <c r="I77" s="548"/>
      <c r="J77" s="548"/>
      <c r="K77" s="548"/>
      <c r="L77" s="548"/>
      <c r="M77" s="548"/>
      <c r="N77" s="548"/>
      <c r="O77" s="548"/>
      <c r="P77" s="548"/>
      <c r="Q77" s="548"/>
      <c r="R77" s="801"/>
      <c r="S77" s="801"/>
    </row>
    <row r="78" spans="1:19" ht="12.5">
      <c r="A78" s="548"/>
      <c r="B78" s="548"/>
      <c r="C78" s="548"/>
      <c r="D78" s="548"/>
      <c r="E78" s="548"/>
      <c r="F78" s="548"/>
      <c r="G78" s="548"/>
      <c r="H78" s="548"/>
      <c r="I78" s="548"/>
      <c r="J78" s="548"/>
      <c r="K78" s="548"/>
      <c r="L78" s="548"/>
      <c r="M78" s="548"/>
      <c r="N78" s="548"/>
      <c r="O78" s="548"/>
      <c r="P78" s="548"/>
      <c r="Q78" s="548"/>
      <c r="R78" s="801"/>
      <c r="S78" s="801"/>
    </row>
    <row r="79" spans="1:19" ht="12.5">
      <c r="A79" s="548"/>
      <c r="B79" s="548"/>
      <c r="C79" s="548"/>
      <c r="D79" s="548"/>
      <c r="E79" s="548"/>
      <c r="F79" s="548"/>
      <c r="G79" s="548"/>
      <c r="H79" s="548"/>
      <c r="I79" s="548"/>
      <c r="J79" s="548"/>
      <c r="K79" s="548"/>
      <c r="L79" s="548"/>
      <c r="M79" s="548"/>
      <c r="N79" s="548"/>
      <c r="O79" s="548"/>
      <c r="P79" s="548"/>
      <c r="Q79" s="548"/>
      <c r="R79" s="801"/>
      <c r="S79" s="801"/>
    </row>
    <row r="80" spans="1:19" ht="12.5">
      <c r="A80" s="548"/>
      <c r="B80" s="548"/>
      <c r="C80" s="548"/>
      <c r="D80" s="548"/>
      <c r="E80" s="548"/>
      <c r="F80" s="548"/>
      <c r="G80" s="548"/>
      <c r="H80" s="548"/>
      <c r="I80" s="548"/>
      <c r="J80" s="548"/>
      <c r="K80" s="548"/>
      <c r="L80" s="548"/>
      <c r="M80" s="548"/>
      <c r="N80" s="548"/>
      <c r="O80" s="548"/>
      <c r="P80" s="548"/>
      <c r="Q80" s="548"/>
      <c r="R80" s="801"/>
      <c r="S80" s="801"/>
    </row>
    <row r="81" spans="1:19" ht="12.5">
      <c r="A81" s="548"/>
      <c r="B81" s="548"/>
      <c r="C81" s="548"/>
      <c r="D81" s="548"/>
      <c r="E81" s="548"/>
      <c r="F81" s="548"/>
      <c r="G81" s="548"/>
      <c r="H81" s="548"/>
      <c r="I81" s="548"/>
      <c r="J81" s="548"/>
      <c r="K81" s="548"/>
      <c r="L81" s="548"/>
      <c r="M81" s="548"/>
      <c r="N81" s="548"/>
      <c r="O81" s="548"/>
      <c r="P81" s="548"/>
      <c r="Q81" s="548"/>
      <c r="R81" s="801"/>
      <c r="S81" s="801"/>
    </row>
    <row r="82" spans="1:19" ht="12.5">
      <c r="A82" s="548"/>
      <c r="B82" s="548"/>
      <c r="C82" s="548"/>
      <c r="D82" s="548"/>
      <c r="E82" s="548"/>
      <c r="F82" s="548"/>
      <c r="G82" s="548"/>
      <c r="H82" s="548"/>
      <c r="I82" s="548"/>
      <c r="J82" s="548"/>
      <c r="K82" s="548"/>
      <c r="L82" s="548"/>
      <c r="M82" s="548"/>
      <c r="N82" s="548"/>
      <c r="O82" s="548"/>
      <c r="P82" s="548"/>
      <c r="Q82" s="548"/>
      <c r="R82" s="801"/>
      <c r="S82" s="801"/>
    </row>
    <row r="83" spans="1:19" ht="12.5">
      <c r="A83" s="548"/>
      <c r="B83" s="548"/>
      <c r="C83" s="548"/>
      <c r="D83" s="548"/>
      <c r="E83" s="548"/>
      <c r="F83" s="548"/>
      <c r="G83" s="548"/>
      <c r="H83" s="548"/>
      <c r="I83" s="548"/>
      <c r="J83" s="548"/>
      <c r="K83" s="548"/>
      <c r="L83" s="548"/>
      <c r="M83" s="548"/>
      <c r="N83" s="548"/>
      <c r="O83" s="548"/>
      <c r="P83" s="548"/>
      <c r="Q83" s="548"/>
      <c r="R83" s="801"/>
      <c r="S83" s="801"/>
    </row>
    <row r="84" spans="1:19" ht="12.5">
      <c r="A84" s="548"/>
      <c r="B84" s="548"/>
      <c r="C84" s="548"/>
      <c r="D84" s="548"/>
      <c r="E84" s="548"/>
      <c r="F84" s="548"/>
      <c r="G84" s="548"/>
      <c r="H84" s="548"/>
      <c r="I84" s="548"/>
      <c r="J84" s="548"/>
      <c r="K84" s="548"/>
      <c r="L84" s="548"/>
      <c r="M84" s="548"/>
      <c r="N84" s="548"/>
      <c r="O84" s="548"/>
      <c r="P84" s="548"/>
      <c r="Q84" s="548"/>
      <c r="R84" s="801"/>
      <c r="S84" s="801"/>
    </row>
    <row r="85" spans="1:19" ht="12.5">
      <c r="A85" s="548"/>
      <c r="B85" s="548"/>
      <c r="C85" s="548"/>
      <c r="D85" s="548"/>
      <c r="E85" s="548"/>
      <c r="F85" s="548"/>
      <c r="G85" s="548"/>
      <c r="H85" s="548"/>
      <c r="I85" s="548"/>
      <c r="J85" s="548"/>
      <c r="K85" s="548"/>
      <c r="L85" s="548"/>
      <c r="M85" s="548"/>
      <c r="N85" s="548"/>
      <c r="O85" s="548"/>
      <c r="P85" s="548"/>
      <c r="Q85" s="548"/>
      <c r="R85" s="801"/>
      <c r="S85" s="801"/>
    </row>
    <row r="86" spans="1:19" ht="12.5">
      <c r="A86" s="548"/>
      <c r="B86" s="548"/>
      <c r="C86" s="548"/>
      <c r="D86" s="548"/>
      <c r="E86" s="548"/>
      <c r="F86" s="548"/>
      <c r="G86" s="548"/>
      <c r="H86" s="548"/>
      <c r="I86" s="548"/>
      <c r="J86" s="548"/>
      <c r="K86" s="548"/>
      <c r="L86" s="548"/>
      <c r="M86" s="548"/>
      <c r="N86" s="548"/>
      <c r="O86" s="548"/>
      <c r="P86" s="548"/>
      <c r="Q86" s="548"/>
      <c r="R86" s="801"/>
      <c r="S86" s="801"/>
    </row>
    <row r="87" spans="1:19" ht="12.5">
      <c r="A87" s="548"/>
      <c r="B87" s="548"/>
      <c r="C87" s="548"/>
      <c r="D87" s="548"/>
      <c r="E87" s="548"/>
      <c r="F87" s="548"/>
      <c r="G87" s="548"/>
      <c r="H87" s="548"/>
      <c r="I87" s="548"/>
      <c r="J87" s="548"/>
      <c r="K87" s="548"/>
      <c r="L87" s="548"/>
      <c r="M87" s="548"/>
      <c r="N87" s="548"/>
      <c r="O87" s="548"/>
      <c r="P87" s="548"/>
      <c r="Q87" s="548"/>
      <c r="R87" s="801"/>
      <c r="S87" s="801"/>
    </row>
    <row r="88" spans="1:19" ht="12.5">
      <c r="A88" s="548"/>
      <c r="B88" s="548"/>
      <c r="C88" s="548"/>
      <c r="D88" s="548"/>
      <c r="E88" s="548"/>
      <c r="F88" s="548"/>
      <c r="G88" s="548"/>
      <c r="H88" s="548"/>
      <c r="I88" s="548"/>
      <c r="J88" s="548"/>
      <c r="K88" s="548"/>
      <c r="L88" s="548"/>
      <c r="M88" s="548"/>
      <c r="N88" s="548"/>
      <c r="O88" s="548"/>
      <c r="P88" s="548"/>
      <c r="Q88" s="548"/>
      <c r="R88" s="801"/>
      <c r="S88" s="801"/>
    </row>
    <row r="89" spans="1:19" ht="12.5">
      <c r="A89" s="548"/>
      <c r="B89" s="548"/>
      <c r="C89" s="548"/>
      <c r="D89" s="548"/>
      <c r="E89" s="548"/>
      <c r="F89" s="548"/>
      <c r="G89" s="548"/>
      <c r="H89" s="548"/>
      <c r="I89" s="548"/>
      <c r="J89" s="548"/>
      <c r="K89" s="548"/>
      <c r="L89" s="548"/>
      <c r="M89" s="548"/>
      <c r="N89" s="548"/>
      <c r="O89" s="548"/>
      <c r="P89" s="548"/>
      <c r="Q89" s="548"/>
      <c r="R89" s="801"/>
      <c r="S89" s="801"/>
    </row>
    <row r="90" spans="1:19" ht="12.5">
      <c r="A90" s="548"/>
      <c r="B90" s="548"/>
      <c r="C90" s="548"/>
      <c r="D90" s="548"/>
      <c r="E90" s="548"/>
      <c r="F90" s="548"/>
      <c r="G90" s="548"/>
      <c r="H90" s="548"/>
      <c r="I90" s="548"/>
      <c r="J90" s="548"/>
      <c r="K90" s="548"/>
      <c r="L90" s="548"/>
      <c r="M90" s="548"/>
      <c r="N90" s="548"/>
      <c r="O90" s="548"/>
      <c r="P90" s="548"/>
      <c r="Q90" s="548"/>
      <c r="R90" s="801"/>
      <c r="S90" s="801"/>
    </row>
    <row r="91" spans="1:19" ht="12.5">
      <c r="A91" s="548"/>
      <c r="B91" s="548"/>
      <c r="C91" s="548"/>
      <c r="D91" s="548"/>
      <c r="E91" s="548"/>
      <c r="F91" s="548"/>
      <c r="G91" s="548"/>
      <c r="H91" s="548"/>
      <c r="I91" s="548"/>
      <c r="J91" s="548"/>
      <c r="K91" s="548"/>
      <c r="L91" s="548"/>
      <c r="M91" s="548"/>
      <c r="N91" s="548"/>
      <c r="O91" s="548"/>
      <c r="P91" s="548"/>
      <c r="Q91" s="548"/>
      <c r="R91" s="801"/>
      <c r="S91" s="801"/>
    </row>
    <row r="92" spans="1:19" ht="12.5">
      <c r="A92" s="548"/>
      <c r="B92" s="548"/>
      <c r="C92" s="548"/>
      <c r="D92" s="548"/>
      <c r="E92" s="548"/>
      <c r="F92" s="548"/>
      <c r="G92" s="548"/>
      <c r="H92" s="548"/>
      <c r="I92" s="548"/>
      <c r="J92" s="548"/>
      <c r="K92" s="548"/>
      <c r="L92" s="548"/>
      <c r="M92" s="548"/>
      <c r="N92" s="548"/>
      <c r="O92" s="548"/>
      <c r="P92" s="548"/>
      <c r="Q92" s="548"/>
      <c r="R92" s="801"/>
      <c r="S92" s="801"/>
    </row>
    <row r="93" spans="1:19" ht="12.5">
      <c r="A93" s="548"/>
      <c r="B93" s="548"/>
      <c r="C93" s="548"/>
      <c r="D93" s="548"/>
      <c r="E93" s="548"/>
      <c r="F93" s="548"/>
      <c r="G93" s="548"/>
      <c r="H93" s="548"/>
      <c r="I93" s="548"/>
      <c r="J93" s="548"/>
      <c r="K93" s="548"/>
      <c r="L93" s="548"/>
      <c r="M93" s="548"/>
      <c r="N93" s="548"/>
      <c r="O93" s="548"/>
      <c r="P93" s="548"/>
      <c r="Q93" s="548"/>
      <c r="R93" s="801"/>
      <c r="S93" s="801"/>
    </row>
    <row r="94" spans="1:19" ht="12.5">
      <c r="A94" s="548"/>
      <c r="B94" s="548"/>
      <c r="C94" s="548"/>
      <c r="D94" s="548"/>
      <c r="E94" s="548"/>
      <c r="F94" s="548"/>
      <c r="G94" s="548"/>
      <c r="H94" s="548"/>
      <c r="I94" s="548"/>
      <c r="J94" s="548"/>
      <c r="K94" s="548"/>
      <c r="L94" s="548"/>
      <c r="M94" s="548"/>
      <c r="N94" s="548"/>
      <c r="O94" s="548"/>
      <c r="P94" s="548"/>
      <c r="Q94" s="548"/>
      <c r="R94" s="801"/>
      <c r="S94" s="801"/>
    </row>
    <row r="95" spans="1:19" ht="12.5">
      <c r="A95" s="548"/>
      <c r="B95" s="548"/>
      <c r="C95" s="548"/>
      <c r="D95" s="548"/>
      <c r="E95" s="548"/>
      <c r="F95" s="548"/>
      <c r="G95" s="548"/>
      <c r="H95" s="548"/>
      <c r="I95" s="548"/>
      <c r="J95" s="548"/>
      <c r="K95" s="548"/>
      <c r="L95" s="548"/>
      <c r="M95" s="548"/>
      <c r="N95" s="548"/>
      <c r="O95" s="548"/>
      <c r="P95" s="548"/>
      <c r="Q95" s="548"/>
      <c r="R95" s="801"/>
      <c r="S95" s="801"/>
    </row>
    <row r="96" spans="1:19" ht="12.5">
      <c r="A96" s="548"/>
      <c r="B96" s="548"/>
      <c r="C96" s="548"/>
      <c r="D96" s="548"/>
      <c r="E96" s="548"/>
      <c r="F96" s="548"/>
      <c r="G96" s="548"/>
      <c r="H96" s="548"/>
      <c r="I96" s="548"/>
      <c r="J96" s="548"/>
      <c r="K96" s="548"/>
      <c r="L96" s="548"/>
      <c r="M96" s="548"/>
      <c r="N96" s="548"/>
      <c r="O96" s="548"/>
      <c r="P96" s="548"/>
      <c r="Q96" s="548"/>
      <c r="R96" s="801"/>
      <c r="S96" s="801"/>
    </row>
    <row r="97" spans="1:19" ht="12.5">
      <c r="A97" s="548"/>
      <c r="B97" s="548"/>
      <c r="C97" s="548"/>
      <c r="D97" s="548"/>
      <c r="E97" s="548"/>
      <c r="F97" s="548"/>
      <c r="G97" s="548"/>
      <c r="H97" s="548"/>
      <c r="I97" s="548"/>
      <c r="J97" s="548"/>
      <c r="K97" s="548"/>
      <c r="L97" s="548"/>
      <c r="M97" s="548"/>
      <c r="N97" s="548"/>
      <c r="O97" s="548"/>
      <c r="P97" s="548"/>
      <c r="Q97" s="548"/>
      <c r="R97" s="801"/>
      <c r="S97" s="801"/>
    </row>
    <row r="98" spans="1:19" ht="12.5">
      <c r="A98" s="548"/>
      <c r="B98" s="548"/>
      <c r="C98" s="548"/>
      <c r="D98" s="548"/>
      <c r="E98" s="548"/>
      <c r="F98" s="548"/>
      <c r="G98" s="548"/>
      <c r="H98" s="548"/>
      <c r="I98" s="548"/>
      <c r="J98" s="548"/>
      <c r="K98" s="548"/>
      <c r="L98" s="548"/>
      <c r="M98" s="548"/>
      <c r="N98" s="548"/>
      <c r="O98" s="548"/>
      <c r="P98" s="548"/>
      <c r="Q98" s="548"/>
      <c r="R98" s="801"/>
      <c r="S98" s="801"/>
    </row>
    <row r="99" spans="1:19" ht="12.5">
      <c r="A99" s="548"/>
      <c r="B99" s="548"/>
      <c r="C99" s="548"/>
      <c r="D99" s="548"/>
      <c r="E99" s="548"/>
      <c r="F99" s="548"/>
      <c r="G99" s="548"/>
      <c r="H99" s="548"/>
      <c r="I99" s="548"/>
      <c r="J99" s="548"/>
      <c r="K99" s="548"/>
      <c r="L99" s="548"/>
      <c r="M99" s="548"/>
      <c r="N99" s="548"/>
      <c r="O99" s="548"/>
      <c r="P99" s="548"/>
      <c r="Q99" s="548"/>
      <c r="R99" s="801"/>
      <c r="S99" s="801"/>
    </row>
    <row r="100" spans="1:19" ht="12.5">
      <c r="A100" s="548"/>
      <c r="B100" s="548"/>
      <c r="C100" s="548"/>
      <c r="D100" s="548"/>
      <c r="E100" s="548"/>
      <c r="F100" s="548"/>
      <c r="G100" s="548"/>
      <c r="H100" s="548"/>
      <c r="I100" s="548"/>
      <c r="J100" s="548"/>
      <c r="K100" s="548"/>
      <c r="L100" s="548"/>
      <c r="M100" s="548"/>
      <c r="N100" s="548"/>
      <c r="O100" s="548"/>
      <c r="P100" s="548"/>
      <c r="Q100" s="548"/>
      <c r="R100" s="801"/>
      <c r="S100" s="801"/>
    </row>
    <row r="101" spans="1:19" ht="12.5">
      <c r="A101" s="548"/>
      <c r="B101" s="548"/>
      <c r="C101" s="548"/>
      <c r="D101" s="548"/>
      <c r="E101" s="548"/>
      <c r="F101" s="548"/>
      <c r="G101" s="548"/>
      <c r="H101" s="548"/>
      <c r="I101" s="548"/>
      <c r="J101" s="548"/>
      <c r="K101" s="548"/>
      <c r="L101" s="548"/>
      <c r="M101" s="548"/>
      <c r="N101" s="548"/>
      <c r="O101" s="548"/>
      <c r="P101" s="548"/>
      <c r="Q101" s="548"/>
      <c r="R101" s="801"/>
      <c r="S101" s="801"/>
    </row>
    <row r="102" spans="1:19" ht="12.5">
      <c r="A102" s="548"/>
      <c r="B102" s="548"/>
      <c r="C102" s="548"/>
      <c r="D102" s="548"/>
      <c r="E102" s="548"/>
      <c r="F102" s="548"/>
      <c r="G102" s="548"/>
      <c r="H102" s="548"/>
      <c r="I102" s="548"/>
      <c r="J102" s="548"/>
      <c r="K102" s="548"/>
      <c r="L102" s="548"/>
      <c r="M102" s="548"/>
      <c r="N102" s="548"/>
      <c r="O102" s="548"/>
      <c r="P102" s="548"/>
      <c r="Q102" s="548"/>
      <c r="R102" s="801"/>
      <c r="S102" s="801"/>
    </row>
    <row r="103" spans="1:19" ht="12.5">
      <c r="A103" s="548"/>
      <c r="B103" s="548"/>
      <c r="C103" s="548"/>
      <c r="D103" s="548"/>
      <c r="E103" s="548"/>
      <c r="F103" s="548"/>
      <c r="G103" s="548"/>
      <c r="H103" s="548"/>
      <c r="I103" s="548"/>
      <c r="J103" s="548"/>
      <c r="K103" s="548"/>
      <c r="L103" s="548"/>
      <c r="M103" s="548"/>
      <c r="N103" s="548"/>
      <c r="O103" s="548"/>
      <c r="P103" s="548"/>
      <c r="Q103" s="548"/>
      <c r="R103" s="801"/>
      <c r="S103" s="801"/>
    </row>
    <row r="104" spans="1:19" ht="12.5">
      <c r="A104" s="548"/>
      <c r="B104" s="548"/>
      <c r="C104" s="548"/>
      <c r="D104" s="548"/>
      <c r="E104" s="548"/>
      <c r="F104" s="548"/>
      <c r="G104" s="548"/>
      <c r="H104" s="548"/>
      <c r="I104" s="548"/>
      <c r="J104" s="548"/>
      <c r="K104" s="548"/>
      <c r="L104" s="548"/>
      <c r="M104" s="548"/>
      <c r="N104" s="548"/>
      <c r="O104" s="548"/>
      <c r="P104" s="548"/>
      <c r="Q104" s="548"/>
      <c r="R104" s="801"/>
      <c r="S104" s="801"/>
    </row>
    <row r="105" spans="1:19" ht="12.5">
      <c r="A105" s="548"/>
      <c r="B105" s="548"/>
      <c r="C105" s="548"/>
      <c r="D105" s="548"/>
      <c r="E105" s="548"/>
      <c r="F105" s="548"/>
      <c r="G105" s="548"/>
      <c r="H105" s="548"/>
      <c r="I105" s="548"/>
      <c r="J105" s="548"/>
      <c r="K105" s="548"/>
      <c r="L105" s="548"/>
      <c r="M105" s="548"/>
      <c r="N105" s="548"/>
      <c r="O105" s="548"/>
      <c r="P105" s="548"/>
      <c r="Q105" s="548"/>
      <c r="R105" s="801"/>
      <c r="S105" s="801"/>
    </row>
    <row r="106" spans="1:19" ht="12.5">
      <c r="A106" s="548"/>
      <c r="B106" s="548"/>
      <c r="C106" s="548"/>
      <c r="D106" s="548"/>
      <c r="E106" s="548"/>
      <c r="F106" s="548"/>
      <c r="G106" s="548"/>
      <c r="H106" s="548"/>
      <c r="I106" s="548"/>
      <c r="J106" s="548"/>
      <c r="K106" s="548"/>
      <c r="L106" s="548"/>
      <c r="M106" s="548"/>
      <c r="N106" s="548"/>
      <c r="O106" s="548"/>
      <c r="P106" s="548"/>
      <c r="Q106" s="548"/>
      <c r="R106" s="801"/>
      <c r="S106" s="801"/>
    </row>
    <row r="107" spans="1:19" ht="12.5">
      <c r="A107" s="548"/>
      <c r="B107" s="548"/>
      <c r="C107" s="548"/>
      <c r="D107" s="548"/>
      <c r="E107" s="548"/>
      <c r="F107" s="548"/>
      <c r="G107" s="548"/>
      <c r="H107" s="548"/>
      <c r="I107" s="548"/>
      <c r="J107" s="548"/>
      <c r="K107" s="548"/>
      <c r="L107" s="548"/>
      <c r="M107" s="548"/>
      <c r="N107" s="548"/>
      <c r="O107" s="548"/>
      <c r="P107" s="548"/>
      <c r="Q107" s="548"/>
      <c r="R107" s="801"/>
      <c r="S107" s="801"/>
    </row>
    <row r="108" spans="1:19" ht="12.5">
      <c r="A108" s="548"/>
      <c r="B108" s="548"/>
      <c r="C108" s="548"/>
      <c r="D108" s="548"/>
      <c r="E108" s="548"/>
      <c r="F108" s="548"/>
      <c r="G108" s="548"/>
      <c r="H108" s="548"/>
      <c r="I108" s="548"/>
      <c r="J108" s="548"/>
      <c r="K108" s="548"/>
      <c r="L108" s="548"/>
      <c r="M108" s="548"/>
      <c r="N108" s="548"/>
      <c r="O108" s="548"/>
      <c r="P108" s="548"/>
      <c r="Q108" s="548"/>
      <c r="R108" s="801"/>
      <c r="S108" s="801"/>
    </row>
    <row r="109" spans="1:19" ht="12.5">
      <c r="A109" s="548"/>
      <c r="B109" s="548"/>
      <c r="C109" s="548"/>
      <c r="D109" s="548"/>
      <c r="E109" s="548"/>
      <c r="F109" s="548"/>
      <c r="G109" s="548"/>
      <c r="H109" s="548"/>
      <c r="I109" s="548"/>
      <c r="J109" s="548"/>
      <c r="K109" s="548"/>
      <c r="L109" s="548"/>
      <c r="M109" s="548"/>
      <c r="N109" s="548"/>
      <c r="O109" s="548"/>
      <c r="P109" s="548"/>
      <c r="Q109" s="548"/>
      <c r="R109" s="801"/>
      <c r="S109" s="801"/>
    </row>
    <row r="110" spans="1:19" ht="12.5">
      <c r="A110" s="548"/>
      <c r="B110" s="548"/>
      <c r="C110" s="548"/>
      <c r="D110" s="548"/>
      <c r="E110" s="548"/>
      <c r="F110" s="548"/>
      <c r="G110" s="548"/>
      <c r="H110" s="548"/>
      <c r="I110" s="548"/>
      <c r="J110" s="548"/>
      <c r="K110" s="548"/>
      <c r="L110" s="548"/>
      <c r="M110" s="548"/>
      <c r="N110" s="548"/>
      <c r="O110" s="548"/>
      <c r="P110" s="548"/>
      <c r="Q110" s="548"/>
      <c r="R110" s="801"/>
      <c r="S110" s="801"/>
    </row>
    <row r="111" spans="1:19" ht="12.5">
      <c r="A111" s="548"/>
      <c r="B111" s="548"/>
      <c r="C111" s="548"/>
      <c r="D111" s="548"/>
      <c r="E111" s="548"/>
      <c r="F111" s="548"/>
      <c r="G111" s="548"/>
      <c r="H111" s="548"/>
      <c r="I111" s="548"/>
      <c r="J111" s="548"/>
      <c r="K111" s="548"/>
      <c r="L111" s="548"/>
      <c r="M111" s="548"/>
      <c r="N111" s="548"/>
      <c r="O111" s="548"/>
      <c r="P111" s="548"/>
      <c r="Q111" s="548"/>
      <c r="R111" s="801"/>
      <c r="S111" s="801"/>
    </row>
    <row r="112" spans="1:19" ht="12.5">
      <c r="A112" s="548"/>
      <c r="B112" s="548"/>
      <c r="C112" s="548"/>
      <c r="D112" s="548"/>
      <c r="E112" s="548"/>
      <c r="F112" s="548"/>
      <c r="G112" s="548"/>
      <c r="H112" s="548"/>
      <c r="I112" s="548"/>
      <c r="J112" s="548"/>
      <c r="K112" s="548"/>
      <c r="L112" s="548"/>
      <c r="M112" s="548"/>
      <c r="N112" s="548"/>
      <c r="O112" s="548"/>
      <c r="P112" s="548"/>
      <c r="Q112" s="548"/>
      <c r="R112" s="801"/>
      <c r="S112" s="801"/>
    </row>
    <row r="113" spans="1:19" ht="12.5">
      <c r="A113" s="548"/>
      <c r="B113" s="548"/>
      <c r="C113" s="548"/>
      <c r="D113" s="548"/>
      <c r="E113" s="548"/>
      <c r="F113" s="548"/>
      <c r="G113" s="548"/>
      <c r="H113" s="548"/>
      <c r="I113" s="548"/>
      <c r="J113" s="548"/>
      <c r="K113" s="548"/>
      <c r="L113" s="548"/>
      <c r="M113" s="548"/>
      <c r="N113" s="548"/>
      <c r="O113" s="548"/>
      <c r="P113" s="548"/>
      <c r="Q113" s="548"/>
      <c r="R113" s="801"/>
      <c r="S113" s="801"/>
    </row>
    <row r="114" spans="1:19" ht="12.5">
      <c r="A114" s="548"/>
      <c r="B114" s="548"/>
      <c r="C114" s="548"/>
      <c r="D114" s="548"/>
      <c r="E114" s="548"/>
      <c r="F114" s="548"/>
      <c r="G114" s="548"/>
      <c r="H114" s="548"/>
      <c r="I114" s="548"/>
      <c r="J114" s="548"/>
      <c r="K114" s="548"/>
      <c r="L114" s="548"/>
      <c r="M114" s="548"/>
      <c r="N114" s="548"/>
      <c r="O114" s="548"/>
      <c r="P114" s="548"/>
      <c r="Q114" s="548"/>
      <c r="R114" s="801"/>
      <c r="S114" s="801"/>
    </row>
    <row r="115" spans="1:19" ht="12.5">
      <c r="A115" s="548"/>
      <c r="B115" s="548"/>
      <c r="C115" s="548"/>
      <c r="D115" s="548"/>
      <c r="E115" s="548"/>
      <c r="F115" s="548"/>
      <c r="G115" s="548"/>
      <c r="H115" s="548"/>
      <c r="I115" s="548"/>
      <c r="J115" s="548"/>
      <c r="K115" s="548"/>
      <c r="L115" s="548"/>
      <c r="M115" s="548"/>
      <c r="N115" s="548"/>
      <c r="O115" s="548"/>
      <c r="P115" s="548"/>
      <c r="Q115" s="548"/>
      <c r="R115" s="801"/>
      <c r="S115" s="801"/>
    </row>
    <row r="116" spans="1:19" ht="12.5">
      <c r="A116" s="548"/>
      <c r="B116" s="548"/>
      <c r="C116" s="548"/>
      <c r="D116" s="548"/>
      <c r="E116" s="548"/>
      <c r="F116" s="548"/>
      <c r="G116" s="548"/>
      <c r="H116" s="548"/>
      <c r="I116" s="548"/>
      <c r="J116" s="548"/>
      <c r="K116" s="548"/>
      <c r="L116" s="548"/>
      <c r="M116" s="548"/>
      <c r="N116" s="548"/>
      <c r="O116" s="548"/>
      <c r="P116" s="548"/>
      <c r="Q116" s="548"/>
      <c r="R116" s="801"/>
      <c r="S116" s="801"/>
    </row>
    <row r="117" spans="1:19" ht="12.5">
      <c r="A117" s="548"/>
      <c r="B117" s="548"/>
      <c r="C117" s="548"/>
      <c r="D117" s="548"/>
      <c r="E117" s="548"/>
      <c r="F117" s="548"/>
      <c r="G117" s="548"/>
      <c r="H117" s="548"/>
      <c r="I117" s="548"/>
      <c r="J117" s="548"/>
      <c r="K117" s="548"/>
      <c r="L117" s="548"/>
      <c r="M117" s="548"/>
      <c r="N117" s="548"/>
      <c r="O117" s="548"/>
      <c r="P117" s="548"/>
      <c r="Q117" s="548"/>
      <c r="R117" s="801"/>
      <c r="S117" s="801"/>
    </row>
    <row r="118" spans="1:19" ht="12.5">
      <c r="A118" s="548"/>
      <c r="B118" s="548"/>
      <c r="C118" s="548"/>
      <c r="D118" s="548"/>
      <c r="E118" s="548"/>
      <c r="F118" s="548"/>
      <c r="G118" s="548"/>
      <c r="H118" s="548"/>
      <c r="I118" s="548"/>
      <c r="J118" s="548"/>
      <c r="K118" s="548"/>
      <c r="L118" s="548"/>
      <c r="M118" s="548"/>
      <c r="N118" s="548"/>
      <c r="O118" s="548"/>
      <c r="P118" s="548"/>
      <c r="Q118" s="548"/>
      <c r="R118" s="801"/>
      <c r="S118" s="801"/>
    </row>
    <row r="119" spans="1:19" ht="12.5">
      <c r="A119" s="548"/>
      <c r="B119" s="548"/>
      <c r="C119" s="548"/>
      <c r="D119" s="548"/>
      <c r="E119" s="548"/>
      <c r="F119" s="548"/>
      <c r="G119" s="548"/>
      <c r="H119" s="548"/>
      <c r="I119" s="548"/>
      <c r="J119" s="548"/>
      <c r="K119" s="548"/>
      <c r="L119" s="548"/>
      <c r="M119" s="548"/>
      <c r="N119" s="548"/>
      <c r="O119" s="548"/>
      <c r="P119" s="548"/>
      <c r="Q119" s="548"/>
      <c r="R119" s="801"/>
      <c r="S119" s="801"/>
    </row>
    <row r="120" spans="1:19" ht="12.5">
      <c r="A120" s="548"/>
      <c r="B120" s="548"/>
      <c r="C120" s="548"/>
      <c r="D120" s="548"/>
      <c r="E120" s="548"/>
      <c r="F120" s="548"/>
      <c r="G120" s="548"/>
      <c r="H120" s="548"/>
      <c r="I120" s="548"/>
      <c r="J120" s="548"/>
      <c r="K120" s="548"/>
      <c r="L120" s="548"/>
      <c r="M120" s="548"/>
      <c r="N120" s="548"/>
      <c r="O120" s="548"/>
      <c r="P120" s="548"/>
      <c r="Q120" s="548"/>
      <c r="R120" s="801"/>
      <c r="S120" s="801"/>
    </row>
    <row r="121" spans="1:19" ht="12.5">
      <c r="A121" s="548"/>
      <c r="B121" s="548"/>
      <c r="C121" s="548"/>
      <c r="D121" s="548"/>
      <c r="E121" s="548"/>
      <c r="F121" s="548"/>
      <c r="G121" s="548"/>
      <c r="H121" s="548"/>
      <c r="I121" s="548"/>
      <c r="J121" s="548"/>
      <c r="K121" s="548"/>
      <c r="L121" s="548"/>
      <c r="M121" s="548"/>
      <c r="N121" s="548"/>
      <c r="O121" s="548"/>
      <c r="P121" s="548"/>
      <c r="Q121" s="548"/>
      <c r="R121" s="801"/>
      <c r="S121" s="801"/>
    </row>
    <row r="122" spans="1:19" ht="12.5">
      <c r="A122" s="548"/>
      <c r="B122" s="548"/>
      <c r="C122" s="548"/>
      <c r="D122" s="548"/>
      <c r="E122" s="548"/>
      <c r="F122" s="548"/>
      <c r="G122" s="548"/>
      <c r="H122" s="548"/>
      <c r="I122" s="548"/>
      <c r="J122" s="548"/>
      <c r="K122" s="548"/>
      <c r="L122" s="548"/>
      <c r="M122" s="548"/>
      <c r="N122" s="548"/>
      <c r="O122" s="548"/>
      <c r="P122" s="548"/>
      <c r="Q122" s="548"/>
      <c r="R122" s="801"/>
      <c r="S122" s="801"/>
    </row>
    <row r="123" spans="1:19" ht="12.5">
      <c r="A123" s="548"/>
      <c r="B123" s="548"/>
      <c r="C123" s="548"/>
      <c r="D123" s="548"/>
      <c r="E123" s="548"/>
      <c r="F123" s="548"/>
      <c r="G123" s="548"/>
      <c r="H123" s="548"/>
      <c r="I123" s="548"/>
      <c r="J123" s="548"/>
      <c r="K123" s="548"/>
      <c r="L123" s="548"/>
      <c r="M123" s="548"/>
      <c r="N123" s="548"/>
      <c r="O123" s="548"/>
      <c r="P123" s="548"/>
      <c r="Q123" s="548"/>
      <c r="R123" s="801"/>
      <c r="S123" s="801"/>
    </row>
    <row r="124" spans="1:19" ht="12.5">
      <c r="A124" s="548"/>
      <c r="B124" s="548"/>
      <c r="C124" s="548"/>
      <c r="D124" s="548"/>
      <c r="E124" s="548"/>
      <c r="F124" s="548"/>
      <c r="G124" s="548"/>
      <c r="H124" s="548"/>
      <c r="I124" s="548"/>
      <c r="J124" s="548"/>
      <c r="K124" s="548"/>
      <c r="L124" s="548"/>
      <c r="M124" s="548"/>
      <c r="N124" s="548"/>
      <c r="O124" s="548"/>
      <c r="P124" s="548"/>
      <c r="Q124" s="548"/>
      <c r="R124" s="801"/>
      <c r="S124" s="801"/>
    </row>
    <row r="125" spans="1:19" ht="12.5">
      <c r="A125" s="548"/>
      <c r="B125" s="548"/>
      <c r="C125" s="548"/>
      <c r="D125" s="548"/>
      <c r="E125" s="548"/>
      <c r="F125" s="548"/>
      <c r="G125" s="548"/>
      <c r="H125" s="548"/>
      <c r="I125" s="548"/>
      <c r="J125" s="548"/>
      <c r="K125" s="548"/>
      <c r="L125" s="548"/>
      <c r="M125" s="548"/>
      <c r="N125" s="548"/>
      <c r="O125" s="548"/>
      <c r="P125" s="548"/>
      <c r="Q125" s="548"/>
      <c r="R125" s="801"/>
      <c r="S125" s="801"/>
    </row>
    <row r="126" spans="1:19" ht="12.5">
      <c r="A126" s="548"/>
      <c r="B126" s="548"/>
      <c r="C126" s="548"/>
      <c r="D126" s="548"/>
      <c r="E126" s="548"/>
      <c r="F126" s="548"/>
      <c r="G126" s="548"/>
      <c r="H126" s="548"/>
      <c r="I126" s="548"/>
      <c r="J126" s="548"/>
      <c r="K126" s="548"/>
      <c r="L126" s="548"/>
      <c r="M126" s="548"/>
      <c r="N126" s="548"/>
      <c r="O126" s="548"/>
      <c r="P126" s="548"/>
      <c r="Q126" s="548"/>
      <c r="R126" s="801"/>
      <c r="S126" s="801"/>
    </row>
    <row r="127" spans="1:19" ht="12.5">
      <c r="A127" s="548"/>
      <c r="B127" s="548"/>
      <c r="C127" s="548"/>
      <c r="D127" s="548"/>
      <c r="E127" s="548"/>
      <c r="F127" s="548"/>
      <c r="G127" s="548"/>
      <c r="H127" s="548"/>
      <c r="I127" s="548"/>
      <c r="J127" s="548"/>
      <c r="K127" s="548"/>
      <c r="L127" s="548"/>
      <c r="M127" s="548"/>
      <c r="N127" s="548"/>
      <c r="O127" s="548"/>
      <c r="P127" s="548"/>
      <c r="Q127" s="548"/>
      <c r="R127" s="801"/>
      <c r="S127" s="801"/>
    </row>
    <row r="128" spans="1:19" ht="12.5">
      <c r="A128" s="548"/>
      <c r="B128" s="548"/>
      <c r="C128" s="548"/>
      <c r="D128" s="548"/>
      <c r="E128" s="548"/>
      <c r="F128" s="548"/>
      <c r="G128" s="548"/>
      <c r="H128" s="548"/>
      <c r="I128" s="548"/>
      <c r="J128" s="548"/>
      <c r="K128" s="548"/>
      <c r="L128" s="548"/>
      <c r="M128" s="548"/>
      <c r="N128" s="548"/>
      <c r="O128" s="548"/>
      <c r="P128" s="548"/>
      <c r="Q128" s="548"/>
      <c r="R128" s="801"/>
      <c r="S128" s="801"/>
    </row>
    <row r="129" spans="1:19" ht="12.5">
      <c r="A129" s="548"/>
      <c r="B129" s="548"/>
      <c r="C129" s="548"/>
      <c r="D129" s="548"/>
      <c r="E129" s="548"/>
      <c r="F129" s="548"/>
      <c r="G129" s="548"/>
      <c r="H129" s="548"/>
      <c r="I129" s="548"/>
      <c r="J129" s="548"/>
      <c r="K129" s="548"/>
      <c r="L129" s="548"/>
      <c r="M129" s="548"/>
      <c r="N129" s="548"/>
      <c r="O129" s="548"/>
      <c r="P129" s="548"/>
      <c r="Q129" s="548"/>
      <c r="R129" s="801"/>
      <c r="S129" s="801"/>
    </row>
    <row r="130" spans="1:19" ht="12.5">
      <c r="A130" s="548"/>
      <c r="B130" s="548"/>
      <c r="C130" s="548"/>
      <c r="D130" s="548"/>
      <c r="E130" s="548"/>
      <c r="F130" s="548"/>
      <c r="G130" s="548"/>
      <c r="H130" s="548"/>
      <c r="I130" s="548"/>
      <c r="J130" s="548"/>
      <c r="K130" s="548"/>
      <c r="L130" s="548"/>
      <c r="M130" s="548"/>
      <c r="N130" s="548"/>
      <c r="O130" s="548"/>
      <c r="P130" s="548"/>
      <c r="Q130" s="548"/>
      <c r="R130" s="801"/>
      <c r="S130" s="801"/>
    </row>
    <row r="131" spans="1:19" ht="12.5">
      <c r="A131" s="548"/>
      <c r="B131" s="548"/>
      <c r="C131" s="548"/>
      <c r="D131" s="548"/>
      <c r="E131" s="548"/>
      <c r="F131" s="548"/>
      <c r="G131" s="548"/>
      <c r="H131" s="548"/>
      <c r="I131" s="548"/>
      <c r="J131" s="548"/>
      <c r="K131" s="548"/>
      <c r="L131" s="548"/>
      <c r="M131" s="548"/>
      <c r="N131" s="548"/>
      <c r="O131" s="548"/>
      <c r="P131" s="548"/>
      <c r="Q131" s="548"/>
      <c r="R131" s="801"/>
      <c r="S131" s="801"/>
    </row>
    <row r="132" spans="1:19" ht="12.5">
      <c r="A132" s="548"/>
      <c r="B132" s="548"/>
      <c r="C132" s="548"/>
      <c r="D132" s="548"/>
      <c r="E132" s="548"/>
      <c r="F132" s="548"/>
      <c r="G132" s="548"/>
      <c r="H132" s="548"/>
      <c r="I132" s="548"/>
      <c r="J132" s="548"/>
      <c r="K132" s="548"/>
      <c r="L132" s="548"/>
      <c r="M132" s="548"/>
      <c r="N132" s="548"/>
      <c r="O132" s="548"/>
      <c r="P132" s="548"/>
      <c r="Q132" s="548"/>
      <c r="R132" s="801"/>
      <c r="S132" s="801"/>
    </row>
    <row r="133" spans="1:19" ht="12.5">
      <c r="A133" s="548"/>
      <c r="B133" s="548"/>
      <c r="C133" s="548"/>
      <c r="D133" s="548"/>
      <c r="E133" s="548"/>
      <c r="F133" s="548"/>
      <c r="G133" s="548"/>
      <c r="H133" s="548"/>
      <c r="I133" s="548"/>
      <c r="J133" s="548"/>
      <c r="K133" s="548"/>
      <c r="L133" s="548"/>
      <c r="M133" s="548"/>
      <c r="N133" s="548"/>
      <c r="O133" s="548"/>
      <c r="P133" s="548"/>
      <c r="Q133" s="548"/>
      <c r="R133" s="801"/>
      <c r="S133" s="801"/>
    </row>
    <row r="134" spans="1:19" ht="12.5">
      <c r="A134" s="548"/>
      <c r="B134" s="548"/>
      <c r="C134" s="548"/>
      <c r="D134" s="548"/>
      <c r="E134" s="548"/>
      <c r="F134" s="548"/>
      <c r="G134" s="548"/>
      <c r="H134" s="548"/>
      <c r="I134" s="548"/>
      <c r="J134" s="548"/>
      <c r="K134" s="548"/>
      <c r="L134" s="548"/>
      <c r="M134" s="548"/>
      <c r="N134" s="548"/>
      <c r="O134" s="548"/>
      <c r="P134" s="548"/>
      <c r="Q134" s="548"/>
      <c r="R134" s="801"/>
      <c r="S134" s="801"/>
    </row>
    <row r="135" spans="1:19" ht="12.5">
      <c r="A135" s="548"/>
      <c r="B135" s="548"/>
      <c r="C135" s="548"/>
      <c r="D135" s="548"/>
      <c r="E135" s="548"/>
      <c r="F135" s="548"/>
      <c r="G135" s="548"/>
      <c r="H135" s="548"/>
      <c r="I135" s="548"/>
      <c r="J135" s="548"/>
      <c r="K135" s="548"/>
      <c r="L135" s="548"/>
      <c r="M135" s="548"/>
      <c r="N135" s="548"/>
      <c r="O135" s="548"/>
      <c r="P135" s="548"/>
      <c r="Q135" s="548"/>
      <c r="R135" s="801"/>
      <c r="S135" s="801"/>
    </row>
    <row r="136" spans="1:19" ht="12.5">
      <c r="A136" s="548"/>
      <c r="B136" s="548"/>
      <c r="C136" s="548"/>
      <c r="D136" s="548"/>
      <c r="E136" s="548"/>
      <c r="F136" s="548"/>
      <c r="G136" s="548"/>
      <c r="H136" s="548"/>
      <c r="I136" s="548"/>
      <c r="J136" s="548"/>
      <c r="K136" s="548"/>
      <c r="L136" s="548"/>
      <c r="M136" s="548"/>
      <c r="N136" s="548"/>
      <c r="O136" s="548"/>
      <c r="P136" s="548"/>
      <c r="Q136" s="548"/>
      <c r="R136" s="801"/>
      <c r="S136" s="801"/>
    </row>
    <row r="137" spans="1:19" ht="12.5">
      <c r="A137" s="548"/>
      <c r="B137" s="548"/>
      <c r="C137" s="548"/>
      <c r="D137" s="548"/>
      <c r="E137" s="548"/>
      <c r="F137" s="548"/>
      <c r="G137" s="548"/>
      <c r="H137" s="548"/>
      <c r="I137" s="548"/>
      <c r="J137" s="548"/>
      <c r="K137" s="548"/>
      <c r="L137" s="548"/>
      <c r="M137" s="548"/>
      <c r="N137" s="548"/>
      <c r="O137" s="548"/>
      <c r="P137" s="548"/>
      <c r="Q137" s="548"/>
      <c r="R137" s="801"/>
      <c r="S137" s="801"/>
    </row>
    <row r="138" spans="1:19" ht="12.5">
      <c r="A138" s="548"/>
      <c r="B138" s="548"/>
      <c r="C138" s="548"/>
      <c r="D138" s="548"/>
      <c r="E138" s="548"/>
      <c r="F138" s="548"/>
      <c r="G138" s="548"/>
      <c r="H138" s="548"/>
      <c r="I138" s="548"/>
      <c r="J138" s="548"/>
      <c r="K138" s="548"/>
      <c r="L138" s="548"/>
      <c r="M138" s="548"/>
      <c r="N138" s="548"/>
      <c r="O138" s="548"/>
      <c r="P138" s="548"/>
      <c r="Q138" s="548"/>
      <c r="R138" s="801"/>
      <c r="S138" s="801"/>
    </row>
    <row r="139" spans="1:19" ht="12.5">
      <c r="A139" s="548"/>
      <c r="B139" s="548"/>
      <c r="C139" s="548"/>
      <c r="D139" s="548"/>
      <c r="E139" s="548"/>
      <c r="F139" s="548"/>
      <c r="G139" s="548"/>
      <c r="H139" s="548"/>
      <c r="I139" s="548"/>
      <c r="J139" s="548"/>
      <c r="K139" s="548"/>
      <c r="L139" s="548"/>
      <c r="M139" s="548"/>
      <c r="N139" s="548"/>
      <c r="O139" s="548"/>
      <c r="P139" s="548"/>
      <c r="Q139" s="548"/>
      <c r="R139" s="801"/>
      <c r="S139" s="801"/>
    </row>
    <row r="140" spans="1:19" ht="12.5">
      <c r="A140" s="548"/>
      <c r="B140" s="548"/>
      <c r="C140" s="548"/>
      <c r="D140" s="548"/>
      <c r="E140" s="548"/>
      <c r="F140" s="548"/>
      <c r="G140" s="548"/>
      <c r="H140" s="548"/>
      <c r="I140" s="548"/>
      <c r="J140" s="548"/>
      <c r="K140" s="548"/>
      <c r="L140" s="548"/>
      <c r="M140" s="548"/>
      <c r="N140" s="548"/>
      <c r="O140" s="548"/>
      <c r="P140" s="548"/>
      <c r="Q140" s="548"/>
      <c r="R140" s="801"/>
      <c r="S140" s="801"/>
    </row>
    <row r="141" spans="1:19" ht="12.5">
      <c r="A141" s="548"/>
      <c r="B141" s="548"/>
      <c r="C141" s="548"/>
      <c r="D141" s="548"/>
      <c r="E141" s="548"/>
      <c r="F141" s="548"/>
      <c r="G141" s="548"/>
      <c r="H141" s="548"/>
      <c r="I141" s="548"/>
      <c r="J141" s="548"/>
      <c r="K141" s="548"/>
      <c r="L141" s="548"/>
      <c r="M141" s="548"/>
      <c r="N141" s="548"/>
      <c r="O141" s="548"/>
      <c r="P141" s="548"/>
      <c r="Q141" s="548"/>
      <c r="R141" s="801"/>
      <c r="S141" s="801"/>
    </row>
    <row r="142" spans="1:19" ht="12.5">
      <c r="A142" s="548"/>
      <c r="B142" s="548"/>
      <c r="C142" s="548"/>
      <c r="D142" s="548"/>
      <c r="E142" s="548"/>
      <c r="F142" s="548"/>
      <c r="G142" s="548"/>
      <c r="H142" s="548"/>
      <c r="I142" s="548"/>
      <c r="J142" s="548"/>
      <c r="K142" s="548"/>
      <c r="L142" s="548"/>
      <c r="M142" s="548"/>
      <c r="N142" s="548"/>
      <c r="O142" s="548"/>
      <c r="P142" s="548"/>
      <c r="Q142" s="548"/>
      <c r="R142" s="801"/>
      <c r="S142" s="801"/>
    </row>
    <row r="143" spans="1:19" ht="12.5">
      <c r="A143" s="548"/>
      <c r="B143" s="548"/>
      <c r="C143" s="548"/>
      <c r="D143" s="548"/>
      <c r="E143" s="548"/>
      <c r="F143" s="548"/>
      <c r="G143" s="548"/>
      <c r="H143" s="548"/>
      <c r="I143" s="548"/>
      <c r="J143" s="548"/>
      <c r="K143" s="548"/>
      <c r="L143" s="548"/>
      <c r="M143" s="548"/>
      <c r="N143" s="548"/>
      <c r="O143" s="548"/>
      <c r="P143" s="548"/>
      <c r="Q143" s="548"/>
      <c r="R143" s="801"/>
      <c r="S143" s="801"/>
    </row>
    <row r="144" spans="1:19" ht="12.5">
      <c r="A144" s="548"/>
      <c r="B144" s="548"/>
      <c r="C144" s="548"/>
      <c r="D144" s="548"/>
      <c r="E144" s="548"/>
      <c r="F144" s="548"/>
      <c r="G144" s="548"/>
      <c r="H144" s="548"/>
      <c r="I144" s="548"/>
      <c r="J144" s="548"/>
      <c r="K144" s="548"/>
      <c r="L144" s="548"/>
      <c r="M144" s="548"/>
      <c r="N144" s="548"/>
      <c r="O144" s="548"/>
      <c r="P144" s="548"/>
      <c r="Q144" s="548"/>
      <c r="R144" s="801"/>
      <c r="S144" s="801"/>
    </row>
    <row r="145" spans="1:19" ht="12.5">
      <c r="A145" s="548"/>
      <c r="B145" s="548"/>
      <c r="C145" s="548"/>
      <c r="D145" s="548"/>
      <c r="E145" s="548"/>
      <c r="F145" s="548"/>
      <c r="G145" s="548"/>
      <c r="H145" s="548"/>
      <c r="I145" s="548"/>
      <c r="J145" s="548"/>
      <c r="K145" s="548"/>
      <c r="L145" s="548"/>
      <c r="M145" s="548"/>
      <c r="N145" s="548"/>
      <c r="O145" s="548"/>
      <c r="P145" s="548"/>
      <c r="Q145" s="548"/>
      <c r="R145" s="801"/>
      <c r="S145" s="801"/>
    </row>
    <row r="146" spans="1:19" ht="12.5">
      <c r="A146" s="548"/>
      <c r="B146" s="548"/>
      <c r="C146" s="548"/>
      <c r="D146" s="548"/>
      <c r="E146" s="548"/>
      <c r="F146" s="548"/>
      <c r="G146" s="548"/>
      <c r="H146" s="548"/>
      <c r="I146" s="548"/>
      <c r="J146" s="548"/>
      <c r="K146" s="548"/>
      <c r="L146" s="548"/>
      <c r="M146" s="548"/>
      <c r="N146" s="548"/>
      <c r="O146" s="548"/>
      <c r="P146" s="548"/>
      <c r="Q146" s="548"/>
      <c r="R146" s="801"/>
      <c r="S146" s="801"/>
    </row>
    <row r="147" spans="1:19" ht="12.5">
      <c r="A147" s="548"/>
      <c r="B147" s="548"/>
      <c r="C147" s="548"/>
      <c r="D147" s="548"/>
      <c r="E147" s="548"/>
      <c r="F147" s="548"/>
      <c r="G147" s="548"/>
      <c r="H147" s="548"/>
      <c r="I147" s="548"/>
      <c r="J147" s="548"/>
      <c r="K147" s="548"/>
      <c r="L147" s="548"/>
      <c r="M147" s="548"/>
      <c r="N147" s="548"/>
      <c r="O147" s="548"/>
      <c r="P147" s="548"/>
      <c r="Q147" s="548"/>
      <c r="R147" s="801"/>
      <c r="S147" s="801"/>
    </row>
    <row r="148" spans="1:19" ht="12.5">
      <c r="A148" s="548"/>
      <c r="B148" s="548"/>
      <c r="C148" s="548"/>
      <c r="D148" s="548"/>
      <c r="E148" s="548"/>
      <c r="F148" s="548"/>
      <c r="G148" s="548"/>
      <c r="H148" s="548"/>
      <c r="I148" s="548"/>
      <c r="J148" s="548"/>
      <c r="K148" s="548"/>
      <c r="L148" s="548"/>
      <c r="M148" s="548"/>
      <c r="N148" s="548"/>
      <c r="O148" s="548"/>
      <c r="P148" s="548"/>
      <c r="Q148" s="548"/>
      <c r="R148" s="801"/>
      <c r="S148" s="801"/>
    </row>
    <row r="149" spans="1:19" ht="12.5">
      <c r="A149" s="548"/>
      <c r="B149" s="548"/>
      <c r="C149" s="548"/>
      <c r="D149" s="548"/>
      <c r="E149" s="548"/>
      <c r="F149" s="548"/>
      <c r="G149" s="548"/>
      <c r="H149" s="548"/>
      <c r="I149" s="548"/>
      <c r="J149" s="548"/>
      <c r="K149" s="548"/>
      <c r="L149" s="548"/>
      <c r="M149" s="548"/>
      <c r="N149" s="548"/>
      <c r="O149" s="548"/>
      <c r="P149" s="548"/>
      <c r="Q149" s="548"/>
      <c r="R149" s="801"/>
      <c r="S149" s="801"/>
    </row>
    <row r="150" spans="1:19" ht="12.5">
      <c r="A150" s="548"/>
      <c r="B150" s="548"/>
      <c r="C150" s="548"/>
      <c r="D150" s="548"/>
      <c r="E150" s="548"/>
      <c r="F150" s="548"/>
      <c r="G150" s="548"/>
      <c r="H150" s="548"/>
      <c r="I150" s="548"/>
      <c r="J150" s="548"/>
      <c r="K150" s="548"/>
      <c r="L150" s="548"/>
      <c r="M150" s="548"/>
      <c r="N150" s="548"/>
      <c r="O150" s="548"/>
      <c r="P150" s="548"/>
      <c r="Q150" s="548"/>
      <c r="R150" s="801"/>
      <c r="S150" s="801"/>
    </row>
    <row r="151" spans="1:19" ht="12.5">
      <c r="A151" s="548"/>
      <c r="B151" s="548"/>
      <c r="C151" s="548"/>
      <c r="D151" s="548"/>
      <c r="E151" s="548"/>
      <c r="F151" s="548"/>
      <c r="G151" s="548"/>
      <c r="H151" s="548"/>
      <c r="I151" s="548"/>
      <c r="J151" s="548"/>
      <c r="K151" s="548"/>
      <c r="L151" s="548"/>
      <c r="M151" s="548"/>
      <c r="N151" s="548"/>
      <c r="O151" s="548"/>
      <c r="P151" s="548"/>
      <c r="Q151" s="548"/>
      <c r="R151" s="801"/>
      <c r="S151" s="801"/>
    </row>
    <row r="152" spans="1:19" ht="12.5">
      <c r="A152" s="548"/>
      <c r="B152" s="548"/>
      <c r="C152" s="548"/>
      <c r="D152" s="548"/>
      <c r="E152" s="548"/>
      <c r="F152" s="548"/>
      <c r="G152" s="548"/>
      <c r="H152" s="548"/>
      <c r="I152" s="548"/>
      <c r="J152" s="548"/>
      <c r="K152" s="548"/>
      <c r="L152" s="548"/>
      <c r="M152" s="548"/>
      <c r="N152" s="548"/>
      <c r="O152" s="548"/>
      <c r="P152" s="548"/>
      <c r="Q152" s="548"/>
      <c r="R152" s="801"/>
      <c r="S152" s="801"/>
    </row>
    <row r="153" spans="1:19" ht="12.5">
      <c r="A153" s="548"/>
      <c r="B153" s="548"/>
      <c r="C153" s="548"/>
      <c r="D153" s="548"/>
      <c r="E153" s="548"/>
      <c r="F153" s="548"/>
      <c r="G153" s="548"/>
      <c r="H153" s="548"/>
      <c r="I153" s="548"/>
      <c r="J153" s="548"/>
      <c r="K153" s="548"/>
      <c r="L153" s="548"/>
      <c r="M153" s="548"/>
      <c r="N153" s="548"/>
      <c r="O153" s="548"/>
      <c r="P153" s="548"/>
      <c r="Q153" s="548"/>
      <c r="R153" s="801"/>
      <c r="S153" s="801"/>
    </row>
    <row r="154" spans="1:19" ht="12.5">
      <c r="A154" s="548"/>
      <c r="B154" s="548"/>
      <c r="C154" s="548"/>
      <c r="D154" s="548"/>
      <c r="E154" s="548"/>
      <c r="F154" s="548"/>
      <c r="G154" s="548"/>
      <c r="H154" s="548"/>
      <c r="I154" s="548"/>
      <c r="J154" s="548"/>
      <c r="K154" s="548"/>
      <c r="L154" s="548"/>
      <c r="M154" s="548"/>
      <c r="N154" s="548"/>
      <c r="O154" s="548"/>
      <c r="P154" s="548"/>
      <c r="Q154" s="548"/>
      <c r="R154" s="801"/>
      <c r="S154" s="801"/>
    </row>
    <row r="155" spans="1:19" ht="12.5">
      <c r="A155" s="548"/>
      <c r="B155" s="548"/>
      <c r="C155" s="548"/>
      <c r="D155" s="548"/>
      <c r="E155" s="548"/>
      <c r="F155" s="548"/>
      <c r="G155" s="548"/>
      <c r="H155" s="548"/>
      <c r="I155" s="548"/>
      <c r="J155" s="548"/>
      <c r="K155" s="548"/>
      <c r="L155" s="548"/>
      <c r="M155" s="548"/>
      <c r="N155" s="548"/>
      <c r="O155" s="548"/>
      <c r="P155" s="548"/>
      <c r="Q155" s="548"/>
      <c r="R155" s="801"/>
      <c r="S155" s="801"/>
    </row>
    <row r="156" spans="1:19" ht="12.5">
      <c r="A156" s="548"/>
      <c r="B156" s="548"/>
      <c r="C156" s="548"/>
      <c r="D156" s="548"/>
      <c r="E156" s="548"/>
      <c r="F156" s="548"/>
      <c r="G156" s="548"/>
      <c r="H156" s="548"/>
      <c r="I156" s="548"/>
      <c r="J156" s="548"/>
      <c r="K156" s="548"/>
      <c r="L156" s="548"/>
      <c r="M156" s="548"/>
      <c r="N156" s="548"/>
      <c r="O156" s="548"/>
      <c r="P156" s="548"/>
      <c r="Q156" s="548"/>
      <c r="R156" s="801"/>
      <c r="S156" s="801"/>
    </row>
    <row r="157" spans="1:19" ht="12.5">
      <c r="A157" s="548"/>
      <c r="B157" s="548"/>
      <c r="C157" s="548"/>
      <c r="D157" s="548"/>
      <c r="E157" s="548"/>
      <c r="F157" s="548"/>
      <c r="G157" s="548"/>
      <c r="H157" s="548"/>
      <c r="I157" s="548"/>
      <c r="J157" s="548"/>
      <c r="K157" s="548"/>
      <c r="L157" s="548"/>
      <c r="M157" s="548"/>
      <c r="N157" s="548"/>
      <c r="O157" s="548"/>
      <c r="P157" s="548"/>
      <c r="Q157" s="548"/>
      <c r="R157" s="801"/>
      <c r="S157" s="801"/>
    </row>
    <row r="158" spans="1:19" ht="12.5">
      <c r="A158" s="548"/>
      <c r="B158" s="548"/>
      <c r="C158" s="548"/>
      <c r="D158" s="548"/>
      <c r="E158" s="548"/>
      <c r="F158" s="548"/>
      <c r="G158" s="548"/>
      <c r="H158" s="548"/>
      <c r="I158" s="548"/>
      <c r="J158" s="548"/>
      <c r="K158" s="548"/>
      <c r="L158" s="548"/>
      <c r="M158" s="548"/>
      <c r="N158" s="548"/>
      <c r="O158" s="548"/>
      <c r="P158" s="548"/>
      <c r="Q158" s="548"/>
      <c r="R158" s="801"/>
      <c r="S158" s="801"/>
    </row>
    <row r="159" spans="1:19" ht="12.5">
      <c r="A159" s="548"/>
      <c r="B159" s="548"/>
      <c r="C159" s="548"/>
      <c r="D159" s="548"/>
      <c r="E159" s="548"/>
      <c r="F159" s="548"/>
      <c r="G159" s="548"/>
      <c r="H159" s="548"/>
      <c r="I159" s="548"/>
      <c r="J159" s="548"/>
      <c r="K159" s="548"/>
      <c r="L159" s="548"/>
      <c r="M159" s="548"/>
      <c r="N159" s="548"/>
      <c r="O159" s="548"/>
      <c r="P159" s="548"/>
      <c r="Q159" s="548"/>
      <c r="R159" s="801"/>
      <c r="S159" s="801"/>
    </row>
    <row r="160" spans="1:19" ht="12.5">
      <c r="A160" s="548"/>
      <c r="B160" s="548"/>
      <c r="C160" s="548"/>
      <c r="D160" s="548"/>
      <c r="E160" s="548"/>
      <c r="F160" s="548"/>
      <c r="G160" s="548"/>
      <c r="H160" s="548"/>
      <c r="I160" s="548"/>
      <c r="J160" s="548"/>
      <c r="K160" s="548"/>
      <c r="L160" s="548"/>
      <c r="M160" s="548"/>
      <c r="N160" s="548"/>
      <c r="O160" s="548"/>
      <c r="P160" s="548"/>
      <c r="Q160" s="548"/>
      <c r="R160" s="801"/>
      <c r="S160" s="801"/>
    </row>
    <row r="161" spans="1:19" ht="12.5">
      <c r="A161" s="548"/>
      <c r="B161" s="548"/>
      <c r="C161" s="548"/>
      <c r="D161" s="548"/>
      <c r="E161" s="548"/>
      <c r="F161" s="548"/>
      <c r="G161" s="548"/>
      <c r="H161" s="548"/>
      <c r="I161" s="548"/>
      <c r="J161" s="548"/>
      <c r="K161" s="548"/>
      <c r="L161" s="548"/>
      <c r="M161" s="548"/>
      <c r="N161" s="548"/>
      <c r="O161" s="548"/>
      <c r="P161" s="548"/>
      <c r="Q161" s="548"/>
      <c r="R161" s="801"/>
      <c r="S161" s="801"/>
    </row>
    <row r="162" spans="1:19" ht="12.5">
      <c r="A162" s="548"/>
      <c r="B162" s="548"/>
      <c r="C162" s="548"/>
      <c r="D162" s="548"/>
      <c r="E162" s="548"/>
      <c r="F162" s="548"/>
      <c r="G162" s="548"/>
      <c r="H162" s="548"/>
      <c r="I162" s="548"/>
      <c r="J162" s="548"/>
      <c r="K162" s="548"/>
      <c r="L162" s="548"/>
      <c r="M162" s="548"/>
      <c r="N162" s="548"/>
      <c r="O162" s="548"/>
      <c r="P162" s="548"/>
      <c r="Q162" s="548"/>
      <c r="R162" s="801"/>
      <c r="S162" s="801"/>
    </row>
    <row r="163" spans="1:19" ht="12.5">
      <c r="A163" s="548"/>
      <c r="B163" s="548"/>
      <c r="C163" s="548"/>
      <c r="D163" s="548"/>
      <c r="E163" s="548"/>
      <c r="F163" s="548"/>
      <c r="G163" s="548"/>
      <c r="H163" s="548"/>
      <c r="I163" s="548"/>
      <c r="J163" s="548"/>
      <c r="K163" s="548"/>
      <c r="L163" s="548"/>
      <c r="M163" s="548"/>
      <c r="N163" s="548"/>
      <c r="O163" s="548"/>
      <c r="P163" s="548"/>
      <c r="Q163" s="548"/>
      <c r="R163" s="801"/>
      <c r="S163" s="801"/>
    </row>
    <row r="164" spans="1:19" ht="12.5">
      <c r="A164" s="548"/>
      <c r="B164" s="548"/>
      <c r="C164" s="548"/>
      <c r="D164" s="548"/>
      <c r="E164" s="548"/>
      <c r="F164" s="548"/>
      <c r="G164" s="548"/>
      <c r="H164" s="548"/>
      <c r="I164" s="548"/>
      <c r="J164" s="548"/>
      <c r="K164" s="548"/>
      <c r="L164" s="548"/>
      <c r="M164" s="548"/>
      <c r="N164" s="548"/>
      <c r="O164" s="548"/>
      <c r="P164" s="548"/>
      <c r="Q164" s="548"/>
      <c r="R164" s="801"/>
      <c r="S164" s="801"/>
    </row>
    <row r="165" spans="1:19" ht="12.5">
      <c r="A165" s="548"/>
      <c r="B165" s="548"/>
      <c r="C165" s="548"/>
      <c r="D165" s="548"/>
      <c r="E165" s="548"/>
      <c r="F165" s="548"/>
      <c r="G165" s="548"/>
      <c r="H165" s="548"/>
      <c r="I165" s="548"/>
      <c r="J165" s="548"/>
      <c r="K165" s="548"/>
      <c r="L165" s="548"/>
      <c r="M165" s="548"/>
      <c r="N165" s="548"/>
      <c r="O165" s="548"/>
      <c r="P165" s="548"/>
      <c r="Q165" s="548"/>
      <c r="R165" s="801"/>
      <c r="S165" s="801"/>
    </row>
    <row r="166" spans="1:19" ht="12.5">
      <c r="A166" s="548"/>
      <c r="B166" s="548"/>
      <c r="C166" s="548"/>
      <c r="D166" s="548"/>
      <c r="E166" s="548"/>
      <c r="F166" s="548"/>
      <c r="G166" s="548"/>
      <c r="H166" s="548"/>
      <c r="I166" s="548"/>
      <c r="J166" s="548"/>
      <c r="K166" s="548"/>
      <c r="L166" s="548"/>
      <c r="M166" s="548"/>
      <c r="N166" s="548"/>
      <c r="O166" s="548"/>
      <c r="P166" s="548"/>
      <c r="Q166" s="548"/>
      <c r="R166" s="801"/>
      <c r="S166" s="801"/>
    </row>
    <row r="167" spans="1:19" ht="12.5">
      <c r="A167" s="548"/>
      <c r="B167" s="548"/>
      <c r="C167" s="548"/>
      <c r="D167" s="548"/>
      <c r="E167" s="548"/>
      <c r="F167" s="548"/>
      <c r="G167" s="548"/>
      <c r="H167" s="548"/>
      <c r="I167" s="548"/>
      <c r="J167" s="548"/>
      <c r="K167" s="548"/>
      <c r="L167" s="548"/>
      <c r="M167" s="548"/>
      <c r="N167" s="548"/>
      <c r="O167" s="548"/>
      <c r="P167" s="548"/>
      <c r="Q167" s="548"/>
      <c r="R167" s="801"/>
      <c r="S167" s="801"/>
    </row>
    <row r="168" spans="1:19" ht="12.5">
      <c r="A168" s="548"/>
      <c r="B168" s="548"/>
      <c r="C168" s="548"/>
      <c r="D168" s="548"/>
      <c r="E168" s="548"/>
      <c r="F168" s="548"/>
      <c r="G168" s="548"/>
      <c r="H168" s="548"/>
      <c r="I168" s="548"/>
      <c r="J168" s="548"/>
      <c r="K168" s="548"/>
      <c r="L168" s="548"/>
      <c r="M168" s="548"/>
      <c r="N168" s="548"/>
      <c r="O168" s="548"/>
      <c r="P168" s="548"/>
      <c r="Q168" s="548"/>
      <c r="R168" s="801"/>
      <c r="S168" s="801"/>
    </row>
    <row r="169" spans="1:19" ht="12.5">
      <c r="A169" s="548"/>
      <c r="B169" s="548"/>
      <c r="C169" s="548"/>
      <c r="D169" s="548"/>
      <c r="E169" s="548"/>
      <c r="F169" s="548"/>
      <c r="G169" s="548"/>
      <c r="H169" s="548"/>
      <c r="I169" s="548"/>
      <c r="J169" s="548"/>
      <c r="K169" s="548"/>
      <c r="L169" s="548"/>
      <c r="M169" s="548"/>
      <c r="N169" s="548"/>
      <c r="O169" s="548"/>
      <c r="P169" s="548"/>
      <c r="Q169" s="548"/>
      <c r="R169" s="801"/>
      <c r="S169" s="801"/>
    </row>
    <row r="170" spans="1:19" ht="12.5">
      <c r="A170" s="548"/>
      <c r="B170" s="548"/>
      <c r="C170" s="548"/>
      <c r="D170" s="548"/>
      <c r="E170" s="548"/>
      <c r="F170" s="548"/>
      <c r="G170" s="548"/>
      <c r="H170" s="548"/>
      <c r="I170" s="548"/>
      <c r="J170" s="548"/>
      <c r="K170" s="548"/>
      <c r="L170" s="548"/>
      <c r="M170" s="548"/>
      <c r="N170" s="548"/>
      <c r="O170" s="548"/>
      <c r="P170" s="548"/>
      <c r="Q170" s="548"/>
      <c r="R170" s="801"/>
      <c r="S170" s="801"/>
    </row>
    <row r="171" spans="1:19" ht="12.5">
      <c r="A171" s="548"/>
      <c r="B171" s="548"/>
      <c r="C171" s="548"/>
      <c r="D171" s="548"/>
      <c r="E171" s="548"/>
      <c r="F171" s="548"/>
      <c r="G171" s="548"/>
      <c r="H171" s="548"/>
      <c r="I171" s="548"/>
      <c r="J171" s="548"/>
      <c r="K171" s="548"/>
      <c r="L171" s="548"/>
      <c r="M171" s="548"/>
      <c r="N171" s="548"/>
      <c r="O171" s="548"/>
      <c r="P171" s="548"/>
      <c r="Q171" s="548"/>
      <c r="R171" s="801"/>
      <c r="S171" s="801"/>
    </row>
    <row r="172" spans="1:19" ht="12.5">
      <c r="A172" s="548"/>
      <c r="B172" s="548"/>
      <c r="C172" s="548"/>
      <c r="D172" s="548"/>
      <c r="E172" s="548"/>
      <c r="F172" s="548"/>
      <c r="G172" s="548"/>
      <c r="H172" s="548"/>
      <c r="I172" s="548"/>
      <c r="J172" s="548"/>
      <c r="K172" s="548"/>
      <c r="L172" s="548"/>
      <c r="M172" s="548"/>
      <c r="N172" s="548"/>
      <c r="O172" s="548"/>
      <c r="P172" s="548"/>
      <c r="Q172" s="548"/>
      <c r="R172" s="801"/>
      <c r="S172" s="801"/>
    </row>
    <row r="173" spans="1:19" ht="12.5">
      <c r="A173" s="548"/>
      <c r="B173" s="548"/>
      <c r="C173" s="548"/>
      <c r="D173" s="548"/>
      <c r="E173" s="548"/>
      <c r="F173" s="548"/>
      <c r="G173" s="548"/>
      <c r="H173" s="548"/>
      <c r="I173" s="548"/>
      <c r="J173" s="548"/>
      <c r="K173" s="548"/>
      <c r="L173" s="548"/>
      <c r="M173" s="548"/>
      <c r="N173" s="548"/>
      <c r="O173" s="548"/>
      <c r="P173" s="548"/>
      <c r="Q173" s="548"/>
      <c r="R173" s="801"/>
      <c r="S173" s="801"/>
    </row>
    <row r="174" spans="1:19" ht="12.5">
      <c r="A174" s="548"/>
      <c r="B174" s="548"/>
      <c r="C174" s="548"/>
      <c r="D174" s="548"/>
      <c r="E174" s="548"/>
      <c r="F174" s="548"/>
      <c r="G174" s="548"/>
      <c r="H174" s="548"/>
      <c r="I174" s="548"/>
      <c r="J174" s="548"/>
      <c r="K174" s="548"/>
      <c r="L174" s="548"/>
      <c r="M174" s="548"/>
      <c r="N174" s="548"/>
      <c r="O174" s="548"/>
      <c r="P174" s="548"/>
      <c r="Q174" s="548"/>
      <c r="R174" s="801"/>
      <c r="S174" s="801"/>
    </row>
    <row r="175" spans="1:19" ht="12.5">
      <c r="A175" s="548"/>
      <c r="B175" s="548"/>
      <c r="C175" s="548"/>
      <c r="D175" s="548"/>
      <c r="E175" s="548"/>
      <c r="F175" s="548"/>
      <c r="G175" s="548"/>
      <c r="H175" s="548"/>
      <c r="I175" s="548"/>
      <c r="J175" s="548"/>
      <c r="K175" s="548"/>
      <c r="L175" s="548"/>
      <c r="M175" s="548"/>
      <c r="N175" s="548"/>
      <c r="O175" s="548"/>
      <c r="P175" s="548"/>
      <c r="Q175" s="548"/>
      <c r="R175" s="801"/>
      <c r="S175" s="801"/>
    </row>
    <row r="176" spans="1:19" ht="12.5">
      <c r="A176" s="548"/>
      <c r="B176" s="548"/>
      <c r="C176" s="548"/>
      <c r="D176" s="548"/>
      <c r="E176" s="548"/>
      <c r="F176" s="548"/>
      <c r="G176" s="548"/>
      <c r="H176" s="548"/>
      <c r="I176" s="548"/>
      <c r="J176" s="548"/>
      <c r="K176" s="548"/>
      <c r="L176" s="548"/>
      <c r="M176" s="548"/>
      <c r="N176" s="548"/>
      <c r="O176" s="548"/>
      <c r="P176" s="548"/>
      <c r="Q176" s="548"/>
      <c r="R176" s="801"/>
      <c r="S176" s="801"/>
    </row>
    <row r="177" spans="1:19" ht="12.5">
      <c r="A177" s="548"/>
      <c r="B177" s="548"/>
      <c r="C177" s="548"/>
      <c r="D177" s="548"/>
      <c r="E177" s="548"/>
      <c r="F177" s="548"/>
      <c r="G177" s="548"/>
      <c r="H177" s="548"/>
      <c r="I177" s="548"/>
      <c r="J177" s="548"/>
      <c r="K177" s="548"/>
      <c r="L177" s="548"/>
      <c r="M177" s="548"/>
      <c r="N177" s="548"/>
      <c r="O177" s="548"/>
      <c r="P177" s="548"/>
      <c r="Q177" s="548"/>
      <c r="R177" s="801"/>
      <c r="S177" s="801"/>
    </row>
    <row r="178" spans="1:19" ht="12.5">
      <c r="A178" s="548"/>
      <c r="B178" s="548"/>
      <c r="C178" s="548"/>
      <c r="D178" s="548"/>
      <c r="E178" s="548"/>
      <c r="F178" s="548"/>
      <c r="G178" s="548"/>
      <c r="H178" s="548"/>
      <c r="I178" s="548"/>
      <c r="J178" s="548"/>
      <c r="K178" s="548"/>
      <c r="L178" s="548"/>
      <c r="M178" s="548"/>
      <c r="N178" s="548"/>
      <c r="O178" s="548"/>
      <c r="P178" s="548"/>
      <c r="Q178" s="548"/>
      <c r="R178" s="801"/>
      <c r="S178" s="801"/>
    </row>
    <row r="179" spans="1:19" ht="12.5">
      <c r="A179" s="548"/>
      <c r="B179" s="548"/>
      <c r="C179" s="548"/>
      <c r="D179" s="548"/>
      <c r="E179" s="548"/>
      <c r="F179" s="548"/>
      <c r="G179" s="548"/>
      <c r="H179" s="548"/>
      <c r="I179" s="548"/>
      <c r="J179" s="548"/>
      <c r="K179" s="548"/>
      <c r="L179" s="548"/>
      <c r="M179" s="548"/>
      <c r="N179" s="548"/>
      <c r="O179" s="548"/>
      <c r="P179" s="548"/>
      <c r="Q179" s="548"/>
      <c r="R179" s="801"/>
      <c r="S179" s="801"/>
    </row>
    <row r="180" spans="1:19" ht="12.5">
      <c r="A180" s="548"/>
      <c r="B180" s="548"/>
      <c r="C180" s="548"/>
      <c r="D180" s="548"/>
      <c r="E180" s="548"/>
      <c r="F180" s="548"/>
      <c r="G180" s="548"/>
      <c r="H180" s="548"/>
      <c r="I180" s="548"/>
      <c r="J180" s="548"/>
      <c r="K180" s="548"/>
      <c r="L180" s="548"/>
      <c r="M180" s="548"/>
      <c r="N180" s="548"/>
      <c r="O180" s="548"/>
      <c r="P180" s="548"/>
      <c r="Q180" s="548"/>
      <c r="R180" s="801"/>
      <c r="S180" s="801"/>
    </row>
    <row r="181" spans="1:19" ht="12.5">
      <c r="A181" s="548"/>
      <c r="B181" s="548"/>
      <c r="C181" s="548"/>
      <c r="D181" s="548"/>
      <c r="E181" s="548"/>
      <c r="F181" s="548"/>
      <c r="G181" s="548"/>
      <c r="H181" s="548"/>
      <c r="I181" s="548"/>
      <c r="J181" s="548"/>
      <c r="K181" s="548"/>
      <c r="L181" s="548"/>
      <c r="M181" s="548"/>
      <c r="N181" s="548"/>
      <c r="O181" s="548"/>
      <c r="P181" s="548"/>
      <c r="Q181" s="548"/>
      <c r="R181" s="801"/>
      <c r="S181" s="801"/>
    </row>
    <row r="182" spans="1:19" ht="12.5">
      <c r="A182" s="548"/>
      <c r="B182" s="548"/>
      <c r="C182" s="548"/>
      <c r="D182" s="548"/>
      <c r="E182" s="548"/>
      <c r="F182" s="548"/>
      <c r="G182" s="548"/>
      <c r="H182" s="548"/>
      <c r="I182" s="548"/>
      <c r="J182" s="548"/>
      <c r="K182" s="548"/>
      <c r="L182" s="548"/>
      <c r="M182" s="548"/>
      <c r="N182" s="548"/>
      <c r="O182" s="548"/>
      <c r="P182" s="548"/>
      <c r="Q182" s="548"/>
      <c r="R182" s="801"/>
      <c r="S182" s="801"/>
    </row>
    <row r="183" spans="1:19" ht="12.5">
      <c r="A183" s="548"/>
      <c r="B183" s="548"/>
      <c r="C183" s="548"/>
      <c r="D183" s="548"/>
      <c r="E183" s="548"/>
      <c r="F183" s="548"/>
      <c r="G183" s="548"/>
      <c r="H183" s="548"/>
      <c r="I183" s="548"/>
      <c r="J183" s="548"/>
      <c r="K183" s="548"/>
      <c r="L183" s="548"/>
      <c r="M183" s="548"/>
      <c r="N183" s="548"/>
      <c r="O183" s="548"/>
      <c r="P183" s="548"/>
      <c r="Q183" s="548"/>
      <c r="R183" s="801"/>
      <c r="S183" s="801"/>
    </row>
    <row r="184" spans="1:19" ht="12.5">
      <c r="A184" s="548"/>
      <c r="B184" s="548"/>
      <c r="C184" s="548"/>
      <c r="D184" s="548"/>
      <c r="E184" s="548"/>
      <c r="F184" s="548"/>
      <c r="G184" s="548"/>
      <c r="H184" s="548"/>
      <c r="I184" s="548"/>
      <c r="J184" s="548"/>
      <c r="K184" s="548"/>
      <c r="L184" s="548"/>
      <c r="M184" s="548"/>
      <c r="N184" s="548"/>
      <c r="O184" s="548"/>
      <c r="P184" s="548"/>
      <c r="Q184" s="548"/>
      <c r="R184" s="801"/>
      <c r="S184" s="801"/>
    </row>
    <row r="185" spans="1:19" ht="12.5">
      <c r="A185" s="548"/>
      <c r="B185" s="548"/>
      <c r="C185" s="548"/>
      <c r="D185" s="548"/>
      <c r="E185" s="548"/>
      <c r="F185" s="548"/>
      <c r="G185" s="548"/>
      <c r="H185" s="548"/>
      <c r="I185" s="548"/>
      <c r="J185" s="548"/>
      <c r="K185" s="548"/>
      <c r="L185" s="548"/>
      <c r="M185" s="548"/>
      <c r="N185" s="548"/>
      <c r="O185" s="548"/>
      <c r="P185" s="548"/>
      <c r="Q185" s="548"/>
      <c r="R185" s="801"/>
      <c r="S185" s="801"/>
    </row>
    <row r="186" spans="1:19" ht="12.5">
      <c r="A186" s="548"/>
      <c r="B186" s="548"/>
      <c r="C186" s="548"/>
      <c r="D186" s="548"/>
      <c r="E186" s="548"/>
      <c r="F186" s="548"/>
      <c r="G186" s="548"/>
      <c r="H186" s="548"/>
      <c r="I186" s="548"/>
      <c r="J186" s="548"/>
      <c r="K186" s="548"/>
      <c r="L186" s="548"/>
      <c r="M186" s="548"/>
      <c r="N186" s="548"/>
      <c r="O186" s="548"/>
      <c r="P186" s="548"/>
      <c r="Q186" s="548"/>
      <c r="R186" s="801"/>
      <c r="S186" s="801"/>
    </row>
    <row r="187" spans="1:19" ht="12.5">
      <c r="A187" s="548"/>
      <c r="B187" s="548"/>
      <c r="C187" s="548"/>
      <c r="D187" s="548"/>
      <c r="E187" s="548"/>
      <c r="F187" s="548"/>
      <c r="G187" s="548"/>
      <c r="H187" s="548"/>
      <c r="I187" s="548"/>
      <c r="J187" s="548"/>
      <c r="K187" s="548"/>
      <c r="L187" s="548"/>
      <c r="M187" s="548"/>
      <c r="N187" s="548"/>
      <c r="O187" s="548"/>
      <c r="P187" s="548"/>
      <c r="Q187" s="548"/>
      <c r="R187" s="801"/>
      <c r="S187" s="801"/>
    </row>
    <row r="188" spans="1:19" ht="12.5">
      <c r="A188" s="548"/>
      <c r="B188" s="548"/>
      <c r="C188" s="548"/>
      <c r="D188" s="548"/>
      <c r="E188" s="548"/>
      <c r="F188" s="548"/>
      <c r="G188" s="548"/>
      <c r="H188" s="548"/>
      <c r="I188" s="548"/>
      <c r="J188" s="548"/>
      <c r="K188" s="548"/>
      <c r="L188" s="548"/>
      <c r="M188" s="548"/>
      <c r="N188" s="548"/>
      <c r="O188" s="548"/>
      <c r="P188" s="548"/>
      <c r="Q188" s="548"/>
      <c r="R188" s="801"/>
      <c r="S188" s="801"/>
    </row>
    <row r="189" spans="1:19" ht="12.5">
      <c r="A189" s="548"/>
      <c r="B189" s="548"/>
      <c r="C189" s="548"/>
      <c r="D189" s="548"/>
      <c r="E189" s="548"/>
      <c r="F189" s="548"/>
      <c r="G189" s="548"/>
      <c r="H189" s="548"/>
      <c r="I189" s="548"/>
      <c r="J189" s="548"/>
      <c r="K189" s="548"/>
      <c r="L189" s="548"/>
      <c r="M189" s="548"/>
      <c r="N189" s="548"/>
      <c r="O189" s="548"/>
      <c r="P189" s="548"/>
      <c r="Q189" s="548"/>
      <c r="R189" s="801"/>
      <c r="S189" s="801"/>
    </row>
    <row r="190" spans="1:19" ht="12.5">
      <c r="A190" s="548"/>
      <c r="B190" s="548"/>
      <c r="C190" s="548"/>
      <c r="D190" s="548"/>
      <c r="E190" s="548"/>
      <c r="F190" s="548"/>
      <c r="G190" s="548"/>
      <c r="H190" s="548"/>
      <c r="I190" s="548"/>
      <c r="J190" s="548"/>
      <c r="K190" s="548"/>
      <c r="L190" s="548"/>
      <c r="M190" s="548"/>
      <c r="N190" s="548"/>
      <c r="O190" s="548"/>
      <c r="P190" s="548"/>
      <c r="Q190" s="548"/>
      <c r="R190" s="801"/>
      <c r="S190" s="801"/>
    </row>
    <row r="191" spans="1:19" ht="12.5">
      <c r="A191" s="548"/>
      <c r="B191" s="548"/>
      <c r="C191" s="548"/>
      <c r="D191" s="548"/>
      <c r="E191" s="548"/>
      <c r="F191" s="548"/>
      <c r="G191" s="548"/>
      <c r="H191" s="548"/>
      <c r="I191" s="548"/>
      <c r="J191" s="548"/>
      <c r="K191" s="548"/>
      <c r="L191" s="548"/>
      <c r="M191" s="548"/>
      <c r="N191" s="548"/>
      <c r="O191" s="548"/>
      <c r="P191" s="548"/>
      <c r="Q191" s="548"/>
      <c r="R191" s="801"/>
      <c r="S191" s="801"/>
    </row>
    <row r="192" spans="1:19" ht="12.5">
      <c r="A192" s="548"/>
      <c r="B192" s="548"/>
      <c r="C192" s="548"/>
      <c r="D192" s="548"/>
      <c r="E192" s="548"/>
      <c r="F192" s="548"/>
      <c r="G192" s="548"/>
      <c r="H192" s="548"/>
      <c r="I192" s="548"/>
      <c r="J192" s="548"/>
      <c r="K192" s="548"/>
      <c r="L192" s="548"/>
      <c r="M192" s="548"/>
      <c r="N192" s="548"/>
      <c r="O192" s="548"/>
      <c r="P192" s="548"/>
      <c r="Q192" s="548"/>
      <c r="R192" s="801"/>
      <c r="S192" s="801"/>
    </row>
    <row r="193" spans="1:19" ht="12.5">
      <c r="A193" s="548"/>
      <c r="B193" s="548"/>
      <c r="C193" s="548"/>
      <c r="D193" s="548"/>
      <c r="E193" s="548"/>
      <c r="F193" s="548"/>
      <c r="G193" s="548"/>
      <c r="H193" s="548"/>
      <c r="I193" s="548"/>
      <c r="J193" s="548"/>
      <c r="K193" s="548"/>
      <c r="L193" s="548"/>
      <c r="M193" s="548"/>
      <c r="N193" s="548"/>
      <c r="O193" s="548"/>
      <c r="P193" s="548"/>
      <c r="Q193" s="548"/>
      <c r="R193" s="801"/>
      <c r="S193" s="801"/>
    </row>
    <row r="194" spans="1:19" ht="12.5">
      <c r="A194" s="548"/>
      <c r="B194" s="548"/>
      <c r="C194" s="548"/>
      <c r="D194" s="548"/>
      <c r="E194" s="548"/>
      <c r="F194" s="548"/>
      <c r="G194" s="548"/>
      <c r="H194" s="548"/>
      <c r="I194" s="548"/>
      <c r="J194" s="548"/>
      <c r="K194" s="548"/>
      <c r="L194" s="548"/>
      <c r="M194" s="548"/>
      <c r="N194" s="548"/>
      <c r="O194" s="548"/>
      <c r="P194" s="548"/>
      <c r="Q194" s="548"/>
      <c r="R194" s="801"/>
      <c r="S194" s="801"/>
    </row>
    <row r="195" spans="1:19" ht="12.5">
      <c r="A195" s="548"/>
      <c r="B195" s="548"/>
      <c r="C195" s="548"/>
      <c r="D195" s="548"/>
      <c r="E195" s="548"/>
      <c r="F195" s="548"/>
      <c r="G195" s="548"/>
      <c r="H195" s="548"/>
      <c r="I195" s="548"/>
      <c r="J195" s="548"/>
      <c r="K195" s="548"/>
      <c r="L195" s="548"/>
      <c r="M195" s="548"/>
      <c r="N195" s="548"/>
      <c r="O195" s="548"/>
      <c r="P195" s="548"/>
      <c r="Q195" s="548"/>
      <c r="R195" s="801"/>
      <c r="S195" s="801"/>
    </row>
    <row r="196" spans="1:19" ht="12.5">
      <c r="A196" s="548"/>
      <c r="B196" s="548"/>
      <c r="C196" s="548"/>
      <c r="D196" s="548"/>
      <c r="E196" s="548"/>
      <c r="F196" s="548"/>
      <c r="G196" s="548"/>
      <c r="H196" s="548"/>
      <c r="I196" s="548"/>
      <c r="J196" s="548"/>
      <c r="K196" s="548"/>
      <c r="L196" s="548"/>
      <c r="M196" s="548"/>
      <c r="N196" s="548"/>
      <c r="O196" s="548"/>
      <c r="P196" s="548"/>
      <c r="Q196" s="548"/>
      <c r="R196" s="801"/>
      <c r="S196" s="801"/>
    </row>
    <row r="197" spans="1:19" ht="12.5">
      <c r="A197" s="548"/>
      <c r="B197" s="548"/>
      <c r="C197" s="548"/>
      <c r="D197" s="548"/>
      <c r="E197" s="548"/>
      <c r="F197" s="548"/>
      <c r="G197" s="548"/>
      <c r="H197" s="548"/>
      <c r="I197" s="548"/>
      <c r="J197" s="548"/>
      <c r="K197" s="548"/>
      <c r="L197" s="548"/>
      <c r="M197" s="548"/>
      <c r="N197" s="548"/>
      <c r="O197" s="548"/>
      <c r="P197" s="548"/>
      <c r="Q197" s="548"/>
      <c r="R197" s="801"/>
      <c r="S197" s="801"/>
    </row>
    <row r="198" spans="1:19" ht="12.5">
      <c r="A198" s="548"/>
      <c r="B198" s="548"/>
      <c r="C198" s="548"/>
      <c r="D198" s="548"/>
      <c r="E198" s="548"/>
      <c r="F198" s="548"/>
      <c r="G198" s="548"/>
      <c r="H198" s="548"/>
      <c r="I198" s="548"/>
      <c r="J198" s="548"/>
      <c r="K198" s="548"/>
      <c r="L198" s="548"/>
      <c r="M198" s="548"/>
      <c r="N198" s="548"/>
      <c r="O198" s="548"/>
      <c r="P198" s="548"/>
      <c r="Q198" s="548"/>
      <c r="R198" s="801"/>
      <c r="S198" s="801"/>
    </row>
    <row r="199" spans="1:19" ht="12.5">
      <c r="A199" s="548"/>
      <c r="B199" s="548"/>
      <c r="C199" s="548"/>
      <c r="D199" s="548"/>
      <c r="E199" s="548"/>
      <c r="F199" s="548"/>
      <c r="G199" s="548"/>
      <c r="H199" s="548"/>
      <c r="I199" s="548"/>
      <c r="J199" s="548"/>
      <c r="K199" s="548"/>
      <c r="L199" s="548"/>
      <c r="M199" s="548"/>
      <c r="N199" s="548"/>
      <c r="O199" s="548"/>
      <c r="P199" s="548"/>
      <c r="Q199" s="548"/>
      <c r="R199" s="801"/>
      <c r="S199" s="801"/>
    </row>
    <row r="200" spans="1:19" ht="12.5">
      <c r="A200" s="548"/>
      <c r="B200" s="548"/>
      <c r="C200" s="548"/>
      <c r="D200" s="548"/>
      <c r="E200" s="548"/>
      <c r="F200" s="548"/>
      <c r="G200" s="548"/>
      <c r="H200" s="548"/>
      <c r="I200" s="548"/>
      <c r="J200" s="548"/>
      <c r="K200" s="548"/>
      <c r="L200" s="548"/>
      <c r="M200" s="548"/>
      <c r="N200" s="548"/>
      <c r="O200" s="548"/>
      <c r="P200" s="548"/>
      <c r="Q200" s="548"/>
      <c r="R200" s="801"/>
      <c r="S200" s="801"/>
    </row>
    <row r="201" spans="1:19" ht="12.5">
      <c r="A201" s="548"/>
      <c r="B201" s="548"/>
      <c r="C201" s="548"/>
      <c r="D201" s="548"/>
      <c r="E201" s="548"/>
      <c r="F201" s="548"/>
      <c r="G201" s="548"/>
      <c r="H201" s="548"/>
      <c r="I201" s="548"/>
      <c r="J201" s="548"/>
      <c r="K201" s="548"/>
      <c r="L201" s="548"/>
      <c r="M201" s="548"/>
      <c r="N201" s="548"/>
      <c r="O201" s="548"/>
      <c r="P201" s="548"/>
      <c r="Q201" s="548"/>
      <c r="R201" s="801"/>
      <c r="S201" s="801"/>
    </row>
    <row r="202" spans="1:19" ht="12.5">
      <c r="A202" s="548"/>
      <c r="B202" s="548"/>
      <c r="C202" s="548"/>
      <c r="D202" s="548"/>
      <c r="E202" s="548"/>
      <c r="F202" s="548"/>
      <c r="G202" s="548"/>
      <c r="H202" s="548"/>
      <c r="I202" s="548"/>
      <c r="J202" s="548"/>
      <c r="K202" s="548"/>
      <c r="L202" s="548"/>
      <c r="M202" s="548"/>
      <c r="N202" s="548"/>
      <c r="O202" s="548"/>
      <c r="P202" s="548"/>
      <c r="Q202" s="548"/>
      <c r="R202" s="801"/>
      <c r="S202" s="801"/>
    </row>
    <row r="203" spans="1:19" ht="12.5">
      <c r="A203" s="548"/>
      <c r="B203" s="548"/>
      <c r="C203" s="548"/>
      <c r="D203" s="548"/>
      <c r="E203" s="548"/>
      <c r="F203" s="548"/>
      <c r="G203" s="548"/>
      <c r="H203" s="548"/>
      <c r="I203" s="548"/>
      <c r="J203" s="548"/>
      <c r="K203" s="548"/>
      <c r="L203" s="548"/>
      <c r="M203" s="548"/>
      <c r="N203" s="548"/>
      <c r="O203" s="548"/>
      <c r="P203" s="548"/>
      <c r="Q203" s="548"/>
      <c r="R203" s="801"/>
      <c r="S203" s="801"/>
    </row>
    <row r="204" spans="1:19" ht="12.5">
      <c r="A204" s="548"/>
      <c r="B204" s="548"/>
      <c r="C204" s="548"/>
      <c r="D204" s="548"/>
      <c r="E204" s="548"/>
      <c r="F204" s="548"/>
      <c r="G204" s="548"/>
      <c r="H204" s="548"/>
      <c r="I204" s="548"/>
      <c r="J204" s="548"/>
      <c r="K204" s="548"/>
      <c r="L204" s="548"/>
      <c r="M204" s="548"/>
      <c r="N204" s="548"/>
      <c r="O204" s="548"/>
      <c r="P204" s="548"/>
      <c r="Q204" s="548"/>
      <c r="R204" s="801"/>
      <c r="S204" s="801"/>
    </row>
    <row r="205" spans="1:19" ht="12.5">
      <c r="A205" s="548"/>
      <c r="B205" s="548"/>
      <c r="C205" s="548"/>
      <c r="D205" s="548"/>
      <c r="E205" s="548"/>
      <c r="F205" s="548"/>
      <c r="G205" s="548"/>
      <c r="H205" s="548"/>
      <c r="I205" s="548"/>
      <c r="J205" s="548"/>
      <c r="K205" s="548"/>
      <c r="L205" s="548"/>
      <c r="M205" s="548"/>
      <c r="N205" s="548"/>
      <c r="O205" s="548"/>
      <c r="P205" s="548"/>
      <c r="Q205" s="548"/>
      <c r="R205" s="801"/>
      <c r="S205" s="801"/>
    </row>
    <row r="206" spans="1:19" ht="12.5">
      <c r="A206" s="548"/>
      <c r="B206" s="548"/>
      <c r="C206" s="548"/>
      <c r="D206" s="548"/>
      <c r="E206" s="548"/>
      <c r="F206" s="548"/>
      <c r="G206" s="548"/>
      <c r="H206" s="548"/>
      <c r="I206" s="548"/>
      <c r="J206" s="548"/>
      <c r="K206" s="548"/>
      <c r="L206" s="548"/>
      <c r="M206" s="548"/>
      <c r="N206" s="548"/>
      <c r="O206" s="548"/>
      <c r="P206" s="548"/>
      <c r="Q206" s="548"/>
      <c r="R206" s="801"/>
      <c r="S206" s="801"/>
    </row>
    <row r="207" spans="1:19" ht="12.5">
      <c r="A207" s="548"/>
      <c r="B207" s="548"/>
      <c r="C207" s="548"/>
      <c r="D207" s="548"/>
      <c r="E207" s="548"/>
      <c r="F207" s="548"/>
      <c r="G207" s="548"/>
      <c r="H207" s="548"/>
      <c r="I207" s="548"/>
      <c r="J207" s="548"/>
      <c r="K207" s="548"/>
      <c r="L207" s="548"/>
      <c r="M207" s="548"/>
      <c r="N207" s="548"/>
      <c r="O207" s="548"/>
      <c r="P207" s="548"/>
      <c r="Q207" s="548"/>
      <c r="R207" s="801"/>
      <c r="S207" s="801"/>
    </row>
    <row r="208" spans="1:19" ht="12.5">
      <c r="A208" s="548"/>
      <c r="B208" s="548"/>
      <c r="C208" s="548"/>
      <c r="D208" s="548"/>
      <c r="E208" s="548"/>
      <c r="F208" s="548"/>
      <c r="G208" s="548"/>
      <c r="H208" s="548"/>
      <c r="I208" s="548"/>
      <c r="J208" s="548"/>
      <c r="K208" s="548"/>
      <c r="L208" s="548"/>
      <c r="M208" s="548"/>
      <c r="N208" s="548"/>
      <c r="O208" s="548"/>
      <c r="P208" s="548"/>
      <c r="Q208" s="548"/>
      <c r="R208" s="801"/>
      <c r="S208" s="801"/>
    </row>
    <row r="209" spans="1:19" ht="12.5">
      <c r="A209" s="548"/>
      <c r="B209" s="548"/>
      <c r="C209" s="548"/>
      <c r="D209" s="548"/>
      <c r="E209" s="548"/>
      <c r="F209" s="548"/>
      <c r="G209" s="548"/>
      <c r="H209" s="548"/>
      <c r="I209" s="548"/>
      <c r="J209" s="548"/>
      <c r="K209" s="548"/>
      <c r="L209" s="548"/>
      <c r="M209" s="548"/>
      <c r="N209" s="548"/>
      <c r="O209" s="548"/>
      <c r="P209" s="548"/>
      <c r="Q209" s="548"/>
      <c r="R209" s="801"/>
      <c r="S209" s="801"/>
    </row>
    <row r="210" spans="1:19" ht="12.5">
      <c r="A210" s="548"/>
      <c r="B210" s="548"/>
      <c r="C210" s="548"/>
      <c r="D210" s="548"/>
      <c r="E210" s="548"/>
      <c r="F210" s="548"/>
      <c r="G210" s="548"/>
      <c r="H210" s="548"/>
      <c r="I210" s="548"/>
      <c r="J210" s="548"/>
      <c r="K210" s="548"/>
      <c r="L210" s="548"/>
      <c r="M210" s="548"/>
      <c r="N210" s="548"/>
      <c r="O210" s="548"/>
      <c r="P210" s="548"/>
      <c r="Q210" s="548"/>
      <c r="R210" s="801"/>
      <c r="S210" s="801"/>
    </row>
    <row r="211" spans="1:19" ht="12.5">
      <c r="A211" s="548"/>
      <c r="B211" s="548"/>
      <c r="C211" s="548"/>
      <c r="D211" s="548"/>
      <c r="E211" s="548"/>
      <c r="F211" s="548"/>
      <c r="G211" s="548"/>
      <c r="H211" s="548"/>
      <c r="I211" s="548"/>
      <c r="J211" s="548"/>
      <c r="K211" s="548"/>
      <c r="L211" s="548"/>
      <c r="M211" s="548"/>
      <c r="N211" s="548"/>
      <c r="O211" s="548"/>
      <c r="P211" s="548"/>
      <c r="Q211" s="548"/>
      <c r="R211" s="801"/>
      <c r="S211" s="801"/>
    </row>
    <row r="212" spans="1:19" ht="12.5">
      <c r="A212" s="548"/>
      <c r="B212" s="548"/>
      <c r="C212" s="548"/>
      <c r="D212" s="548"/>
      <c r="E212" s="548"/>
      <c r="F212" s="548"/>
      <c r="G212" s="548"/>
      <c r="H212" s="548"/>
      <c r="I212" s="548"/>
      <c r="J212" s="548"/>
      <c r="K212" s="548"/>
      <c r="L212" s="548"/>
      <c r="M212" s="548"/>
      <c r="N212" s="548"/>
      <c r="O212" s="548"/>
      <c r="P212" s="548"/>
      <c r="Q212" s="548"/>
      <c r="R212" s="801"/>
      <c r="S212" s="801"/>
    </row>
    <row r="213" spans="1:19" ht="12.5">
      <c r="A213" s="548"/>
      <c r="B213" s="548"/>
      <c r="C213" s="548"/>
      <c r="D213" s="548"/>
      <c r="E213" s="548"/>
      <c r="F213" s="548"/>
      <c r="G213" s="548"/>
      <c r="H213" s="548"/>
      <c r="I213" s="548"/>
      <c r="J213" s="548"/>
      <c r="K213" s="548"/>
      <c r="L213" s="548"/>
      <c r="M213" s="548"/>
      <c r="N213" s="548"/>
      <c r="O213" s="548"/>
      <c r="P213" s="548"/>
      <c r="Q213" s="548"/>
      <c r="R213" s="801"/>
      <c r="S213" s="801"/>
    </row>
  </sheetData>
  <mergeCells count="53">
    <mergeCell ref="A4:I4"/>
    <mergeCell ref="O6:P6"/>
    <mergeCell ref="N50:N51"/>
    <mergeCell ref="A46:O46"/>
    <mergeCell ref="A1:Q1"/>
    <mergeCell ref="A5:A7"/>
    <mergeCell ref="J6:J7"/>
    <mergeCell ref="N6:N7"/>
    <mergeCell ref="G6:I6"/>
    <mergeCell ref="K6:M6"/>
    <mergeCell ref="Q6:S6"/>
    <mergeCell ref="C6:E6"/>
    <mergeCell ref="F6:F7"/>
    <mergeCell ref="B5:E5"/>
    <mergeCell ref="J5:M5"/>
    <mergeCell ref="F5:I5"/>
    <mergeCell ref="A2:Q2"/>
    <mergeCell ref="A3:Q3"/>
    <mergeCell ref="A48:I48"/>
    <mergeCell ref="F50:F51"/>
    <mergeCell ref="G50:I50"/>
    <mergeCell ref="J50:J51"/>
    <mergeCell ref="K50:M50"/>
    <mergeCell ref="N5:S5"/>
    <mergeCell ref="B28:B30"/>
    <mergeCell ref="F28:F30"/>
    <mergeCell ref="J28:J30"/>
    <mergeCell ref="N28:N30"/>
    <mergeCell ref="B6:B7"/>
    <mergeCell ref="A22:Q22"/>
    <mergeCell ref="B27:E27"/>
    <mergeCell ref="F27:I27"/>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J27:M27"/>
    <mergeCell ref="N27:Q27"/>
    <mergeCell ref="A23:O23"/>
    <mergeCell ref="A24:O24"/>
    <mergeCell ref="A26:I26"/>
  </mergeCells>
  <printOptions horizontalCentered="1" verticalCentered="1"/>
  <pageMargins left="0.25" right="0.25" top="0.5" bottom="0.5" header="0.5" footer="0.5"/>
  <pageSetup orientation="landscape" scale="1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37"/>
  <sheetViews>
    <sheetView workbookViewId="0" topLeftCell="A1">
      <selection pane="topLeft" activeCell="A1" sqref="A1"/>
    </sheetView>
  </sheetViews>
  <sheetFormatPr defaultColWidth="9.453125" defaultRowHeight="12.5"/>
  <cols>
    <col min="1" max="1" width="56.4545454545455" style="188" customWidth="1"/>
    <col min="2" max="9" width="10.2727272727273" style="188" customWidth="1"/>
    <col min="10" max="10" width="10.5454545454545" style="188" customWidth="1"/>
    <col min="11" max="11" width="10.4545454545455" style="188" customWidth="1"/>
    <col min="12" max="12" width="12.5454545454545" style="188" customWidth="1"/>
    <col min="13" max="13" width="14.5454545454545" style="188" customWidth="1"/>
    <col min="14" max="16384" width="9.45454545454546" style="188"/>
  </cols>
  <sheetData>
    <row r="1" spans="1:13" ht="13">
      <c r="A1" s="1193" t="s">
        <v>327</v>
      </c>
      <c r="B1" s="1193"/>
      <c r="C1" s="1193"/>
      <c r="D1" s="1193"/>
      <c r="E1" s="1193"/>
      <c r="F1" s="1193"/>
      <c r="G1" s="1193"/>
      <c r="H1" s="1193"/>
      <c r="I1" s="1193"/>
      <c r="J1" s="1193"/>
      <c r="K1" s="1193"/>
      <c r="L1" s="1193"/>
      <c r="M1" s="1193"/>
    </row>
    <row r="2" spans="1:13" ht="13">
      <c r="A2" s="1193" t="s">
        <v>1</v>
      </c>
      <c r="B2" s="1148"/>
      <c r="C2" s="1148"/>
      <c r="D2" s="1148"/>
      <c r="E2" s="1148"/>
      <c r="F2" s="1148"/>
      <c r="G2" s="1148"/>
      <c r="H2" s="1148"/>
      <c r="I2" s="1148"/>
      <c r="J2" s="1148"/>
      <c r="K2" s="1148"/>
      <c r="L2" s="1148"/>
      <c r="M2" s="1148"/>
    </row>
    <row r="3" spans="1:13" ht="13.5" thickBot="1">
      <c r="A3" s="1194" t="s">
        <v>2</v>
      </c>
      <c r="B3" s="1195"/>
      <c r="C3" s="1195"/>
      <c r="D3" s="1195"/>
      <c r="E3" s="1195"/>
      <c r="F3" s="1195"/>
      <c r="G3" s="1195"/>
      <c r="H3" s="1195"/>
      <c r="I3" s="1195"/>
      <c r="J3" s="1195"/>
      <c r="K3" s="1195"/>
      <c r="L3" s="1195"/>
      <c r="M3" s="1195"/>
    </row>
    <row r="4" spans="1:13" ht="13">
      <c r="A4" s="918"/>
      <c r="B4" s="1196" t="s">
        <v>328</v>
      </c>
      <c r="C4" s="1129"/>
      <c r="D4" s="1130"/>
      <c r="E4" s="1128" t="s">
        <v>44</v>
      </c>
      <c r="F4" s="1129"/>
      <c r="G4" s="1130"/>
      <c r="H4" s="1074" t="s">
        <v>5</v>
      </c>
      <c r="I4" s="1075"/>
      <c r="J4" s="1076"/>
      <c r="K4" s="1197" t="s">
        <v>329</v>
      </c>
      <c r="L4" s="1198"/>
      <c r="M4" s="1199"/>
    </row>
    <row r="5" spans="1:13" ht="13">
      <c r="A5" s="34"/>
      <c r="B5" s="373" t="s">
        <v>8</v>
      </c>
      <c r="C5" s="1041" t="s">
        <v>9</v>
      </c>
      <c r="D5" s="1042" t="s">
        <v>10</v>
      </c>
      <c r="E5" s="373" t="s">
        <v>8</v>
      </c>
      <c r="F5" s="1041" t="s">
        <v>9</v>
      </c>
      <c r="G5" s="1042" t="s">
        <v>10</v>
      </c>
      <c r="H5" s="373" t="s">
        <v>8</v>
      </c>
      <c r="I5" s="1041" t="s">
        <v>9</v>
      </c>
      <c r="J5" s="1042" t="s">
        <v>10</v>
      </c>
      <c r="K5" s="373" t="s">
        <v>8</v>
      </c>
      <c r="L5" s="1041" t="s">
        <v>9</v>
      </c>
      <c r="M5" s="1042" t="s">
        <v>10</v>
      </c>
    </row>
    <row r="6" spans="1:13" ht="13">
      <c r="A6" s="374" t="s">
        <v>125</v>
      </c>
      <c r="B6" s="327"/>
      <c r="C6" s="328"/>
      <c r="D6" s="329"/>
      <c r="E6" s="327"/>
      <c r="F6" s="328"/>
      <c r="G6" s="329"/>
      <c r="H6" s="327"/>
      <c r="I6" s="328"/>
      <c r="J6" s="329"/>
      <c r="K6" s="327"/>
      <c r="L6" s="328"/>
      <c r="M6" s="329"/>
    </row>
    <row r="7" spans="1:13" ht="12.5">
      <c r="A7" s="375" t="s">
        <v>330</v>
      </c>
      <c r="B7" s="1013">
        <v>0</v>
      </c>
      <c r="C7" s="972">
        <v>0</v>
      </c>
      <c r="D7" s="705">
        <f>B7+C7</f>
        <v>0</v>
      </c>
      <c r="E7" s="588">
        <v>0</v>
      </c>
      <c r="F7" s="589">
        <v>0</v>
      </c>
      <c r="G7" s="590">
        <f>E7+F7</f>
        <v>0</v>
      </c>
      <c r="H7" s="538">
        <v>0</v>
      </c>
      <c r="I7" s="586">
        <v>0</v>
      </c>
      <c r="J7" s="592">
        <f>H7+I7</f>
        <v>0</v>
      </c>
      <c r="K7" s="376">
        <v>0</v>
      </c>
      <c r="L7" s="377">
        <v>0</v>
      </c>
      <c r="M7" s="378">
        <v>0</v>
      </c>
    </row>
    <row r="8" spans="1:13" ht="12.5">
      <c r="A8" s="379"/>
      <c r="B8" s="588"/>
      <c r="C8" s="589"/>
      <c r="D8" s="705"/>
      <c r="E8" s="588"/>
      <c r="F8" s="589"/>
      <c r="G8" s="705"/>
      <c r="H8" s="588"/>
      <c r="I8" s="589"/>
      <c r="J8" s="705"/>
      <c r="K8" s="376"/>
      <c r="L8" s="377"/>
      <c r="M8" s="378"/>
    </row>
    <row r="9" spans="1:13" ht="13.5" thickBot="1">
      <c r="A9" s="710"/>
      <c r="B9" s="711"/>
      <c r="C9" s="712"/>
      <c r="D9" s="713"/>
      <c r="E9" s="711"/>
      <c r="F9" s="712"/>
      <c r="G9" s="713"/>
      <c r="H9" s="711"/>
      <c r="I9" s="712"/>
      <c r="J9" s="713"/>
      <c r="K9" s="714"/>
      <c r="L9" s="715"/>
      <c r="M9" s="716"/>
    </row>
    <row r="10" spans="1:13" ht="13.5" thickBot="1">
      <c r="A10" s="841" t="s">
        <v>331</v>
      </c>
      <c r="B10" s="842">
        <f>SUM(B7:B9)</f>
        <v>0</v>
      </c>
      <c r="C10" s="843">
        <f t="shared" si="0" ref="C10:D10">SUM(C7:C9)</f>
        <v>0</v>
      </c>
      <c r="D10" s="844">
        <f t="shared" si="0"/>
        <v>0</v>
      </c>
      <c r="E10" s="842"/>
      <c r="F10" s="843"/>
      <c r="G10" s="844">
        <f t="shared" si="1" ref="G10">SUM(G7:G9)</f>
        <v>0</v>
      </c>
      <c r="H10" s="842"/>
      <c r="I10" s="843"/>
      <c r="J10" s="844">
        <f t="shared" si="2" ref="J10">SUM(J7:J9)</f>
        <v>0</v>
      </c>
      <c r="K10" s="845">
        <v>0</v>
      </c>
      <c r="L10" s="846">
        <v>0</v>
      </c>
      <c r="M10" s="847">
        <v>0</v>
      </c>
    </row>
    <row r="11" spans="1:13" ht="13">
      <c r="A11" s="380"/>
      <c r="B11" s="593"/>
      <c r="C11" s="594"/>
      <c r="D11" s="595"/>
      <c r="E11" s="593"/>
      <c r="F11" s="594"/>
      <c r="G11" s="595"/>
      <c r="H11" s="593"/>
      <c r="I11" s="594"/>
      <c r="J11" s="595"/>
      <c r="K11" s="376"/>
      <c r="L11" s="377"/>
      <c r="M11" s="378"/>
    </row>
    <row r="12" spans="1:13" ht="12.5">
      <c r="A12" s="379"/>
      <c r="B12" s="593"/>
      <c r="C12" s="594"/>
      <c r="D12" s="595"/>
      <c r="E12" s="593"/>
      <c r="F12" s="594"/>
      <c r="G12" s="595"/>
      <c r="H12" s="593"/>
      <c r="I12" s="594"/>
      <c r="J12" s="595"/>
      <c r="K12" s="376"/>
      <c r="L12" s="377"/>
      <c r="M12" s="378"/>
    </row>
    <row r="13" spans="1:13" ht="18" customHeight="1">
      <c r="A13" s="374" t="s">
        <v>28</v>
      </c>
      <c r="B13" s="596"/>
      <c r="C13" s="597"/>
      <c r="D13" s="598"/>
      <c r="E13" s="706"/>
      <c r="F13" s="597"/>
      <c r="G13" s="598"/>
      <c r="H13" s="596"/>
      <c r="I13" s="597"/>
      <c r="J13" s="598"/>
      <c r="K13" s="381"/>
      <c r="L13" s="382"/>
      <c r="M13" s="383"/>
    </row>
    <row r="14" spans="1:13" ht="12.5">
      <c r="A14" s="296" t="s">
        <v>332</v>
      </c>
      <c r="B14" s="1013">
        <v>0</v>
      </c>
      <c r="C14" s="972">
        <v>0</v>
      </c>
      <c r="D14" s="705">
        <f>B14+C14</f>
        <v>0</v>
      </c>
      <c r="E14" s="591"/>
      <c r="F14" s="586"/>
      <c r="G14" s="587">
        <f>E14+F14</f>
        <v>0</v>
      </c>
      <c r="H14" s="599">
        <v>0</v>
      </c>
      <c r="I14" s="589">
        <v>0</v>
      </c>
      <c r="J14" s="600">
        <f>H14+I14</f>
        <v>0</v>
      </c>
      <c r="K14" s="376">
        <v>0</v>
      </c>
      <c r="L14" s="377">
        <v>0</v>
      </c>
      <c r="M14" s="378">
        <v>0</v>
      </c>
    </row>
    <row r="15" spans="1:13" ht="12.5">
      <c r="A15" s="296" t="s">
        <v>333</v>
      </c>
      <c r="B15" s="1013">
        <v>0</v>
      </c>
      <c r="C15" s="972">
        <v>0</v>
      </c>
      <c r="D15" s="705">
        <f t="shared" si="3" ref="D15:D19">B15+C15</f>
        <v>0</v>
      </c>
      <c r="E15" s="591"/>
      <c r="F15" s="586"/>
      <c r="G15" s="587">
        <f t="shared" si="4" ref="G15:G19">E15+F15</f>
        <v>0</v>
      </c>
      <c r="H15" s="599">
        <v>0</v>
      </c>
      <c r="I15" s="589">
        <v>0</v>
      </c>
      <c r="J15" s="600">
        <f t="shared" si="5" ref="J15:J19">H15+I15</f>
        <v>0</v>
      </c>
      <c r="K15" s="376">
        <v>0</v>
      </c>
      <c r="L15" s="377">
        <v>0</v>
      </c>
      <c r="M15" s="378">
        <v>0</v>
      </c>
    </row>
    <row r="16" spans="1:13" ht="12.5">
      <c r="A16" s="296" t="s">
        <v>334</v>
      </c>
      <c r="B16" s="1013">
        <v>0</v>
      </c>
      <c r="C16" s="972">
        <v>0</v>
      </c>
      <c r="D16" s="705">
        <f t="shared" si="3"/>
        <v>0</v>
      </c>
      <c r="E16" s="591"/>
      <c r="F16" s="586"/>
      <c r="G16" s="587">
        <f t="shared" si="4"/>
        <v>0</v>
      </c>
      <c r="H16" s="599">
        <v>0</v>
      </c>
      <c r="I16" s="589">
        <v>0</v>
      </c>
      <c r="J16" s="600">
        <f t="shared" si="5"/>
        <v>0</v>
      </c>
      <c r="K16" s="376">
        <v>0</v>
      </c>
      <c r="L16" s="377">
        <v>0</v>
      </c>
      <c r="M16" s="378">
        <v>0</v>
      </c>
    </row>
    <row r="17" spans="1:19" ht="12.5">
      <c r="A17" s="296" t="s">
        <v>335</v>
      </c>
      <c r="B17" s="1013">
        <v>0</v>
      </c>
      <c r="C17" s="972">
        <v>0</v>
      </c>
      <c r="D17" s="592">
        <f t="shared" si="3"/>
        <v>0</v>
      </c>
      <c r="E17" s="591"/>
      <c r="F17" s="586"/>
      <c r="G17" s="592">
        <f t="shared" si="4"/>
        <v>0</v>
      </c>
      <c r="H17" s="599">
        <v>0</v>
      </c>
      <c r="I17" s="589">
        <v>0</v>
      </c>
      <c r="J17" s="600">
        <f t="shared" si="5"/>
        <v>0</v>
      </c>
      <c r="K17" s="376">
        <v>0</v>
      </c>
      <c r="L17" s="377">
        <v>0</v>
      </c>
      <c r="M17" s="378">
        <v>0</v>
      </c>
      <c r="N17" s="548"/>
      <c r="O17" s="548"/>
      <c r="P17" s="548"/>
      <c r="Q17" s="548"/>
      <c r="R17" s="548"/>
      <c r="S17" s="548"/>
    </row>
    <row r="18" spans="1:19" ht="12.5">
      <c r="A18" s="296" t="s">
        <v>336</v>
      </c>
      <c r="B18" s="1013">
        <v>0</v>
      </c>
      <c r="C18" s="972">
        <v>0</v>
      </c>
      <c r="D18" s="705">
        <f t="shared" si="3"/>
        <v>0</v>
      </c>
      <c r="E18" s="591"/>
      <c r="F18" s="586"/>
      <c r="G18" s="587">
        <f t="shared" si="4"/>
        <v>0</v>
      </c>
      <c r="H18" s="599">
        <v>0</v>
      </c>
      <c r="I18" s="589">
        <v>0</v>
      </c>
      <c r="J18" s="600">
        <f t="shared" si="5"/>
        <v>0</v>
      </c>
      <c r="K18" s="376">
        <v>0</v>
      </c>
      <c r="L18" s="377">
        <v>0</v>
      </c>
      <c r="M18" s="378">
        <v>0</v>
      </c>
      <c r="N18" s="548"/>
      <c r="O18" s="548"/>
      <c r="P18" s="548"/>
      <c r="Q18" s="548"/>
      <c r="R18" s="548"/>
      <c r="S18" s="548"/>
    </row>
    <row r="19" spans="1:19" ht="12.5">
      <c r="A19" s="296" t="s">
        <v>337</v>
      </c>
      <c r="B19" s="1013">
        <v>54340</v>
      </c>
      <c r="C19" s="972">
        <v>54340</v>
      </c>
      <c r="D19" s="705">
        <f t="shared" si="3"/>
        <v>108680</v>
      </c>
      <c r="E19" s="591">
        <v>836.25</v>
      </c>
      <c r="F19" s="586">
        <v>836.25</v>
      </c>
      <c r="G19" s="587">
        <f t="shared" si="4"/>
        <v>1672.50</v>
      </c>
      <c r="H19" s="599">
        <v>836.25</v>
      </c>
      <c r="I19" s="589">
        <v>836.25</v>
      </c>
      <c r="J19" s="600">
        <f t="shared" si="5"/>
        <v>1672.50</v>
      </c>
      <c r="K19" s="376">
        <f t="shared" si="6" ref="K19">H19/B19</f>
        <v>0.015389216047110785</v>
      </c>
      <c r="L19" s="377">
        <f t="shared" si="7" ref="L19">I19/C19</f>
        <v>0.015389216047110785</v>
      </c>
      <c r="M19" s="378">
        <f t="shared" si="8" ref="M19">J19/D19</f>
        <v>0.015389216047110785</v>
      </c>
      <c r="N19" s="548"/>
      <c r="O19" s="548"/>
      <c r="P19" s="548"/>
      <c r="Q19" s="548"/>
      <c r="R19" s="548"/>
      <c r="S19" s="548"/>
    </row>
    <row r="20" spans="1:19" ht="12.5">
      <c r="A20" s="44"/>
      <c r="B20" s="154"/>
      <c r="C20" s="155"/>
      <c r="D20" s="709"/>
      <c r="E20" s="707"/>
      <c r="F20" s="155"/>
      <c r="G20" s="156"/>
      <c r="H20" s="157"/>
      <c r="I20" s="155"/>
      <c r="J20" s="156"/>
      <c r="K20" s="376"/>
      <c r="L20" s="377"/>
      <c r="M20" s="378"/>
      <c r="N20" s="548"/>
      <c r="O20" s="548"/>
      <c r="P20" s="548"/>
      <c r="Q20" s="548"/>
      <c r="R20" s="548"/>
      <c r="S20" s="548"/>
    </row>
    <row r="21" spans="1:19" ht="12.5">
      <c r="A21" s="116"/>
      <c r="B21" s="154"/>
      <c r="C21" s="155"/>
      <c r="D21" s="384"/>
      <c r="E21" s="708"/>
      <c r="F21" s="155"/>
      <c r="G21" s="384"/>
      <c r="H21" s="158"/>
      <c r="I21" s="159"/>
      <c r="J21" s="160"/>
      <c r="K21" s="385"/>
      <c r="L21" s="386"/>
      <c r="M21" s="387"/>
      <c r="N21" s="548"/>
      <c r="O21" s="548"/>
      <c r="P21" s="548"/>
      <c r="Q21" s="548"/>
      <c r="R21" s="548"/>
      <c r="S21" s="548"/>
    </row>
    <row r="22" spans="1:19" ht="13" thickBot="1">
      <c r="A22" s="116"/>
      <c r="B22" s="717"/>
      <c r="C22" s="718"/>
      <c r="D22" s="719"/>
      <c r="E22" s="720"/>
      <c r="F22" s="718"/>
      <c r="G22" s="719"/>
      <c r="H22" s="158"/>
      <c r="I22" s="159"/>
      <c r="J22" s="160"/>
      <c r="K22" s="721"/>
      <c r="L22" s="722"/>
      <c r="M22" s="723"/>
      <c r="N22" s="548"/>
      <c r="O22" s="548"/>
      <c r="P22" s="548"/>
      <c r="Q22" s="548"/>
      <c r="R22" s="548"/>
      <c r="S22" s="548"/>
    </row>
    <row r="23" spans="1:19" ht="13.5" thickBot="1">
      <c r="A23" s="848" t="s">
        <v>338</v>
      </c>
      <c r="B23" s="849">
        <f>SUM(B14:B22)</f>
        <v>54340</v>
      </c>
      <c r="C23" s="850">
        <f t="shared" si="9" ref="C23:D23">SUM(C14:C22)</f>
        <v>54340</v>
      </c>
      <c r="D23" s="851">
        <f t="shared" si="9"/>
        <v>108680</v>
      </c>
      <c r="E23" s="849">
        <f>SUM(E14:E22)</f>
        <v>836.25</v>
      </c>
      <c r="F23" s="850">
        <f t="shared" si="10" ref="F23">SUM(F14:F22)</f>
        <v>836.25</v>
      </c>
      <c r="G23" s="851">
        <f t="shared" si="11" ref="G23">SUM(G14:G22)</f>
        <v>1672.50</v>
      </c>
      <c r="H23" s="849">
        <f>SUM(H14:H22)</f>
        <v>836.25</v>
      </c>
      <c r="I23" s="850">
        <f t="shared" si="12" ref="I23">SUM(I14:I22)</f>
        <v>836.25</v>
      </c>
      <c r="J23" s="851">
        <f t="shared" si="13" ref="J23">SUM(J14:J22)</f>
        <v>1672.50</v>
      </c>
      <c r="K23" s="852">
        <f>H23/B23</f>
        <v>0.015389216047110785</v>
      </c>
      <c r="L23" s="853">
        <f>I23/C23</f>
        <v>0.015389216047110785</v>
      </c>
      <c r="M23" s="854">
        <f>J23/D23</f>
        <v>0.015389216047110785</v>
      </c>
      <c r="N23" s="548"/>
      <c r="O23" s="548"/>
      <c r="P23" s="548"/>
      <c r="Q23" s="548"/>
      <c r="R23" s="548"/>
      <c r="S23" s="548"/>
    </row>
    <row r="24" spans="1:19" ht="13">
      <c r="A24" s="70"/>
      <c r="B24" s="37"/>
      <c r="C24" s="37"/>
      <c r="D24" s="37"/>
      <c r="E24" s="37"/>
      <c r="F24" s="37"/>
      <c r="G24" s="37"/>
      <c r="H24" s="37"/>
      <c r="I24" s="37"/>
      <c r="J24" s="37"/>
      <c r="K24" s="37"/>
      <c r="L24" s="37"/>
      <c r="M24" s="37"/>
      <c r="N24" s="37"/>
      <c r="O24" s="37"/>
      <c r="P24" s="37"/>
      <c r="Q24" s="37"/>
      <c r="R24" s="37"/>
      <c r="S24" s="37"/>
    </row>
    <row r="25" spans="1:19" ht="14.25" customHeight="1">
      <c r="A25" s="1093" t="s">
        <v>339</v>
      </c>
      <c r="B25" s="1094"/>
      <c r="C25" s="1094"/>
      <c r="D25" s="1094"/>
      <c r="E25" s="1094"/>
      <c r="F25" s="1094"/>
      <c r="G25" s="1094"/>
      <c r="H25" s="1094"/>
      <c r="I25" s="1094"/>
      <c r="J25" s="1094"/>
      <c r="K25" s="1094"/>
      <c r="L25" s="1094"/>
      <c r="M25" s="1094"/>
      <c r="N25" s="212"/>
      <c r="O25" s="212"/>
      <c r="P25" s="212"/>
      <c r="Q25" s="212"/>
      <c r="R25" s="37"/>
      <c r="S25" s="37"/>
    </row>
    <row r="26" spans="1:19" ht="12.75" customHeight="1">
      <c r="A26" s="1121" t="s">
        <v>340</v>
      </c>
      <c r="B26" s="1201"/>
      <c r="C26" s="1201"/>
      <c r="D26" s="1201"/>
      <c r="E26" s="1201"/>
      <c r="F26" s="1201"/>
      <c r="G26" s="1201"/>
      <c r="H26" s="1201"/>
      <c r="I26" s="1201"/>
      <c r="J26" s="1201"/>
      <c r="K26" s="1201"/>
      <c r="L26" s="1201"/>
      <c r="M26" s="1201"/>
      <c r="N26" s="212"/>
      <c r="O26" s="212"/>
      <c r="P26" s="212"/>
      <c r="Q26" s="212"/>
      <c r="R26" s="37"/>
      <c r="S26" s="37"/>
    </row>
    <row r="27" spans="1:19" ht="27.75" customHeight="1">
      <c r="A27" s="1121" t="s">
        <v>341</v>
      </c>
      <c r="B27" s="1200"/>
      <c r="C27" s="1200"/>
      <c r="D27" s="1200"/>
      <c r="E27" s="1200"/>
      <c r="F27" s="1200"/>
      <c r="G27" s="1200"/>
      <c r="H27" s="1200"/>
      <c r="I27" s="1200"/>
      <c r="J27" s="1200"/>
      <c r="K27" s="1200"/>
      <c r="L27" s="1200"/>
      <c r="M27" s="1200"/>
      <c r="N27" s="212"/>
      <c r="O27" s="212"/>
      <c r="P27" s="212"/>
      <c r="Q27" s="212"/>
      <c r="R27" s="37"/>
      <c r="S27" s="37"/>
    </row>
    <row r="28" spans="1:19" s="226" customFormat="1" ht="12.5">
      <c r="A28" s="775"/>
      <c r="B28" s="601"/>
      <c r="C28" s="601"/>
      <c r="D28" s="601"/>
      <c r="E28" s="601"/>
      <c r="F28" s="601"/>
      <c r="G28" s="601"/>
      <c r="H28" s="601"/>
      <c r="I28" s="601"/>
      <c r="J28" s="601"/>
      <c r="K28" s="548"/>
      <c r="L28" s="548"/>
      <c r="M28" s="548"/>
      <c r="N28" s="548"/>
      <c r="O28" s="548"/>
      <c r="P28" s="548"/>
      <c r="Q28" s="548"/>
      <c r="R28" s="548"/>
      <c r="S28" s="548"/>
    </row>
    <row r="29" spans="1:19" ht="14.25" customHeight="1">
      <c r="A29" s="1192" t="s">
        <v>153</v>
      </c>
      <c r="B29" s="1192"/>
      <c r="C29" s="1192"/>
      <c r="D29" s="1192"/>
      <c r="E29" s="1192"/>
      <c r="F29" s="1192"/>
      <c r="G29" s="1192"/>
      <c r="H29" s="1192"/>
      <c r="I29" s="1192"/>
      <c r="J29" s="1192"/>
      <c r="K29" s="1192"/>
      <c r="L29" s="1192"/>
      <c r="M29" s="1192"/>
      <c r="N29" s="1043"/>
      <c r="O29" s="1043"/>
      <c r="P29" s="1043"/>
      <c r="Q29" s="1043"/>
      <c r="R29" s="37"/>
      <c r="S29" s="37"/>
    </row>
    <row r="30" spans="1:19" ht="12.75" customHeight="1">
      <c r="A30" s="213"/>
      <c r="B30" s="1043"/>
      <c r="C30" s="1043"/>
      <c r="D30" s="1043"/>
      <c r="E30" s="1043"/>
      <c r="F30" s="1043"/>
      <c r="G30" s="1043"/>
      <c r="H30" s="37"/>
      <c r="I30" s="37"/>
      <c r="J30" s="37"/>
      <c r="K30" s="37"/>
      <c r="L30" s="37"/>
      <c r="M30" s="37"/>
      <c r="N30" s="37"/>
      <c r="O30" s="37"/>
      <c r="P30" s="37"/>
      <c r="Q30" s="37"/>
      <c r="R30" s="37"/>
      <c r="S30" s="37"/>
    </row>
    <row r="31" spans="1:19" ht="12.5">
      <c r="A31" s="213"/>
      <c r="B31" s="213"/>
      <c r="C31" s="213"/>
      <c r="D31" s="213"/>
      <c r="E31" s="213"/>
      <c r="F31" s="213"/>
      <c r="G31" s="213"/>
      <c r="H31" s="213"/>
      <c r="I31" s="213"/>
      <c r="J31" s="213"/>
      <c r="K31" s="213"/>
      <c r="L31" s="213"/>
      <c r="M31" s="37"/>
      <c r="N31" s="548"/>
      <c r="O31" s="548"/>
      <c r="P31" s="548"/>
      <c r="Q31" s="548"/>
      <c r="R31" s="548"/>
      <c r="S31" s="548"/>
    </row>
    <row r="32" spans="1:19" ht="12.5">
      <c r="A32" s="214"/>
      <c r="B32" s="1037"/>
      <c r="C32" s="1037"/>
      <c r="D32" s="1037"/>
      <c r="E32" s="1037"/>
      <c r="F32" s="1037"/>
      <c r="G32" s="1037"/>
      <c r="H32" s="1037"/>
      <c r="I32" s="1037"/>
      <c r="J32" s="1037"/>
      <c r="K32" s="1037"/>
      <c r="L32" s="1037"/>
      <c r="M32" s="1037"/>
      <c r="N32" s="548"/>
      <c r="O32" s="548"/>
      <c r="P32" s="548"/>
      <c r="Q32" s="548"/>
      <c r="R32" s="548"/>
      <c r="S32" s="548"/>
    </row>
    <row r="33" spans="1:19" ht="12.5">
      <c r="A33" s="556"/>
      <c r="B33" s="1037"/>
      <c r="C33" s="1037"/>
      <c r="D33" s="1037"/>
      <c r="E33" s="1037"/>
      <c r="F33" s="1037"/>
      <c r="G33" s="1037"/>
      <c r="H33" s="1037"/>
      <c r="I33" s="1037"/>
      <c r="J33" s="1037"/>
      <c r="K33" s="1037"/>
      <c r="L33" s="1037"/>
      <c r="M33" s="1037"/>
      <c r="N33" s="4"/>
      <c r="O33" s="548"/>
      <c r="P33" s="548"/>
      <c r="Q33" s="548"/>
      <c r="R33" s="548"/>
      <c r="S33" s="548"/>
    </row>
    <row r="34" spans="1:19" ht="12.5">
      <c r="A34" s="215"/>
      <c r="B34" s="215"/>
      <c r="C34" s="215"/>
      <c r="D34" s="215"/>
      <c r="E34" s="215"/>
      <c r="F34" s="215"/>
      <c r="G34" s="215"/>
      <c r="H34" s="215"/>
      <c r="I34" s="215"/>
      <c r="J34" s="215"/>
      <c r="K34" s="215"/>
      <c r="L34" s="215"/>
      <c r="M34" s="215"/>
      <c r="N34" s="4"/>
      <c r="O34" s="548"/>
      <c r="P34" s="548"/>
      <c r="Q34" s="548"/>
      <c r="R34" s="548"/>
      <c r="S34" s="548"/>
    </row>
    <row r="35" spans="1:19" ht="12.5">
      <c r="A35" s="548"/>
      <c r="B35" s="4"/>
      <c r="C35" s="4"/>
      <c r="D35" s="4"/>
      <c r="E35" s="4"/>
      <c r="F35" s="4"/>
      <c r="G35" s="4"/>
      <c r="H35" s="4"/>
      <c r="I35" s="4"/>
      <c r="J35" s="4"/>
      <c r="K35" s="4"/>
      <c r="L35" s="4"/>
      <c r="M35" s="4"/>
      <c r="N35" s="548"/>
      <c r="O35" s="548"/>
      <c r="P35" s="548"/>
      <c r="Q35" s="548"/>
      <c r="R35" s="548"/>
      <c r="S35" s="548"/>
    </row>
    <row r="36" spans="1:19" ht="12.5">
      <c r="A36" s="4"/>
      <c r="B36" s="4"/>
      <c r="C36" s="4"/>
      <c r="D36" s="4"/>
      <c r="E36" s="4"/>
      <c r="F36" s="4"/>
      <c r="G36" s="4"/>
      <c r="H36" s="4"/>
      <c r="I36" s="4"/>
      <c r="J36" s="4"/>
      <c r="K36" s="4"/>
      <c r="L36" s="4"/>
      <c r="M36" s="4"/>
      <c r="N36" s="548"/>
      <c r="O36" s="548"/>
      <c r="P36" s="548"/>
      <c r="Q36" s="548"/>
      <c r="R36" s="548"/>
      <c r="S36" s="548"/>
    </row>
    <row r="37" spans="1:19" ht="12.5">
      <c r="A37" s="4"/>
      <c r="B37" s="548"/>
      <c r="C37" s="548"/>
      <c r="D37" s="548"/>
      <c r="E37" s="548"/>
      <c r="F37" s="548"/>
      <c r="G37" s="548"/>
      <c r="H37" s="548"/>
      <c r="I37" s="548"/>
      <c r="J37" s="548"/>
      <c r="K37" s="548"/>
      <c r="L37" s="548"/>
      <c r="M37" s="548"/>
      <c r="N37" s="548"/>
      <c r="O37" s="548"/>
      <c r="P37" s="548"/>
      <c r="Q37" s="548"/>
      <c r="R37" s="548"/>
      <c r="S37" s="548"/>
    </row>
  </sheetData>
  <mergeCells count="11">
    <mergeCell ref="A29:M29"/>
    <mergeCell ref="A1:M1"/>
    <mergeCell ref="A3:M3"/>
    <mergeCell ref="A2:M2"/>
    <mergeCell ref="B4:D4"/>
    <mergeCell ref="E4:G4"/>
    <mergeCell ref="H4:J4"/>
    <mergeCell ref="K4:M4"/>
    <mergeCell ref="A27:M27"/>
    <mergeCell ref="A26:M26"/>
    <mergeCell ref="A25:M25"/>
  </mergeCells>
  <printOptions horizontalCentered="1" verticalCentered="1"/>
  <pageMargins left="0.25" right="0.25" top="0.5" bottom="0.5" header="0.5" footer="0.5"/>
  <pageSetup orientation="landscape" scale="1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topLeftCell="A1">
      <selection pane="topLeft" activeCell="A1" sqref="A1"/>
    </sheetView>
  </sheetViews>
  <sheetFormatPr defaultColWidth="9.453125" defaultRowHeight="12.5"/>
  <cols>
    <col min="1" max="1" width="32.5454545454545" style="188" customWidth="1"/>
    <col min="2" max="2" width="12.4545454545455" style="188" customWidth="1"/>
    <col min="3" max="3" width="18.4545454545455" style="188" customWidth="1"/>
    <col min="4" max="4" width="21.5454545454545" style="188" customWidth="1"/>
    <col min="5" max="5" width="18.4545454545455" style="188" customWidth="1"/>
    <col min="6" max="6" width="21.4545454545455" style="188" customWidth="1"/>
    <col min="7" max="7" width="23.4545454545455" style="188" customWidth="1"/>
    <col min="8" max="8" width="20.5454545454545" style="188" customWidth="1"/>
    <col min="9" max="16384" width="9.45454545454546" style="188"/>
  </cols>
  <sheetData>
    <row r="1" spans="1:17" ht="39" customHeight="1">
      <c r="A1" s="1140" t="s">
        <v>342</v>
      </c>
      <c r="B1" s="1140"/>
      <c r="C1" s="1140"/>
      <c r="D1" s="1140"/>
      <c r="E1" s="68"/>
      <c r="F1" s="68"/>
      <c r="G1" s="68"/>
      <c r="H1" s="68"/>
      <c r="I1" s="68"/>
      <c r="J1" s="68"/>
      <c r="K1" s="68"/>
      <c r="L1" s="68"/>
      <c r="M1" s="68"/>
      <c r="N1" s="68"/>
      <c r="O1" s="68"/>
      <c r="P1" s="68"/>
      <c r="Q1" s="68"/>
    </row>
    <row r="2" spans="1:17" ht="27" customHeight="1">
      <c r="A2" s="1070" t="s">
        <v>1</v>
      </c>
      <c r="B2" s="1070"/>
      <c r="C2" s="1070"/>
      <c r="D2" s="1070"/>
      <c r="E2" s="67"/>
      <c r="F2" s="67"/>
      <c r="G2" s="67"/>
      <c r="H2" s="67"/>
      <c r="I2" s="67"/>
      <c r="J2" s="67"/>
      <c r="K2" s="67"/>
      <c r="L2" s="67"/>
      <c r="M2" s="67"/>
      <c r="N2" s="67"/>
      <c r="O2" s="67"/>
      <c r="P2" s="67"/>
      <c r="Q2" s="67"/>
    </row>
    <row r="3" spans="1:17" ht="15.5">
      <c r="A3" s="1072" t="s">
        <v>2</v>
      </c>
      <c r="B3" s="1072"/>
      <c r="C3" s="1072"/>
      <c r="D3" s="1072"/>
      <c r="E3" s="66"/>
      <c r="F3" s="66"/>
      <c r="G3" s="66"/>
      <c r="H3" s="66"/>
      <c r="I3" s="66"/>
      <c r="J3" s="66"/>
      <c r="K3" s="66"/>
      <c r="L3" s="66"/>
      <c r="M3" s="66"/>
      <c r="N3" s="66"/>
      <c r="O3" s="66"/>
      <c r="P3" s="66"/>
      <c r="Q3" s="66"/>
    </row>
    <row r="4" spans="1:17" ht="16" thickBot="1">
      <c r="A4" s="1031"/>
      <c r="B4" s="1031"/>
      <c r="C4" s="1031"/>
      <c r="D4" s="1031"/>
      <c r="E4" s="66"/>
      <c r="F4" s="66"/>
      <c r="G4" s="66"/>
      <c r="H4" s="66"/>
      <c r="I4" s="66"/>
      <c r="J4" s="66"/>
      <c r="K4" s="66"/>
      <c r="L4" s="66"/>
      <c r="M4" s="66"/>
      <c r="N4" s="66"/>
      <c r="O4" s="66"/>
      <c r="P4" s="66"/>
      <c r="Q4" s="66"/>
    </row>
    <row r="5" spans="1:17" ht="14.5" thickBot="1">
      <c r="A5" s="1202" t="s">
        <v>343</v>
      </c>
      <c r="B5" s="1203"/>
      <c r="C5" s="1203"/>
      <c r="D5" s="1204"/>
      <c r="E5" s="548"/>
      <c r="F5" s="548"/>
      <c r="G5" s="548"/>
      <c r="H5" s="548"/>
      <c r="I5" s="548"/>
      <c r="J5" s="548"/>
      <c r="K5" s="548"/>
      <c r="L5" s="548"/>
      <c r="M5" s="548"/>
      <c r="N5" s="548"/>
      <c r="O5" s="548"/>
      <c r="P5" s="548"/>
      <c r="Q5" s="548"/>
    </row>
    <row r="6" spans="1:17" ht="56.5" thickBot="1">
      <c r="A6" s="855" t="s">
        <v>64</v>
      </c>
      <c r="B6" s="856" t="s">
        <v>65</v>
      </c>
      <c r="C6" s="857" t="s">
        <v>344</v>
      </c>
      <c r="D6" s="857" t="s">
        <v>345</v>
      </c>
      <c r="E6" s="99"/>
      <c r="F6" s="216"/>
      <c r="G6" s="69"/>
      <c r="H6" s="548"/>
      <c r="I6" s="548"/>
      <c r="J6" s="548"/>
      <c r="K6" s="548"/>
      <c r="L6" s="548"/>
      <c r="M6" s="548"/>
      <c r="N6" s="548"/>
      <c r="O6" s="548"/>
      <c r="P6" s="548"/>
      <c r="Q6" s="548"/>
    </row>
    <row r="7" spans="1:17" ht="14">
      <c r="A7" s="100"/>
      <c r="B7" s="101"/>
      <c r="C7" s="101"/>
      <c r="D7" s="919"/>
      <c r="E7" s="102"/>
      <c r="F7" s="102"/>
      <c r="G7" s="548"/>
      <c r="H7" s="548"/>
      <c r="I7" s="548"/>
      <c r="J7" s="548"/>
      <c r="K7" s="548"/>
      <c r="L7" s="548"/>
      <c r="M7" s="548"/>
      <c r="N7" s="548"/>
      <c r="O7" s="548"/>
      <c r="P7" s="548"/>
      <c r="Q7" s="548"/>
    </row>
    <row r="8" spans="1:17" ht="14.5" thickBot="1">
      <c r="A8" s="388" t="s">
        <v>346</v>
      </c>
      <c r="B8" s="103" t="s">
        <v>82</v>
      </c>
      <c r="C8" s="103"/>
      <c r="D8" s="536">
        <v>0</v>
      </c>
      <c r="E8" s="102"/>
      <c r="F8" s="102"/>
      <c r="G8" s="548"/>
      <c r="H8" s="548"/>
      <c r="I8" s="548"/>
      <c r="J8" s="548"/>
      <c r="K8" s="548"/>
      <c r="L8" s="548"/>
      <c r="M8" s="548"/>
      <c r="N8" s="548"/>
      <c r="O8" s="548"/>
      <c r="P8" s="548"/>
      <c r="Q8" s="548"/>
    </row>
    <row r="9" spans="1:17" ht="14.5" thickBot="1">
      <c r="A9" s="102"/>
      <c r="B9" s="102"/>
      <c r="C9" s="102"/>
      <c r="D9" s="102"/>
      <c r="E9" s="102"/>
      <c r="F9" s="102"/>
      <c r="G9" s="102"/>
      <c r="H9" s="102"/>
      <c r="I9" s="548"/>
      <c r="J9" s="548"/>
      <c r="K9" s="548"/>
      <c r="L9" s="548"/>
      <c r="M9" s="548"/>
      <c r="N9" s="548"/>
      <c r="O9" s="548"/>
      <c r="P9" s="548"/>
      <c r="Q9" s="548"/>
    </row>
    <row r="10" spans="1:17" ht="14.5" thickBot="1">
      <c r="A10" s="1202" t="s">
        <v>347</v>
      </c>
      <c r="B10" s="1163"/>
      <c r="C10" s="1164"/>
      <c r="D10" s="102"/>
      <c r="E10" s="102"/>
      <c r="F10" s="102"/>
      <c r="G10" s="102"/>
      <c r="H10" s="102"/>
      <c r="I10" s="548"/>
      <c r="J10" s="548"/>
      <c r="K10" s="548"/>
      <c r="L10" s="548"/>
      <c r="M10" s="548"/>
      <c r="N10" s="548"/>
      <c r="O10" s="548"/>
      <c r="P10" s="548"/>
      <c r="Q10" s="548"/>
    </row>
    <row r="11" spans="1:17" ht="63" customHeight="1" thickBot="1">
      <c r="A11" s="856" t="s">
        <v>64</v>
      </c>
      <c r="B11" s="856" t="s">
        <v>65</v>
      </c>
      <c r="C11" s="857" t="s">
        <v>348</v>
      </c>
      <c r="D11" s="548"/>
      <c r="E11" s="548"/>
      <c r="F11" s="548"/>
      <c r="G11" s="548"/>
      <c r="H11" s="548"/>
      <c r="I11" s="548"/>
      <c r="J11" s="548"/>
      <c r="K11" s="548"/>
      <c r="L11" s="548"/>
      <c r="M11" s="548"/>
      <c r="N11" s="548"/>
      <c r="O11" s="548"/>
      <c r="P11" s="548"/>
      <c r="Q11" s="548"/>
    </row>
    <row r="12" spans="1:17" ht="14">
      <c r="A12" s="100"/>
      <c r="B12" s="104"/>
      <c r="C12" s="920"/>
      <c r="D12" s="548"/>
      <c r="E12" s="548"/>
      <c r="F12" s="548"/>
      <c r="G12" s="548"/>
      <c r="H12" s="548"/>
      <c r="I12" s="548"/>
      <c r="J12" s="548"/>
      <c r="K12" s="548"/>
      <c r="L12" s="548"/>
      <c r="M12" s="548"/>
      <c r="N12" s="548"/>
      <c r="O12" s="548"/>
      <c r="P12" s="548"/>
      <c r="Q12" s="548"/>
    </row>
    <row r="13" spans="1:17" ht="14.5" thickBot="1">
      <c r="A13" s="388" t="s">
        <v>47</v>
      </c>
      <c r="B13" s="103" t="s">
        <v>86</v>
      </c>
      <c r="C13" s="536">
        <v>37</v>
      </c>
      <c r="D13" s="102"/>
      <c r="E13" s="548"/>
      <c r="F13" s="548"/>
      <c r="G13" s="548"/>
      <c r="H13" s="548"/>
      <c r="I13" s="548"/>
      <c r="J13" s="548"/>
      <c r="K13" s="548"/>
      <c r="L13" s="548"/>
      <c r="M13" s="548"/>
      <c r="N13" s="548"/>
      <c r="O13" s="548"/>
      <c r="P13" s="548"/>
      <c r="Q13" s="548"/>
    </row>
    <row r="14" spans="1:17" ht="13" thickBot="1">
      <c r="A14" s="548"/>
      <c r="B14" s="548"/>
      <c r="C14" s="548"/>
      <c r="D14" s="548"/>
      <c r="E14" s="548"/>
      <c r="F14" s="548"/>
      <c r="G14" s="548"/>
      <c r="H14" s="548"/>
      <c r="I14" s="548"/>
      <c r="J14" s="548"/>
      <c r="K14" s="548"/>
      <c r="L14" s="548"/>
      <c r="M14" s="548"/>
      <c r="N14" s="548"/>
      <c r="O14" s="548"/>
      <c r="P14" s="548"/>
      <c r="Q14" s="548"/>
    </row>
    <row r="15" spans="1:17" ht="14.5" thickBot="1">
      <c r="A15" s="1205" t="s">
        <v>349</v>
      </c>
      <c r="B15" s="1206"/>
      <c r="C15" s="1207"/>
      <c r="D15" s="548"/>
      <c r="E15" s="548"/>
      <c r="F15" s="548"/>
      <c r="G15" s="548"/>
      <c r="H15" s="548"/>
      <c r="I15" s="548"/>
      <c r="J15" s="548"/>
      <c r="K15" s="548"/>
      <c r="L15" s="548"/>
      <c r="M15" s="548"/>
      <c r="N15" s="548"/>
      <c r="O15" s="548"/>
      <c r="P15" s="548"/>
      <c r="Q15" s="548"/>
    </row>
    <row r="16" spans="1:17" ht="28.5" thickBot="1">
      <c r="A16" s="858" t="s">
        <v>350</v>
      </c>
      <c r="B16" s="859" t="s">
        <v>351</v>
      </c>
      <c r="C16" s="860" t="s">
        <v>352</v>
      </c>
      <c r="D16" s="548"/>
      <c r="E16" s="548"/>
      <c r="F16" s="548"/>
      <c r="G16" s="548"/>
      <c r="H16" s="548"/>
      <c r="I16" s="548"/>
      <c r="J16" s="548"/>
      <c r="K16" s="548"/>
      <c r="L16" s="548"/>
      <c r="M16" s="548"/>
      <c r="N16" s="548"/>
      <c r="O16" s="548"/>
      <c r="P16" s="548"/>
      <c r="Q16" s="548"/>
    </row>
    <row r="17" spans="1:3" ht="14">
      <c r="A17" s="283">
        <v>822</v>
      </c>
      <c r="B17" s="283">
        <v>438</v>
      </c>
      <c r="C17" s="920">
        <v>24</v>
      </c>
    </row>
    <row r="18" spans="1:3" ht="14.5" thickBot="1">
      <c r="A18" s="245"/>
      <c r="B18" s="245"/>
      <c r="C18" s="724"/>
    </row>
    <row r="20" spans="1:3" ht="21.75" customHeight="1">
      <c r="A20" s="1097"/>
      <c r="B20" s="1097"/>
      <c r="C20" s="1097"/>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C616-7A3F-4E38-877E-BD5E61E42A0E}">
  <dimension ref="A1:O46"/>
  <sheetViews>
    <sheetView tabSelected="1" zoomScale="115" zoomScaleNormal="115" workbookViewId="0" topLeftCell="A19">
      <selection pane="topLeft" activeCell="A1" sqref="A1"/>
    </sheetView>
  </sheetViews>
  <sheetFormatPr defaultColWidth="8.54296875" defaultRowHeight="12.5"/>
  <cols>
    <col min="1" max="1" width="8.54545454545455" style="549"/>
    <col min="2" max="2" width="15.5454545454545" style="549" customWidth="1"/>
    <col min="3" max="3" width="17.4545454545455" style="549" customWidth="1"/>
    <col min="4" max="5" width="15.5454545454545" style="549" customWidth="1"/>
    <col min="6" max="6" width="15.4545454545455" style="549" customWidth="1"/>
    <col min="7" max="7" width="15.5454545454545" style="549" customWidth="1"/>
    <col min="8" max="8" width="13.4545454545455" style="549" customWidth="1"/>
    <col min="9" max="9" width="22.8181818181818" style="549" customWidth="1"/>
    <col min="10" max="10" width="18.4545454545455" style="549" customWidth="1"/>
    <col min="11" max="11" width="13.5454545454545" style="549" bestFit="1" customWidth="1"/>
    <col min="12" max="12" width="9.45454545454546" style="549" bestFit="1" customWidth="1"/>
    <col min="13" max="13" width="8.54545454545455" style="549"/>
    <col min="14" max="14" width="25.4545454545455" style="549" customWidth="1"/>
    <col min="15" max="15" width="13.5454545454545" style="549" bestFit="1" customWidth="1"/>
    <col min="16" max="16384" width="8.54545454545455" style="549"/>
  </cols>
  <sheetData>
    <row r="1" spans="1:15" ht="15.5">
      <c r="A1" s="801"/>
      <c r="B1" s="557" t="s">
        <v>353</v>
      </c>
      <c r="C1" s="557"/>
      <c r="D1" s="557"/>
      <c r="E1" s="557"/>
      <c r="F1" s="557"/>
      <c r="G1" s="557"/>
      <c r="H1" s="557"/>
      <c r="I1" s="557"/>
      <c r="J1" s="557"/>
      <c r="K1" s="35"/>
      <c r="L1" s="35"/>
      <c r="M1" s="35"/>
      <c r="N1" s="801"/>
      <c r="O1" s="801"/>
    </row>
    <row r="2" spans="1:15" ht="15.5">
      <c r="A2" s="801"/>
      <c r="B2" s="557" t="s">
        <v>1</v>
      </c>
      <c r="C2" s="558"/>
      <c r="D2" s="558"/>
      <c r="E2" s="558"/>
      <c r="F2" s="558"/>
      <c r="G2" s="558"/>
      <c r="H2" s="558"/>
      <c r="I2" s="558"/>
      <c r="J2" s="558"/>
      <c r="K2" s="548"/>
      <c r="L2" s="548"/>
      <c r="M2" s="548"/>
      <c r="N2" s="801"/>
      <c r="O2" s="801"/>
    </row>
    <row r="3" spans="1:15" ht="15.5">
      <c r="A3" s="801"/>
      <c r="B3" s="559" t="s">
        <v>2</v>
      </c>
      <c r="C3" s="560"/>
      <c r="D3" s="560"/>
      <c r="E3" s="560"/>
      <c r="F3" s="560"/>
      <c r="G3" s="560"/>
      <c r="H3" s="560"/>
      <c r="I3" s="560"/>
      <c r="J3" s="560"/>
      <c r="K3" s="561"/>
      <c r="L3" s="561"/>
      <c r="M3" s="561"/>
      <c r="N3" s="801"/>
      <c r="O3" s="801"/>
    </row>
    <row r="4" spans="1:15" ht="15.5">
      <c r="A4" s="570"/>
      <c r="B4" s="571"/>
      <c r="C4" s="571"/>
      <c r="D4" s="571"/>
      <c r="E4" s="571"/>
      <c r="F4" s="571"/>
      <c r="G4" s="571"/>
      <c r="H4" s="571"/>
      <c r="I4" s="571"/>
      <c r="J4" s="571"/>
      <c r="K4" s="558"/>
      <c r="L4" s="558"/>
      <c r="M4" s="801"/>
      <c r="N4" s="801"/>
      <c r="O4" s="801"/>
    </row>
    <row r="5" spans="1:15" ht="15.5">
      <c r="A5" s="570"/>
      <c r="B5" s="1209"/>
      <c r="C5" s="1209"/>
      <c r="D5" s="1209"/>
      <c r="E5" s="1209"/>
      <c r="F5" s="1209"/>
      <c r="G5" s="1209"/>
      <c r="H5" s="1209"/>
      <c r="I5" s="1209"/>
      <c r="J5" s="1209"/>
      <c r="K5" s="558"/>
      <c r="L5" s="558"/>
      <c r="M5" s="801"/>
      <c r="N5" s="801"/>
      <c r="O5" s="801"/>
    </row>
    <row r="6" spans="1:12" s="562" customFormat="1" ht="46.5">
      <c r="A6" s="572"/>
      <c r="B6" s="605"/>
      <c r="C6" s="605"/>
      <c r="D6" s="606" t="s">
        <v>354</v>
      </c>
      <c r="E6" s="605"/>
      <c r="F6" s="605"/>
      <c r="G6" s="606" t="s">
        <v>355</v>
      </c>
      <c r="H6" s="605"/>
      <c r="I6" s="605"/>
      <c r="J6" s="606" t="s">
        <v>356</v>
      </c>
      <c r="K6" s="568"/>
      <c r="L6" s="568"/>
    </row>
    <row r="7" spans="1:15" ht="77.5">
      <c r="A7" s="570"/>
      <c r="B7" s="573" t="s">
        <v>357</v>
      </c>
      <c r="C7" s="573" t="s">
        <v>358</v>
      </c>
      <c r="D7" s="573" t="s">
        <v>359</v>
      </c>
      <c r="E7" s="573" t="s">
        <v>360</v>
      </c>
      <c r="F7" s="573" t="s">
        <v>361</v>
      </c>
      <c r="G7" s="573" t="s">
        <v>362</v>
      </c>
      <c r="H7" s="573" t="s">
        <v>363</v>
      </c>
      <c r="I7" s="573" t="s">
        <v>364</v>
      </c>
      <c r="J7" s="573" t="s">
        <v>365</v>
      </c>
      <c r="K7" s="558"/>
      <c r="L7" s="558"/>
      <c r="M7" s="801"/>
      <c r="N7" s="801"/>
      <c r="O7" s="801"/>
    </row>
    <row r="8" spans="1:15" s="976" customFormat="1" ht="15.5">
      <c r="A8" s="580">
        <v>43831</v>
      </c>
      <c r="B8" s="1005">
        <v>0</v>
      </c>
      <c r="C8" s="1212">
        <v>528535</v>
      </c>
      <c r="D8" s="1212">
        <v>640506</v>
      </c>
      <c r="E8" s="1215">
        <v>0.40</v>
      </c>
      <c r="F8" s="975"/>
      <c r="G8" s="975"/>
      <c r="H8" s="974"/>
      <c r="I8" s="975"/>
      <c r="J8" s="991">
        <v>0</v>
      </c>
      <c r="K8" s="1024"/>
      <c r="L8" s="1024"/>
      <c r="M8" s="1024"/>
      <c r="N8" s="1024"/>
      <c r="O8" s="1024"/>
    </row>
    <row r="9" spans="1:15" s="976" customFormat="1" ht="15.5">
      <c r="A9" s="580">
        <v>43862</v>
      </c>
      <c r="B9" s="1005">
        <v>0</v>
      </c>
      <c r="C9" s="1213"/>
      <c r="D9" s="1213"/>
      <c r="E9" s="1216"/>
      <c r="F9" s="975"/>
      <c r="G9" s="975"/>
      <c r="H9" s="974"/>
      <c r="I9" s="975"/>
      <c r="J9" s="991">
        <v>0</v>
      </c>
      <c r="K9" s="1024"/>
      <c r="L9" s="1024"/>
      <c r="M9" s="1024"/>
      <c r="N9" s="1024"/>
      <c r="O9" s="1024"/>
    </row>
    <row r="10" spans="1:15" s="976" customFormat="1" ht="15.5">
      <c r="A10" s="580">
        <v>43891</v>
      </c>
      <c r="B10" s="1005">
        <v>0</v>
      </c>
      <c r="C10" s="1213"/>
      <c r="D10" s="1213"/>
      <c r="E10" s="1216"/>
      <c r="F10" s="975"/>
      <c r="G10" s="975"/>
      <c r="H10" s="974"/>
      <c r="I10" s="975"/>
      <c r="J10" s="991">
        <v>0</v>
      </c>
      <c r="K10" s="1024"/>
      <c r="L10" s="1024"/>
      <c r="M10" s="1024"/>
      <c r="N10" s="1024"/>
      <c r="O10" s="1024"/>
    </row>
    <row r="11" spans="1:15" s="976" customFormat="1" ht="15.5">
      <c r="A11" s="580">
        <v>43922</v>
      </c>
      <c r="B11" s="1002">
        <f>32000+107280+33550+205509+87672+86720</f>
        <v>552731</v>
      </c>
      <c r="C11" s="1213"/>
      <c r="D11" s="1213"/>
      <c r="E11" s="1216"/>
      <c r="F11" s="975"/>
      <c r="G11" s="975"/>
      <c r="H11" s="974"/>
      <c r="I11" s="975"/>
      <c r="J11" s="1004">
        <f>(J10+B11)+I11</f>
        <v>552731</v>
      </c>
      <c r="K11" s="1024"/>
      <c r="L11" s="1024"/>
      <c r="M11" s="1024"/>
      <c r="N11" s="1024"/>
      <c r="O11" s="1024"/>
    </row>
    <row r="12" spans="1:15" s="976" customFormat="1" ht="15.5">
      <c r="A12" s="580">
        <v>43952</v>
      </c>
      <c r="B12" s="1002">
        <v>411190</v>
      </c>
      <c r="C12" s="1213"/>
      <c r="D12" s="1213"/>
      <c r="E12" s="1216"/>
      <c r="F12" s="975"/>
      <c r="G12" s="975"/>
      <c r="H12" s="974"/>
      <c r="I12" s="1002">
        <v>-87672</v>
      </c>
      <c r="J12" s="1004">
        <f>(J11+B12)+I12</f>
        <v>876249</v>
      </c>
      <c r="K12" s="1024"/>
      <c r="L12" s="1024"/>
      <c r="M12" s="1024"/>
      <c r="N12" s="1024"/>
      <c r="O12" s="1024"/>
    </row>
    <row r="13" spans="1:15" s="976" customFormat="1" ht="15.5">
      <c r="A13" s="580">
        <v>43983</v>
      </c>
      <c r="B13" s="1002">
        <v>205120.37</v>
      </c>
      <c r="C13" s="1213"/>
      <c r="D13" s="1213"/>
      <c r="E13" s="1216"/>
      <c r="F13" s="975"/>
      <c r="G13" s="975"/>
      <c r="H13" s="974"/>
      <c r="I13" s="1002">
        <v>-53278</v>
      </c>
      <c r="J13" s="1004">
        <f>(J12+B13)+I13</f>
        <v>1028091.3700000001</v>
      </c>
      <c r="K13" s="1024"/>
      <c r="L13" s="1024"/>
      <c r="M13" s="1024"/>
      <c r="N13" s="1024"/>
      <c r="O13" s="1024"/>
    </row>
    <row r="14" spans="1:15" s="976" customFormat="1" ht="15.5">
      <c r="A14" s="580">
        <v>44013</v>
      </c>
      <c r="B14" s="973"/>
      <c r="C14" s="1213"/>
      <c r="D14" s="1213"/>
      <c r="E14" s="1216"/>
      <c r="F14" s="975"/>
      <c r="G14" s="975"/>
      <c r="H14" s="974"/>
      <c r="I14" s="1002">
        <v>-33550</v>
      </c>
      <c r="J14" s="1004">
        <f>(J13+B14)+I14</f>
        <v>994541.37000000011</v>
      </c>
      <c r="K14" s="1024"/>
      <c r="L14" s="1024"/>
      <c r="M14" s="1024"/>
      <c r="N14" s="1024"/>
      <c r="O14" s="1024"/>
    </row>
    <row r="15" spans="1:15" s="976" customFormat="1" ht="15.5">
      <c r="A15" s="580">
        <v>44044</v>
      </c>
      <c r="B15" s="973"/>
      <c r="C15" s="1213"/>
      <c r="D15" s="1213"/>
      <c r="E15" s="1216"/>
      <c r="F15" s="975"/>
      <c r="G15" s="975"/>
      <c r="H15" s="974"/>
      <c r="I15" s="1003">
        <v>-86720</v>
      </c>
      <c r="J15" s="1004">
        <f>(J14+B15)+I15</f>
        <v>907821.37000000011</v>
      </c>
      <c r="K15" s="1024"/>
      <c r="L15" s="1024"/>
      <c r="M15" s="1024"/>
      <c r="N15" s="1024"/>
      <c r="O15" s="1024"/>
    </row>
    <row r="16" spans="1:15" s="976" customFormat="1" ht="15.5">
      <c r="A16" s="580">
        <v>44075</v>
      </c>
      <c r="B16" s="973"/>
      <c r="C16" s="1213"/>
      <c r="D16" s="1213"/>
      <c r="E16" s="1216"/>
      <c r="F16" s="975"/>
      <c r="G16" s="975"/>
      <c r="H16" s="974"/>
      <c r="I16" s="975"/>
      <c r="J16" s="975"/>
      <c r="K16" s="1024"/>
      <c r="L16" s="1024"/>
      <c r="M16" s="1024"/>
      <c r="N16" s="1024"/>
      <c r="O16" s="1024"/>
    </row>
    <row r="17" spans="1:15" s="976" customFormat="1" ht="15.5">
      <c r="A17" s="580">
        <v>44105</v>
      </c>
      <c r="B17" s="973"/>
      <c r="C17" s="1213"/>
      <c r="D17" s="1213"/>
      <c r="E17" s="1216"/>
      <c r="F17" s="975"/>
      <c r="G17" s="975"/>
      <c r="H17" s="974"/>
      <c r="I17" s="975"/>
      <c r="J17" s="975"/>
      <c r="K17" s="1024"/>
      <c r="L17" s="1024"/>
      <c r="M17" s="1024"/>
      <c r="N17" s="1024"/>
      <c r="O17" s="1024"/>
    </row>
    <row r="18" spans="1:15" s="976" customFormat="1" ht="15.5">
      <c r="A18" s="580">
        <v>44136</v>
      </c>
      <c r="B18" s="973"/>
      <c r="C18" s="1213"/>
      <c r="D18" s="1213"/>
      <c r="E18" s="1216"/>
      <c r="F18" s="975"/>
      <c r="G18" s="975"/>
      <c r="H18" s="974"/>
      <c r="I18" s="975"/>
      <c r="J18" s="975"/>
      <c r="K18" s="1024"/>
      <c r="L18" s="1024"/>
      <c r="M18" s="1024"/>
      <c r="N18" s="1024"/>
      <c r="O18" s="1024"/>
    </row>
    <row r="19" spans="1:15" s="976" customFormat="1" ht="15.5">
      <c r="A19" s="580">
        <v>44166</v>
      </c>
      <c r="B19" s="973"/>
      <c r="C19" s="1213"/>
      <c r="D19" s="1213"/>
      <c r="E19" s="1216"/>
      <c r="F19" s="975"/>
      <c r="G19" s="975"/>
      <c r="H19" s="974"/>
      <c r="I19" s="975"/>
      <c r="J19" s="975"/>
      <c r="K19" s="1024"/>
      <c r="L19" s="1024"/>
      <c r="M19" s="1024"/>
      <c r="N19" s="1024"/>
      <c r="O19" s="1024"/>
    </row>
    <row r="20" spans="1:15" s="801" customFormat="1" ht="31">
      <c r="A20" s="580">
        <v>44217</v>
      </c>
      <c r="B20" s="985">
        <v>0</v>
      </c>
      <c r="C20" s="1213"/>
      <c r="D20" s="1213"/>
      <c r="E20" s="1216"/>
      <c r="F20" s="986">
        <v>312511</v>
      </c>
      <c r="G20" s="986">
        <v>125005</v>
      </c>
      <c r="H20" s="1006" t="s">
        <v>366</v>
      </c>
      <c r="I20" s="1003">
        <v>-20001</v>
      </c>
      <c r="J20" s="1003">
        <f>J8+I20</f>
        <v>-20001</v>
      </c>
      <c r="K20" s="558"/>
      <c r="L20" s="558"/>
      <c r="O20" s="974"/>
    </row>
    <row r="21" spans="1:15" s="584" customFormat="1" ht="15.5">
      <c r="A21" s="580">
        <v>44248</v>
      </c>
      <c r="B21" s="985">
        <v>0</v>
      </c>
      <c r="C21" s="1213"/>
      <c r="D21" s="1213"/>
      <c r="E21" s="1216"/>
      <c r="F21" s="982">
        <v>0</v>
      </c>
      <c r="G21" s="979">
        <v>0</v>
      </c>
      <c r="H21" s="1007">
        <v>0</v>
      </c>
      <c r="I21" s="982">
        <v>0</v>
      </c>
      <c r="J21" s="981">
        <v>0</v>
      </c>
      <c r="K21" s="558"/>
      <c r="L21" s="558"/>
      <c r="M21" s="801"/>
      <c r="N21" s="801"/>
      <c r="O21" s="801"/>
    </row>
    <row r="22" spans="1:15" s="584" customFormat="1" ht="15.5">
      <c r="A22" s="580">
        <v>44276</v>
      </c>
      <c r="B22" s="985">
        <v>0</v>
      </c>
      <c r="C22" s="1213"/>
      <c r="D22" s="1213"/>
      <c r="E22" s="1216"/>
      <c r="F22" s="982">
        <v>0</v>
      </c>
      <c r="G22" s="979">
        <v>0</v>
      </c>
      <c r="H22" s="1007">
        <v>0</v>
      </c>
      <c r="I22" s="982">
        <v>0</v>
      </c>
      <c r="J22" s="981">
        <v>0</v>
      </c>
      <c r="K22" s="558"/>
      <c r="L22" s="558"/>
      <c r="M22" s="801"/>
      <c r="N22" s="801"/>
      <c r="O22" s="801"/>
    </row>
    <row r="23" spans="1:15" s="584" customFormat="1" ht="15.5">
      <c r="A23" s="580">
        <v>44307</v>
      </c>
      <c r="B23" s="985">
        <v>0</v>
      </c>
      <c r="C23" s="1213"/>
      <c r="D23" s="1213"/>
      <c r="E23" s="1216"/>
      <c r="F23" s="983">
        <v>0</v>
      </c>
      <c r="G23" s="979">
        <v>0</v>
      </c>
      <c r="H23" s="1007">
        <v>0</v>
      </c>
      <c r="I23" s="983">
        <v>0</v>
      </c>
      <c r="J23" s="981">
        <f t="shared" si="0" ref="J23:J29">B23</f>
        <v>0</v>
      </c>
      <c r="K23" s="558"/>
      <c r="L23" s="558"/>
      <c r="M23" s="801"/>
      <c r="N23" s="801"/>
      <c r="O23" s="801"/>
    </row>
    <row r="24" spans="1:15" s="584" customFormat="1" ht="15.5">
      <c r="A24" s="580">
        <v>44337</v>
      </c>
      <c r="B24" s="985">
        <v>0</v>
      </c>
      <c r="C24" s="1213"/>
      <c r="D24" s="1213"/>
      <c r="E24" s="1216"/>
      <c r="F24" s="983">
        <v>0</v>
      </c>
      <c r="G24" s="979">
        <v>0</v>
      </c>
      <c r="H24" s="1007">
        <v>0</v>
      </c>
      <c r="I24" s="983">
        <v>0</v>
      </c>
      <c r="J24" s="981">
        <f t="shared" si="0"/>
        <v>0</v>
      </c>
      <c r="K24" s="558"/>
      <c r="L24" s="609"/>
      <c r="M24" s="801"/>
      <c r="N24" s="801"/>
      <c r="O24" s="801"/>
    </row>
    <row r="25" spans="1:15" s="584" customFormat="1" ht="15.5">
      <c r="A25" s="580">
        <v>44368</v>
      </c>
      <c r="B25" s="985">
        <v>0</v>
      </c>
      <c r="C25" s="1213"/>
      <c r="D25" s="1213"/>
      <c r="E25" s="1216"/>
      <c r="F25" s="983">
        <v>0</v>
      </c>
      <c r="G25" s="979">
        <v>0</v>
      </c>
      <c r="H25" s="1007">
        <v>0</v>
      </c>
      <c r="I25" s="983">
        <v>0</v>
      </c>
      <c r="J25" s="981">
        <f t="shared" si="0"/>
        <v>0</v>
      </c>
      <c r="K25" s="558"/>
      <c r="L25" s="609"/>
      <c r="M25" s="801"/>
      <c r="N25" s="801"/>
      <c r="O25" s="801"/>
    </row>
    <row r="26" spans="1:15" s="584" customFormat="1" ht="15.5">
      <c r="A26" s="580">
        <v>44398</v>
      </c>
      <c r="B26" s="608">
        <v>0</v>
      </c>
      <c r="C26" s="1213"/>
      <c r="D26" s="1213"/>
      <c r="E26" s="1216"/>
      <c r="F26" s="983">
        <v>0</v>
      </c>
      <c r="G26" s="979">
        <v>0</v>
      </c>
      <c r="H26" s="1007">
        <v>0</v>
      </c>
      <c r="I26" s="983">
        <v>0</v>
      </c>
      <c r="J26" s="981">
        <f t="shared" si="0"/>
        <v>0</v>
      </c>
      <c r="K26" s="558"/>
      <c r="L26" s="609"/>
      <c r="M26" s="801"/>
      <c r="N26" s="801"/>
      <c r="O26" s="801"/>
    </row>
    <row r="27" spans="1:14" s="562" customFormat="1" ht="15.5">
      <c r="A27" s="580">
        <v>44429</v>
      </c>
      <c r="B27" s="608">
        <v>0</v>
      </c>
      <c r="C27" s="1213"/>
      <c r="D27" s="1213"/>
      <c r="E27" s="1216"/>
      <c r="F27" s="983">
        <v>0</v>
      </c>
      <c r="G27" s="980">
        <v>0</v>
      </c>
      <c r="H27" s="1008">
        <v>0</v>
      </c>
      <c r="I27" s="984">
        <v>0</v>
      </c>
      <c r="J27" s="981">
        <f t="shared" si="0"/>
        <v>0</v>
      </c>
      <c r="K27" s="568"/>
      <c r="L27" s="609"/>
      <c r="N27" s="582"/>
    </row>
    <row r="28" spans="1:12" s="564" customFormat="1" ht="15.5">
      <c r="A28" s="580">
        <v>44460</v>
      </c>
      <c r="B28" s="608">
        <v>0</v>
      </c>
      <c r="C28" s="1213"/>
      <c r="D28" s="1213"/>
      <c r="E28" s="1216"/>
      <c r="F28" s="983">
        <v>0</v>
      </c>
      <c r="G28" s="981">
        <v>0</v>
      </c>
      <c r="H28" s="1008">
        <v>0</v>
      </c>
      <c r="I28" s="981">
        <v>0</v>
      </c>
      <c r="J28" s="981">
        <f t="shared" si="0"/>
        <v>0</v>
      </c>
      <c r="K28" s="569"/>
      <c r="L28" s="609"/>
    </row>
    <row r="29" spans="1:12" s="564" customFormat="1" ht="15.5">
      <c r="A29" s="580">
        <v>44490</v>
      </c>
      <c r="B29" s="608">
        <v>0</v>
      </c>
      <c r="C29" s="1213"/>
      <c r="D29" s="1213"/>
      <c r="E29" s="1216"/>
      <c r="F29" s="983">
        <v>0</v>
      </c>
      <c r="G29" s="981">
        <v>0</v>
      </c>
      <c r="H29" s="1009">
        <v>0</v>
      </c>
      <c r="I29" s="981">
        <v>0</v>
      </c>
      <c r="J29" s="981">
        <f t="shared" si="0"/>
        <v>0</v>
      </c>
      <c r="K29" s="569"/>
      <c r="L29" s="609"/>
    </row>
    <row r="30" spans="1:12" s="564" customFormat="1" ht="15.5">
      <c r="A30" s="580">
        <v>44521</v>
      </c>
      <c r="B30" s="608">
        <v>0</v>
      </c>
      <c r="C30" s="1213"/>
      <c r="D30" s="1213"/>
      <c r="E30" s="1216"/>
      <c r="F30" s="983">
        <v>0</v>
      </c>
      <c r="G30" s="981">
        <v>0</v>
      </c>
      <c r="H30" s="1008">
        <v>0</v>
      </c>
      <c r="I30" s="981">
        <v>0</v>
      </c>
      <c r="J30" s="981">
        <f>J29+B30+I30</f>
        <v>0</v>
      </c>
      <c r="K30" s="569"/>
      <c r="L30" s="609"/>
    </row>
    <row r="31" spans="1:12" s="564" customFormat="1" ht="15.5">
      <c r="A31" s="580">
        <v>44551</v>
      </c>
      <c r="B31" s="608">
        <v>0</v>
      </c>
      <c r="C31" s="1214"/>
      <c r="D31" s="1214"/>
      <c r="E31" s="1217"/>
      <c r="F31" s="983">
        <v>0</v>
      </c>
      <c r="G31" s="978"/>
      <c r="H31" s="1008">
        <v>0</v>
      </c>
      <c r="I31" s="977">
        <v>0</v>
      </c>
      <c r="J31" s="977">
        <f>J30+B31+I31</f>
        <v>0</v>
      </c>
      <c r="K31" s="569"/>
      <c r="L31" s="609"/>
    </row>
    <row r="32" spans="1:12" s="564" customFormat="1" ht="15.5">
      <c r="A32" s="581" t="s">
        <v>10</v>
      </c>
      <c r="B32" s="1005">
        <v>1169041</v>
      </c>
      <c r="C32" s="1056">
        <v>528535</v>
      </c>
      <c r="D32" s="1056">
        <v>640506</v>
      </c>
      <c r="E32" s="607">
        <v>0.40</v>
      </c>
      <c r="F32" s="992">
        <f>SUM(F8:F31)</f>
        <v>312511</v>
      </c>
      <c r="G32" s="992">
        <f>SUM(G8:G31)</f>
        <v>125005</v>
      </c>
      <c r="H32" s="992">
        <f>SUM(H27:H31)</f>
        <v>0</v>
      </c>
      <c r="I32" s="992">
        <f>SUM(I8:I31)</f>
        <v>-281221</v>
      </c>
      <c r="J32" s="992">
        <f>B32+I32</f>
        <v>887820</v>
      </c>
      <c r="K32" s="569"/>
      <c r="L32" s="609"/>
    </row>
    <row r="33" spans="1:10" s="564" customFormat="1" ht="15.5">
      <c r="A33" s="574"/>
      <c r="B33" s="575"/>
      <c r="C33" s="575"/>
      <c r="D33" s="575"/>
      <c r="E33" s="576"/>
      <c r="F33" s="575"/>
      <c r="G33" s="575"/>
      <c r="H33" s="577"/>
      <c r="I33" s="575"/>
      <c r="J33" s="575"/>
    </row>
    <row r="34" spans="1:10" s="564" customFormat="1" ht="15.5">
      <c r="A34" s="563"/>
      <c r="B34" s="565"/>
      <c r="C34" s="565"/>
      <c r="D34" s="565"/>
      <c r="E34" s="566"/>
      <c r="F34" s="565"/>
      <c r="G34" s="565"/>
      <c r="H34" s="565"/>
      <c r="I34" s="565"/>
      <c r="J34" s="565"/>
    </row>
    <row r="36" spans="1:14" ht="13">
      <c r="A36" s="801"/>
      <c r="B36" s="612" t="s">
        <v>367</v>
      </c>
      <c r="C36" s="567"/>
      <c r="D36" s="567"/>
      <c r="E36" s="567"/>
      <c r="F36" s="567"/>
      <c r="G36" s="567"/>
      <c r="H36" s="567"/>
      <c r="I36" s="567"/>
      <c r="J36" s="567"/>
      <c r="K36" s="801"/>
      <c r="L36" s="801"/>
      <c r="M36" s="801"/>
      <c r="N36" s="801"/>
    </row>
    <row r="37" spans="1:14" ht="13">
      <c r="A37" s="801"/>
      <c r="B37" s="583" t="s">
        <v>368</v>
      </c>
      <c r="C37" s="567"/>
      <c r="D37" s="567"/>
      <c r="E37" s="567"/>
      <c r="F37" s="567"/>
      <c r="G37" s="567"/>
      <c r="H37" s="567"/>
      <c r="I37" s="567"/>
      <c r="J37" s="567"/>
      <c r="K37" s="801"/>
      <c r="L37" s="801"/>
      <c r="M37" s="801"/>
      <c r="N37" s="801"/>
    </row>
    <row r="38" spans="1:14" ht="13">
      <c r="A38" s="801"/>
      <c r="B38" s="583" t="s">
        <v>369</v>
      </c>
      <c r="C38" s="567"/>
      <c r="D38" s="567"/>
      <c r="E38" s="567"/>
      <c r="F38" s="567"/>
      <c r="G38" s="567"/>
      <c r="H38" s="567"/>
      <c r="I38" s="567"/>
      <c r="J38" s="567"/>
      <c r="K38" s="801"/>
      <c r="L38" s="801"/>
      <c r="M38" s="801"/>
      <c r="N38" s="801"/>
    </row>
    <row r="39" spans="1:14" ht="13">
      <c r="A39" s="801"/>
      <c r="B39" s="1211" t="s">
        <v>370</v>
      </c>
      <c r="C39" s="1211"/>
      <c r="D39" s="1211"/>
      <c r="E39" s="1211"/>
      <c r="F39" s="1211"/>
      <c r="G39" s="1211"/>
      <c r="H39" s="1211"/>
      <c r="I39" s="1211"/>
      <c r="J39" s="567"/>
      <c r="K39" s="801"/>
      <c r="L39" s="801"/>
      <c r="M39" s="801"/>
      <c r="N39" s="801"/>
    </row>
    <row r="40" spans="1:14" ht="13">
      <c r="A40" s="801"/>
      <c r="B40" s="583" t="s">
        <v>371</v>
      </c>
      <c r="C40" s="567"/>
      <c r="D40" s="567"/>
      <c r="E40" s="567"/>
      <c r="F40" s="567"/>
      <c r="G40" s="567"/>
      <c r="H40" s="567"/>
      <c r="I40" s="567"/>
      <c r="J40" s="567"/>
      <c r="K40" s="801"/>
      <c r="L40" s="801"/>
      <c r="M40" s="801"/>
      <c r="N40" s="801"/>
    </row>
    <row r="41" spans="1:14" ht="13">
      <c r="A41" s="801"/>
      <c r="B41" s="583" t="s">
        <v>372</v>
      </c>
      <c r="C41" s="567"/>
      <c r="D41" s="567"/>
      <c r="E41" s="567"/>
      <c r="F41" s="567"/>
      <c r="G41" s="567"/>
      <c r="H41" s="567"/>
      <c r="I41" s="567"/>
      <c r="J41" s="567"/>
      <c r="K41" s="801"/>
      <c r="L41" s="801"/>
      <c r="M41" s="801"/>
      <c r="N41" s="801"/>
    </row>
    <row r="42" spans="1:14" ht="26.65" customHeight="1">
      <c r="A42" s="801"/>
      <c r="B42" s="1211" t="s">
        <v>373</v>
      </c>
      <c r="C42" s="1211"/>
      <c r="D42" s="1211"/>
      <c r="E42" s="1211"/>
      <c r="F42" s="1211"/>
      <c r="G42" s="1211"/>
      <c r="H42" s="1211"/>
      <c r="I42" s="1211"/>
      <c r="J42" s="567"/>
      <c r="K42" s="801"/>
      <c r="L42" s="801"/>
      <c r="M42" s="801"/>
      <c r="N42" s="801"/>
    </row>
    <row r="43" spans="1:14" ht="13">
      <c r="A43" s="801"/>
      <c r="B43" s="610" t="s">
        <v>374</v>
      </c>
      <c r="C43" s="611"/>
      <c r="D43" s="611"/>
      <c r="E43" s="611"/>
      <c r="F43" s="567"/>
      <c r="G43" s="567"/>
      <c r="H43" s="567"/>
      <c r="I43" s="567"/>
      <c r="J43" s="567"/>
      <c r="K43" s="801"/>
      <c r="L43" s="801"/>
      <c r="M43" s="801"/>
      <c r="N43" s="801"/>
    </row>
    <row r="44" spans="1:14" ht="36" customHeight="1">
      <c r="A44" s="801"/>
      <c r="B44" s="1210" t="s">
        <v>375</v>
      </c>
      <c r="C44" s="1210"/>
      <c r="D44" s="1210"/>
      <c r="E44" s="1210"/>
      <c r="F44" s="1210"/>
      <c r="G44" s="1210"/>
      <c r="H44" s="1210"/>
      <c r="I44" s="1210"/>
      <c r="J44" s="567"/>
      <c r="K44" s="801"/>
      <c r="L44" s="801"/>
      <c r="M44" s="801"/>
      <c r="N44" s="801"/>
    </row>
    <row r="45" spans="1:14" ht="13">
      <c r="A45" s="801"/>
      <c r="B45" s="567"/>
      <c r="C45" s="567"/>
      <c r="D45" s="567"/>
      <c r="E45" s="567"/>
      <c r="F45" s="567"/>
      <c r="G45" s="567"/>
      <c r="H45" s="567"/>
      <c r="I45" s="567"/>
      <c r="J45" s="567"/>
      <c r="K45" s="801"/>
      <c r="L45" s="801"/>
      <c r="M45" s="801"/>
      <c r="N45" s="801"/>
    </row>
    <row r="46" spans="1:14" ht="13">
      <c r="A46" s="801"/>
      <c r="B46" s="1208"/>
      <c r="C46" s="1208"/>
      <c r="D46" s="1208"/>
      <c r="E46" s="1208"/>
      <c r="F46" s="1208"/>
      <c r="G46" s="1208"/>
      <c r="H46" s="1208"/>
      <c r="I46" s="1208"/>
      <c r="J46" s="1208"/>
      <c r="K46" s="801"/>
      <c r="L46" s="801"/>
      <c r="M46" s="801"/>
      <c r="N46" s="801"/>
    </row>
  </sheetData>
  <mergeCells count="8">
    <mergeCell ref="B46:J46"/>
    <mergeCell ref="B5:J5"/>
    <mergeCell ref="B44:I44"/>
    <mergeCell ref="B39:I39"/>
    <mergeCell ref="B42:I42"/>
    <mergeCell ref="C8:C31"/>
    <mergeCell ref="D8:D31"/>
    <mergeCell ref="E8:E31"/>
  </mergeCells>
  <pageMargins left="0.7" right="0.7" top="0.75" bottom="0.75" header="0.3" footer="0.3"/>
  <pageSetup orientation="portrait" scale="55"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AK44"/>
  <sheetViews>
    <sheetView zoomScale="115" zoomScaleNormal="115" workbookViewId="0" topLeftCell="A3">
      <selection pane="topLeft" activeCell="A1" sqref="A1"/>
    </sheetView>
  </sheetViews>
  <sheetFormatPr defaultColWidth="8.54296875" defaultRowHeight="12.5"/>
  <cols>
    <col min="1" max="1" width="38.1818181818182" customWidth="1"/>
    <col min="2" max="2" width="14.2727272727273" customWidth="1"/>
    <col min="3" max="3" width="15" customWidth="1"/>
    <col min="4" max="4" width="14" customWidth="1"/>
    <col min="5" max="5" width="12.5454545454545" bestFit="1" customWidth="1"/>
    <col min="6" max="6" width="13.5454545454545" customWidth="1"/>
    <col min="7" max="7" width="15.5454545454545" customWidth="1"/>
    <col min="8" max="8" width="17.1818181818182" customWidth="1"/>
    <col min="9" max="9" width="15.7272727272727" customWidth="1"/>
    <col min="10" max="10" width="13.8181818181818" bestFit="1" customWidth="1"/>
    <col min="11" max="13" width="7.54545454545455" customWidth="1"/>
    <col min="14" max="14" width="12.5454545454545" customWidth="1"/>
  </cols>
  <sheetData>
    <row r="1" spans="1:14" s="20" customFormat="1" ht="15.5">
      <c r="A1" s="1116" t="s">
        <v>376</v>
      </c>
      <c r="B1" s="1116"/>
      <c r="C1" s="1116"/>
      <c r="D1" s="1116"/>
      <c r="E1" s="1116"/>
      <c r="F1" s="1116"/>
      <c r="G1" s="1116"/>
      <c r="H1" s="1116"/>
      <c r="I1" s="1116"/>
      <c r="J1" s="1116"/>
      <c r="K1" s="1116"/>
      <c r="L1" s="1116"/>
      <c r="M1" s="1116"/>
      <c r="N1" s="801"/>
    </row>
    <row r="2" spans="1:14" s="20" customFormat="1" ht="15.5">
      <c r="A2" s="1149" t="s">
        <v>1</v>
      </c>
      <c r="B2" s="1149"/>
      <c r="C2" s="1149"/>
      <c r="D2" s="1149"/>
      <c r="E2" s="1149"/>
      <c r="F2" s="1149"/>
      <c r="G2" s="1149"/>
      <c r="H2" s="1149"/>
      <c r="I2" s="1149"/>
      <c r="J2" s="1149"/>
      <c r="K2" s="1149"/>
      <c r="L2" s="1149"/>
      <c r="M2" s="1149"/>
      <c r="N2" s="801"/>
    </row>
    <row r="3" spans="1:14" ht="15.5">
      <c r="A3" s="1220" t="s">
        <v>2</v>
      </c>
      <c r="B3" s="1221"/>
      <c r="C3" s="1221"/>
      <c r="D3" s="1221"/>
      <c r="E3" s="1221"/>
      <c r="F3" s="1221"/>
      <c r="G3" s="1221"/>
      <c r="H3" s="1221"/>
      <c r="I3" s="1221"/>
      <c r="J3" s="1221"/>
      <c r="K3" s="1221"/>
      <c r="L3" s="1221"/>
      <c r="M3" s="1222"/>
      <c r="N3" s="801"/>
    </row>
    <row r="4" spans="1:14" ht="13">
      <c r="A4" s="389"/>
      <c r="B4" s="1223" t="s">
        <v>377</v>
      </c>
      <c r="C4" s="1137"/>
      <c r="D4" s="1137"/>
      <c r="E4" s="1137" t="s">
        <v>44</v>
      </c>
      <c r="F4" s="1137"/>
      <c r="G4" s="1137"/>
      <c r="H4" s="1137" t="s">
        <v>5</v>
      </c>
      <c r="I4" s="1137"/>
      <c r="J4" s="1137"/>
      <c r="K4" s="1137" t="s">
        <v>6</v>
      </c>
      <c r="L4" s="1137"/>
      <c r="M4" s="1137"/>
      <c r="N4" s="801"/>
    </row>
    <row r="5" spans="1:14" ht="13">
      <c r="A5" s="390" t="s">
        <v>378</v>
      </c>
      <c r="B5" s="1041" t="s">
        <v>8</v>
      </c>
      <c r="C5" s="1041" t="s">
        <v>9</v>
      </c>
      <c r="D5" s="1041" t="s">
        <v>10</v>
      </c>
      <c r="E5" s="1041" t="s">
        <v>8</v>
      </c>
      <c r="F5" s="1041" t="s">
        <v>9</v>
      </c>
      <c r="G5" s="1041" t="s">
        <v>10</v>
      </c>
      <c r="H5" s="1057" t="s">
        <v>8</v>
      </c>
      <c r="I5" s="1041" t="s">
        <v>9</v>
      </c>
      <c r="J5" s="1041" t="s">
        <v>10</v>
      </c>
      <c r="K5" s="1041" t="s">
        <v>8</v>
      </c>
      <c r="L5" s="1041" t="s">
        <v>9</v>
      </c>
      <c r="M5" s="1041" t="s">
        <v>10</v>
      </c>
      <c r="N5" s="801"/>
    </row>
    <row r="6" spans="1:14" ht="12.5">
      <c r="A6" s="391" t="s">
        <v>379</v>
      </c>
      <c r="B6" s="392">
        <v>1448106.2018000002</v>
      </c>
      <c r="C6" s="392">
        <v>178979.41820000002</v>
      </c>
      <c r="D6" s="392">
        <f>B6+C6</f>
        <v>1627085.62</v>
      </c>
      <c r="E6" s="392">
        <v>65682.874400000001</v>
      </c>
      <c r="F6" s="392">
        <v>8956.7556000000004</v>
      </c>
      <c r="G6" s="392">
        <f>E6+F6</f>
        <v>74639.63</v>
      </c>
      <c r="H6" s="392">
        <v>65682.874400000001</v>
      </c>
      <c r="I6" s="392">
        <v>8956.7556000000004</v>
      </c>
      <c r="J6" s="392">
        <f>H6+I6</f>
        <v>74639.63</v>
      </c>
      <c r="K6" s="377">
        <f>H6/B6</f>
        <v>0.045357774394140432</v>
      </c>
      <c r="L6" s="377">
        <f>I6/C6</f>
        <v>0.050043494889402872</v>
      </c>
      <c r="M6" s="377">
        <f>J6/D6</f>
        <v>0.045873203648619305</v>
      </c>
      <c r="N6" s="801"/>
    </row>
    <row r="7" spans="1:14" ht="12.5">
      <c r="A7" s="391" t="s">
        <v>380</v>
      </c>
      <c r="B7" s="392">
        <v>230158.97510000001</v>
      </c>
      <c r="C7" s="392">
        <v>28446.6149</v>
      </c>
      <c r="D7" s="392">
        <f t="shared" si="0" ref="D7:D16">B7+C7</f>
        <v>258605.59000000003</v>
      </c>
      <c r="E7" s="392">
        <v>68919.05680000002</v>
      </c>
      <c r="F7" s="392">
        <v>9398.0532000000021</v>
      </c>
      <c r="G7" s="392">
        <f t="shared" si="1" ref="G7:G16">E7+F7</f>
        <v>78317.110000000015</v>
      </c>
      <c r="H7" s="392">
        <v>68919.05680000002</v>
      </c>
      <c r="I7" s="392">
        <v>9398.0532000000021</v>
      </c>
      <c r="J7" s="392">
        <f t="shared" si="2" ref="J7:J10">H7+I7</f>
        <v>78317.110000000015</v>
      </c>
      <c r="K7" s="377">
        <f t="shared" si="3" ref="K7:M9">H7/B7</f>
        <v>0.29944110052652045</v>
      </c>
      <c r="L7" s="377">
        <f t="shared" si="3"/>
        <v>0.33037509851479735</v>
      </c>
      <c r="M7" s="377">
        <f t="shared" si="3"/>
        <v>0.30284384030523087</v>
      </c>
      <c r="N7" s="801"/>
    </row>
    <row r="8" spans="1:14" ht="12.5">
      <c r="A8" s="391" t="s">
        <v>381</v>
      </c>
      <c r="B8" s="392">
        <v>161831.78830000002</v>
      </c>
      <c r="C8" s="392">
        <v>20001.682003984999</v>
      </c>
      <c r="D8" s="392">
        <f t="shared" si="0"/>
        <v>181833.470303985</v>
      </c>
      <c r="E8" s="392">
        <v>-29965.4784</v>
      </c>
      <c r="F8" s="392">
        <v>-4086.2015999999999</v>
      </c>
      <c r="G8" s="392">
        <f t="shared" si="1"/>
        <v>-34051.68</v>
      </c>
      <c r="H8" s="392">
        <v>-29965.4784</v>
      </c>
      <c r="I8" s="392">
        <v>-4086.2015999999999</v>
      </c>
      <c r="J8" s="392">
        <f t="shared" si="2"/>
        <v>-34051.68</v>
      </c>
      <c r="K8" s="377">
        <f t="shared" si="3"/>
        <v>-0.18516435315199442</v>
      </c>
      <c r="L8" s="377">
        <f t="shared" si="3"/>
        <v>-0.20429289892649494</v>
      </c>
      <c r="M8" s="377">
        <f t="shared" si="3"/>
        <v>-0.18726849321565051</v>
      </c>
      <c r="N8" s="801"/>
    </row>
    <row r="9" spans="1:14" ht="12.5">
      <c r="A9" s="393" t="s">
        <v>382</v>
      </c>
      <c r="B9" s="392">
        <v>765355.33979999996</v>
      </c>
      <c r="C9" s="392">
        <v>94594.480199999991</v>
      </c>
      <c r="D9" s="392">
        <f t="shared" si="0"/>
        <v>859949.82</v>
      </c>
      <c r="E9" s="392">
        <v>1863.0743999999997</v>
      </c>
      <c r="F9" s="392">
        <v>254.05559999999994</v>
      </c>
      <c r="G9" s="392">
        <f t="shared" si="1"/>
        <v>2117.1299999999997</v>
      </c>
      <c r="H9" s="392">
        <v>1863.0743999999997</v>
      </c>
      <c r="I9" s="392">
        <v>254.05559999999994</v>
      </c>
      <c r="J9" s="392">
        <f t="shared" si="2"/>
        <v>2117.1299999999997</v>
      </c>
      <c r="K9" s="377">
        <f t="shared" si="3"/>
        <v>0.0024342606670606781</v>
      </c>
      <c r="L9" s="377">
        <f t="shared" si="3"/>
        <v>0.0026857338764677725</v>
      </c>
      <c r="M9" s="377">
        <f t="shared" si="3"/>
        <v>0.0024619227200954582</v>
      </c>
      <c r="N9" s="801"/>
    </row>
    <row r="10" spans="1:14" ht="12.5">
      <c r="A10" s="391" t="s">
        <v>383</v>
      </c>
      <c r="B10" s="392">
        <v>0</v>
      </c>
      <c r="C10" s="392">
        <v>0</v>
      </c>
      <c r="D10" s="392">
        <f t="shared" si="0"/>
        <v>0</v>
      </c>
      <c r="E10" s="392">
        <v>0</v>
      </c>
      <c r="F10" s="392">
        <v>0</v>
      </c>
      <c r="G10" s="392">
        <f t="shared" si="1"/>
        <v>0</v>
      </c>
      <c r="H10" s="392">
        <v>0</v>
      </c>
      <c r="I10" s="392">
        <v>0</v>
      </c>
      <c r="J10" s="392">
        <f t="shared" si="2"/>
        <v>0</v>
      </c>
      <c r="K10" s="377">
        <v>0</v>
      </c>
      <c r="L10" s="377">
        <v>0</v>
      </c>
      <c r="M10" s="377">
        <v>0</v>
      </c>
      <c r="N10" s="801"/>
    </row>
    <row r="11" spans="1:14" ht="12.5">
      <c r="A11" s="393"/>
      <c r="B11" s="341"/>
      <c r="C11" s="341"/>
      <c r="D11" s="392"/>
      <c r="E11" s="341"/>
      <c r="F11" s="341"/>
      <c r="G11" s="392"/>
      <c r="H11" s="392"/>
      <c r="I11" s="392"/>
      <c r="J11" s="392"/>
      <c r="K11" s="341"/>
      <c r="L11" s="341"/>
      <c r="M11" s="341"/>
      <c r="N11" s="801"/>
    </row>
    <row r="12" spans="1:14" s="20" customFormat="1" ht="12.5">
      <c r="A12" s="391" t="s">
        <v>384</v>
      </c>
      <c r="B12" s="392">
        <v>119141.11380000001</v>
      </c>
      <c r="C12" s="392">
        <v>14725.306200000001</v>
      </c>
      <c r="D12" s="392">
        <f t="shared" si="0"/>
        <v>133866.42000000001</v>
      </c>
      <c r="E12" s="392">
        <v>0</v>
      </c>
      <c r="F12" s="392">
        <v>0</v>
      </c>
      <c r="G12" s="392">
        <f t="shared" si="1"/>
        <v>0</v>
      </c>
      <c r="H12" s="392">
        <v>0</v>
      </c>
      <c r="I12" s="392">
        <v>0</v>
      </c>
      <c r="J12" s="392">
        <f t="shared" si="4" ref="J12:J16">H12+I12</f>
        <v>0</v>
      </c>
      <c r="K12" s="377">
        <f t="shared" si="5" ref="K12">H12/B12</f>
        <v>0</v>
      </c>
      <c r="L12" s="377">
        <f t="shared" si="6" ref="L12">I12/C12</f>
        <v>0</v>
      </c>
      <c r="M12" s="377">
        <f t="shared" si="7" ref="M12">J12/D12</f>
        <v>0</v>
      </c>
      <c r="N12" s="801"/>
    </row>
    <row r="13" spans="1:14" ht="12.5">
      <c r="A13" s="391" t="s">
        <v>385</v>
      </c>
      <c r="B13" s="392">
        <v>0</v>
      </c>
      <c r="C13" s="392">
        <v>0</v>
      </c>
      <c r="D13" s="392">
        <f t="shared" si="0"/>
        <v>0</v>
      </c>
      <c r="E13" s="392">
        <v>0</v>
      </c>
      <c r="F13" s="392">
        <v>0</v>
      </c>
      <c r="G13" s="392">
        <f t="shared" si="1"/>
        <v>0</v>
      </c>
      <c r="H13" s="392">
        <v>0</v>
      </c>
      <c r="I13" s="392">
        <v>0</v>
      </c>
      <c r="J13" s="392">
        <f t="shared" si="4"/>
        <v>0</v>
      </c>
      <c r="K13" s="377">
        <v>0</v>
      </c>
      <c r="L13" s="377">
        <v>0</v>
      </c>
      <c r="M13" s="377">
        <v>0</v>
      </c>
      <c r="N13" s="801"/>
    </row>
    <row r="14" spans="1:14" ht="12.5">
      <c r="A14" s="391" t="s">
        <v>29</v>
      </c>
      <c r="B14" s="392">
        <v>135125.49599999999</v>
      </c>
      <c r="C14" s="392">
        <v>16700.903999999999</v>
      </c>
      <c r="D14" s="392">
        <f t="shared" si="0"/>
        <v>151826.40</v>
      </c>
      <c r="E14" s="392">
        <v>23100.422399999996</v>
      </c>
      <c r="F14" s="392">
        <v>3150.0575999999992</v>
      </c>
      <c r="G14" s="392">
        <f t="shared" si="1"/>
        <v>26250.479999999996</v>
      </c>
      <c r="H14" s="392">
        <v>23100.422399999996</v>
      </c>
      <c r="I14" s="392">
        <v>3150.0575999999992</v>
      </c>
      <c r="J14" s="392">
        <f t="shared" si="4"/>
        <v>26250.479999999996</v>
      </c>
      <c r="K14" s="377">
        <f t="shared" si="8" ref="K14:M16">H14/B14</f>
        <v>0.17095531993458879</v>
      </c>
      <c r="L14" s="377">
        <f t="shared" si="8"/>
        <v>0.18861599348155042</v>
      </c>
      <c r="M14" s="377">
        <f t="shared" si="8"/>
        <v>0.17289799402475456</v>
      </c>
      <c r="N14" s="555"/>
    </row>
    <row r="15" spans="1:14" ht="12.5">
      <c r="A15" s="391" t="s">
        <v>30</v>
      </c>
      <c r="B15" s="392">
        <v>372129.6925</v>
      </c>
      <c r="C15" s="392">
        <v>45993.557500000003</v>
      </c>
      <c r="D15" s="392">
        <f t="shared" si="0"/>
        <v>418123.25</v>
      </c>
      <c r="E15" s="392">
        <v>33583.035199999991</v>
      </c>
      <c r="F15" s="392">
        <v>4579.5047999999988</v>
      </c>
      <c r="G15" s="392">
        <f t="shared" si="1"/>
        <v>38162.539999999994</v>
      </c>
      <c r="H15" s="392">
        <v>33583.035199999991</v>
      </c>
      <c r="I15" s="392">
        <v>4579.5047999999988</v>
      </c>
      <c r="J15" s="392">
        <f t="shared" si="4"/>
        <v>38162.539999999994</v>
      </c>
      <c r="K15" s="377">
        <f t="shared" si="8"/>
        <v>0.090245513531549193</v>
      </c>
      <c r="L15" s="377">
        <f t="shared" si="8"/>
        <v>0.099568397160841468</v>
      </c>
      <c r="M15" s="377">
        <f t="shared" si="8"/>
        <v>0.091271030730771349</v>
      </c>
      <c r="N15" s="801"/>
    </row>
    <row r="16" spans="1:14" ht="12.5">
      <c r="A16" s="391" t="s">
        <v>386</v>
      </c>
      <c r="B16" s="392">
        <v>25744.1044</v>
      </c>
      <c r="C16" s="392">
        <v>3181.8555999999999</v>
      </c>
      <c r="D16" s="392">
        <f t="shared" si="0"/>
        <v>28925.96</v>
      </c>
      <c r="E16" s="392">
        <v>4210.7560000000003</v>
      </c>
      <c r="F16" s="392">
        <v>574.19399999999996</v>
      </c>
      <c r="G16" s="392">
        <f t="shared" si="1"/>
        <v>4784.9500000000007</v>
      </c>
      <c r="H16" s="392">
        <v>4210.7560000000003</v>
      </c>
      <c r="I16" s="392">
        <v>574.19399999999996</v>
      </c>
      <c r="J16" s="392">
        <f t="shared" si="4"/>
        <v>4784.9500000000007</v>
      </c>
      <c r="K16" s="377">
        <f t="shared" si="8"/>
        <v>0.16356195323695161</v>
      </c>
      <c r="L16" s="377">
        <f t="shared" si="8"/>
        <v>0.18045884923250444</v>
      </c>
      <c r="M16" s="377">
        <f t="shared" si="8"/>
        <v>0.16542061179646245</v>
      </c>
      <c r="N16" s="801"/>
    </row>
    <row r="17" spans="1:37" ht="12.5">
      <c r="A17" s="393"/>
      <c r="B17" s="341"/>
      <c r="C17" s="341"/>
      <c r="D17" s="341"/>
      <c r="E17" s="341"/>
      <c r="F17" s="341"/>
      <c r="G17" s="341"/>
      <c r="H17" s="341"/>
      <c r="I17" s="341"/>
      <c r="J17" s="341"/>
      <c r="K17" s="341"/>
      <c r="L17" s="341"/>
      <c r="M17" s="34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row>
    <row r="18" spans="1:37" ht="13">
      <c r="A18" s="394" t="s">
        <v>387</v>
      </c>
      <c r="B18" s="395">
        <f>SUM(B6:B10,B12:B16)</f>
        <v>3257592.7116999994</v>
      </c>
      <c r="C18" s="395">
        <f>SUM(C6:C10,C12:C16)</f>
        <v>402623.81860398495</v>
      </c>
      <c r="D18" s="395">
        <f t="shared" si="9" ref="D18">SUM(B18:C18)</f>
        <v>3660216.5303039844</v>
      </c>
      <c r="E18" s="395">
        <f>SUM(E6:E10,E12:E16)</f>
        <v>167393.7408</v>
      </c>
      <c r="F18" s="395">
        <f>SUM(F6:F10,F12:F16)</f>
        <v>22826.4192</v>
      </c>
      <c r="G18" s="395">
        <f t="shared" si="10" ref="G18">SUM(E18:F18)</f>
        <v>190220.16</v>
      </c>
      <c r="H18" s="395">
        <f>SUM(H6:H10,H12:H16)</f>
        <v>167393.7408</v>
      </c>
      <c r="I18" s="395">
        <f>SUM(I6:I10,I12:I16)</f>
        <v>22826.4192</v>
      </c>
      <c r="J18" s="395">
        <f t="shared" si="11" ref="J18">SUM(H18:I18)</f>
        <v>190220.16</v>
      </c>
      <c r="K18" s="396">
        <f>H18/B18</f>
        <v>0.051385718109813766</v>
      </c>
      <c r="L18" s="396">
        <f>I18/C18</f>
        <v>0.056694160020502267</v>
      </c>
      <c r="M18" s="396">
        <f>J18/D18</f>
        <v>0.05196964672038188</v>
      </c>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row>
    <row r="19" spans="1:37" ht="12.5">
      <c r="A19" s="393"/>
      <c r="B19" s="341"/>
      <c r="C19" s="341"/>
      <c r="D19" s="341"/>
      <c r="E19" s="341"/>
      <c r="F19" s="341"/>
      <c r="G19" s="341"/>
      <c r="H19" s="341"/>
      <c r="I19" s="341"/>
      <c r="J19" s="341"/>
      <c r="K19" s="341"/>
      <c r="L19" s="341"/>
      <c r="M19" s="34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1"/>
    </row>
    <row r="20" spans="1:37" ht="12.5">
      <c r="A20" s="391" t="s">
        <v>388</v>
      </c>
      <c r="B20" s="962">
        <f>121527000/2</f>
        <v>60763500</v>
      </c>
      <c r="C20" s="962">
        <f>23945843/2</f>
        <v>11972921.5</v>
      </c>
      <c r="D20" s="392">
        <f t="shared" si="12" ref="D20">B20+C20</f>
        <v>72736421.5</v>
      </c>
      <c r="E20" s="1030">
        <v>11506311.960000001</v>
      </c>
      <c r="F20" s="1030">
        <v>2619660.56</v>
      </c>
      <c r="G20" s="392">
        <f t="shared" si="13" ref="G20">E20+F20</f>
        <v>14125972.520000001</v>
      </c>
      <c r="H20" s="1030">
        <v>11506311.960000001</v>
      </c>
      <c r="I20" s="1030">
        <v>2619660.56</v>
      </c>
      <c r="J20" s="392">
        <f t="shared" si="14" ref="J20">H20+I20</f>
        <v>14125972.520000001</v>
      </c>
      <c r="K20" s="377">
        <f>H20/B20</f>
        <v>0.1893622316028537</v>
      </c>
      <c r="L20" s="377">
        <f>I20/C20</f>
        <v>0.21879877521956526</v>
      </c>
      <c r="M20" s="377">
        <f>J20/D20</f>
        <v>0.19420769167204632</v>
      </c>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row>
    <row r="21" spans="1:37" ht="12.5">
      <c r="A21" s="393"/>
      <c r="B21" s="341"/>
      <c r="C21" s="341"/>
      <c r="D21" s="341"/>
      <c r="E21" s="341"/>
      <c r="F21" s="341"/>
      <c r="G21" s="341"/>
      <c r="H21" s="341"/>
      <c r="I21" s="341"/>
      <c r="J21" s="341"/>
      <c r="K21" s="341"/>
      <c r="L21" s="341"/>
      <c r="M21" s="34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row>
    <row r="22" spans="1:14" s="35" customFormat="1" ht="27.75" customHeight="1">
      <c r="A22" s="356" t="s">
        <v>389</v>
      </c>
      <c r="B22" s="395">
        <f t="shared" si="15" ref="B22:J22">SUM(B18,B20)</f>
        <v>64021092.7117</v>
      </c>
      <c r="C22" s="395">
        <f t="shared" si="15"/>
        <v>12375545.318603985</v>
      </c>
      <c r="D22" s="395">
        <f>SUM(D18,D20)</f>
        <v>76396638.030303985</v>
      </c>
      <c r="E22" s="395">
        <f t="shared" si="15"/>
        <v>11673705.700800002</v>
      </c>
      <c r="F22" s="395">
        <f t="shared" si="15"/>
        <v>2642486.9791999999</v>
      </c>
      <c r="G22" s="395">
        <f t="shared" si="15"/>
        <v>14316192.680000002</v>
      </c>
      <c r="H22" s="395">
        <f t="shared" si="15"/>
        <v>11673705.700800002</v>
      </c>
      <c r="I22" s="395">
        <f t="shared" si="15"/>
        <v>2642486.9791999999</v>
      </c>
      <c r="J22" s="395">
        <f t="shared" si="15"/>
        <v>14316192.680000002</v>
      </c>
      <c r="K22" s="396">
        <f>H22/B22</f>
        <v>0.18234155660805529</v>
      </c>
      <c r="L22" s="396">
        <f>I22/C22</f>
        <v>0.21352489212960871</v>
      </c>
      <c r="M22" s="396">
        <f>J22/D22</f>
        <v>0.18739296713974832</v>
      </c>
      <c r="N22" s="935"/>
    </row>
    <row r="23" spans="1:13" s="15" customFormat="1" ht="10">
      <c r="A23" s="397"/>
      <c r="B23" s="398"/>
      <c r="C23" s="398"/>
      <c r="D23" s="398"/>
      <c r="E23" s="399"/>
      <c r="F23" s="398"/>
      <c r="G23" s="398"/>
      <c r="H23" s="398"/>
      <c r="I23" s="398"/>
      <c r="J23" s="398"/>
      <c r="K23" s="398"/>
      <c r="L23" s="398"/>
      <c r="M23" s="398"/>
    </row>
    <row r="24" spans="1:37" s="16" customFormat="1" ht="12.5">
      <c r="A24" s="400" t="s">
        <v>390</v>
      </c>
      <c r="B24" s="401"/>
      <c r="C24" s="401"/>
      <c r="D24" s="401"/>
      <c r="E24" s="401"/>
      <c r="F24" s="401"/>
      <c r="G24" s="401"/>
      <c r="H24" s="401"/>
      <c r="I24" s="401"/>
      <c r="J24" s="401"/>
      <c r="K24" s="401"/>
      <c r="L24" s="401"/>
      <c r="M24" s="401"/>
      <c r="N24" s="15"/>
      <c r="AB24" s="15"/>
      <c r="AC24" s="15"/>
      <c r="AD24" s="15"/>
      <c r="AE24" s="15"/>
      <c r="AF24" s="15"/>
      <c r="AG24" s="15"/>
      <c r="AH24" s="15"/>
      <c r="AI24" s="15"/>
      <c r="AJ24" s="15"/>
      <c r="AK24" s="15"/>
    </row>
    <row r="25" spans="1:37" s="16" customFormat="1" ht="12.75" customHeight="1">
      <c r="A25" s="402" t="s">
        <v>391</v>
      </c>
      <c r="B25" s="403" t="s">
        <v>392</v>
      </c>
      <c r="C25" s="403"/>
      <c r="D25" s="403"/>
      <c r="E25" s="970">
        <v>809666.49759999989</v>
      </c>
      <c r="F25" s="404"/>
      <c r="G25" s="392">
        <f>E25+F25</f>
        <v>809666.49759999989</v>
      </c>
      <c r="H25" s="970">
        <v>809666.49759999989</v>
      </c>
      <c r="I25" s="404"/>
      <c r="J25" s="392">
        <f t="shared" si="16" ref="J25:J29">H25+I25</f>
        <v>809666.49759999989</v>
      </c>
      <c r="K25" s="405"/>
      <c r="L25" s="403"/>
      <c r="M25" s="405"/>
      <c r="N25" s="15"/>
      <c r="O25" s="17"/>
      <c r="AB25" s="15"/>
      <c r="AC25" s="15"/>
      <c r="AD25" s="15"/>
      <c r="AE25" s="15"/>
      <c r="AF25" s="15"/>
      <c r="AG25" s="15"/>
      <c r="AH25" s="15"/>
      <c r="AI25" s="15"/>
      <c r="AJ25" s="15"/>
      <c r="AK25" s="15"/>
    </row>
    <row r="26" spans="1:37" s="16" customFormat="1" ht="12.5">
      <c r="A26" s="400" t="s">
        <v>393</v>
      </c>
      <c r="B26" s="403"/>
      <c r="C26" s="403"/>
      <c r="D26" s="403"/>
      <c r="E26" s="970">
        <v>991105.87721365539</v>
      </c>
      <c r="F26" s="990">
        <v>275960</v>
      </c>
      <c r="G26" s="972">
        <f>E26+F26</f>
        <v>1267065.8772136555</v>
      </c>
      <c r="H26" s="970">
        <v>991105.87721365539</v>
      </c>
      <c r="I26" s="990">
        <v>275960</v>
      </c>
      <c r="J26" s="972">
        <f>H26+I26</f>
        <v>1267065.8772136555</v>
      </c>
      <c r="K26" s="405"/>
      <c r="L26" s="403"/>
      <c r="M26" s="405"/>
      <c r="N26" s="15"/>
      <c r="O26" s="17"/>
      <c r="AB26" s="15"/>
      <c r="AC26" s="15"/>
      <c r="AD26" s="15"/>
      <c r="AE26" s="15"/>
      <c r="AF26" s="15"/>
      <c r="AG26" s="15"/>
      <c r="AH26" s="15"/>
      <c r="AI26" s="15"/>
      <c r="AJ26" s="15"/>
      <c r="AK26" s="15"/>
    </row>
    <row r="27" spans="1:37" s="16" customFormat="1" ht="12.5">
      <c r="A27" s="400" t="s">
        <v>394</v>
      </c>
      <c r="B27" s="403"/>
      <c r="C27" s="403"/>
      <c r="D27" s="403"/>
      <c r="E27" s="970">
        <v>0</v>
      </c>
      <c r="F27" s="404"/>
      <c r="G27" s="392">
        <f t="shared" si="17" ref="G27:G29">E27+F27</f>
        <v>0</v>
      </c>
      <c r="H27" s="970">
        <v>0</v>
      </c>
      <c r="I27" s="404"/>
      <c r="J27" s="392">
        <f t="shared" si="16"/>
        <v>0</v>
      </c>
      <c r="K27" s="406"/>
      <c r="L27" s="407"/>
      <c r="M27" s="406"/>
      <c r="N27" s="15"/>
      <c r="O27" s="17"/>
      <c r="AB27" s="15"/>
      <c r="AC27" s="15"/>
      <c r="AD27" s="15"/>
      <c r="AE27" s="15"/>
      <c r="AF27" s="15"/>
      <c r="AG27" s="15"/>
      <c r="AH27" s="15"/>
      <c r="AI27" s="15"/>
      <c r="AJ27" s="15"/>
      <c r="AK27" s="15"/>
    </row>
    <row r="28" spans="1:37" s="16" customFormat="1" ht="15.75" customHeight="1">
      <c r="A28" s="408" t="s">
        <v>395</v>
      </c>
      <c r="B28" s="403"/>
      <c r="C28" s="403"/>
      <c r="D28" s="403"/>
      <c r="E28" s="970">
        <v>24326.01406292211</v>
      </c>
      <c r="F28" s="404"/>
      <c r="G28" s="392">
        <f t="shared" si="17"/>
        <v>24326.01406292211</v>
      </c>
      <c r="H28" s="970">
        <v>24326.01406292211</v>
      </c>
      <c r="I28" s="404"/>
      <c r="J28" s="392">
        <f t="shared" si="16"/>
        <v>24326.01406292211</v>
      </c>
      <c r="K28" s="405"/>
      <c r="L28" s="403"/>
      <c r="M28" s="405"/>
      <c r="N28" s="15"/>
      <c r="O28" s="17"/>
      <c r="AB28" s="15"/>
      <c r="AC28" s="15"/>
      <c r="AD28" s="15"/>
      <c r="AE28" s="15"/>
      <c r="AF28" s="15"/>
      <c r="AG28" s="15"/>
      <c r="AH28" s="15"/>
      <c r="AI28" s="15"/>
      <c r="AJ28" s="15"/>
      <c r="AK28" s="15"/>
    </row>
    <row r="29" spans="1:37" s="16" customFormat="1" ht="12.5">
      <c r="A29" s="409" t="s">
        <v>396</v>
      </c>
      <c r="B29" s="403"/>
      <c r="C29" s="403"/>
      <c r="D29" s="403"/>
      <c r="E29" s="970">
        <v>92484.977723401083</v>
      </c>
      <c r="F29" s="404"/>
      <c r="G29" s="392">
        <f t="shared" si="17"/>
        <v>92484.977723401083</v>
      </c>
      <c r="H29" s="970">
        <v>92484.977723401083</v>
      </c>
      <c r="I29" s="404"/>
      <c r="J29" s="392">
        <f t="shared" si="16"/>
        <v>92484.977723401083</v>
      </c>
      <c r="K29" s="405"/>
      <c r="L29" s="403"/>
      <c r="M29" s="405"/>
      <c r="N29" s="15"/>
      <c r="O29" s="17"/>
      <c r="AB29" s="15"/>
      <c r="AC29" s="15"/>
      <c r="AD29" s="15"/>
      <c r="AE29" s="15"/>
      <c r="AF29" s="15"/>
      <c r="AG29" s="15"/>
      <c r="AH29" s="15"/>
      <c r="AI29" s="15"/>
      <c r="AJ29" s="15"/>
      <c r="AK29" s="15"/>
    </row>
    <row r="30" spans="1:37" s="16" customFormat="1" ht="13">
      <c r="A30" s="409" t="s">
        <v>397</v>
      </c>
      <c r="B30" s="403"/>
      <c r="C30" s="403"/>
      <c r="D30" s="403"/>
      <c r="E30" s="971">
        <f>SUM(E25:E29)</f>
        <v>1917583.3665999787</v>
      </c>
      <c r="F30" s="395">
        <f t="shared" si="18" ref="F30:J30">SUM(F25:F29)</f>
        <v>275960</v>
      </c>
      <c r="G30" s="395">
        <f t="shared" si="18"/>
        <v>2193543.3665999784</v>
      </c>
      <c r="H30" s="971">
        <f>SUM(H25:H29)</f>
        <v>1917583.3665999787</v>
      </c>
      <c r="I30" s="395">
        <f t="shared" si="18"/>
        <v>275960</v>
      </c>
      <c r="J30" s="395">
        <f t="shared" si="18"/>
        <v>2193543.3665999784</v>
      </c>
      <c r="K30" s="405"/>
      <c r="L30" s="403"/>
      <c r="M30" s="405"/>
      <c r="N30" s="15"/>
      <c r="O30" s="17"/>
      <c r="AB30" s="15"/>
      <c r="AC30" s="15"/>
      <c r="AD30" s="15"/>
      <c r="AE30" s="15"/>
      <c r="AF30" s="15"/>
      <c r="AG30" s="15"/>
      <c r="AH30" s="15"/>
      <c r="AI30" s="15"/>
      <c r="AJ30" s="15"/>
      <c r="AK30" s="15"/>
    </row>
    <row r="31" spans="1:13" s="15" customFormat="1" ht="13">
      <c r="A31" s="410"/>
      <c r="B31" s="410"/>
      <c r="C31" s="410"/>
      <c r="D31" s="410"/>
      <c r="E31" s="632"/>
      <c r="F31" s="410"/>
      <c r="G31" s="410"/>
      <c r="H31" s="410"/>
      <c r="I31" s="410"/>
      <c r="J31" s="410"/>
      <c r="K31" s="410"/>
      <c r="L31" s="410"/>
      <c r="M31" s="410"/>
    </row>
    <row r="32" spans="1:15" s="15" customFormat="1" ht="12.75" customHeight="1">
      <c r="A32" s="411" t="s">
        <v>35</v>
      </c>
      <c r="B32" s="403"/>
      <c r="C32" s="403"/>
      <c r="D32" s="403"/>
      <c r="E32" s="392">
        <v>50294.6224</v>
      </c>
      <c r="F32" s="392">
        <v>6858.3575999999994</v>
      </c>
      <c r="G32" s="395">
        <f>E32+F32</f>
        <v>57152.979999999996</v>
      </c>
      <c r="H32" s="392">
        <v>50294.6224</v>
      </c>
      <c r="I32" s="392">
        <v>6858.3575999999994</v>
      </c>
      <c r="J32" s="395">
        <f t="shared" si="19" ref="J32">H32+I32</f>
        <v>57152.979999999996</v>
      </c>
      <c r="K32" s="405"/>
      <c r="L32" s="405"/>
      <c r="M32" s="405"/>
      <c r="N32" s="18"/>
      <c r="O32" s="19"/>
    </row>
    <row r="33" spans="1:37" ht="12.5">
      <c r="A33" s="548"/>
      <c r="B33" s="548"/>
      <c r="C33" s="548"/>
      <c r="D33" s="548"/>
      <c r="E33" s="548"/>
      <c r="F33" s="548"/>
      <c r="G33" s="548"/>
      <c r="H33" s="548"/>
      <c r="I33" s="548"/>
      <c r="J33" s="548"/>
      <c r="K33" s="548"/>
      <c r="L33" s="548"/>
      <c r="M33" s="548"/>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row>
    <row r="34" spans="1:37" s="287" customFormat="1" ht="12" customHeight="1">
      <c r="A34" s="1083" t="s">
        <v>398</v>
      </c>
      <c r="B34" s="1083"/>
      <c r="C34" s="1083"/>
      <c r="D34" s="1083"/>
      <c r="E34" s="1083"/>
      <c r="F34" s="1083"/>
      <c r="G34" s="1083"/>
      <c r="H34" s="1083"/>
      <c r="I34" s="1083"/>
      <c r="J34" s="1083"/>
      <c r="K34" s="1083"/>
      <c r="L34" s="1083"/>
      <c r="M34" s="1083"/>
      <c r="N34" s="801"/>
      <c r="O34" s="801"/>
      <c r="P34" s="801"/>
      <c r="Q34" s="801"/>
      <c r="R34" s="801"/>
      <c r="S34" s="801"/>
      <c r="T34" s="801"/>
      <c r="U34" s="801"/>
      <c r="V34" s="801"/>
      <c r="W34" s="801"/>
      <c r="X34" s="801"/>
      <c r="Y34" s="801"/>
      <c r="Z34" s="801"/>
      <c r="AA34" s="801"/>
      <c r="AB34" s="801"/>
      <c r="AC34" s="801"/>
      <c r="AD34" s="801"/>
      <c r="AE34" s="801"/>
      <c r="AF34" s="801"/>
      <c r="AG34" s="801"/>
      <c r="AH34" s="801"/>
      <c r="AI34" s="801"/>
      <c r="AJ34" s="801"/>
      <c r="AK34" s="801"/>
    </row>
    <row r="35" spans="1:13" s="801" customFormat="1" ht="12.65" customHeight="1">
      <c r="A35" s="1082" t="s">
        <v>399</v>
      </c>
      <c r="B35" s="1082"/>
      <c r="C35" s="1082"/>
      <c r="D35" s="1082"/>
      <c r="E35" s="1082"/>
      <c r="F35" s="1082"/>
      <c r="G35" s="1082"/>
      <c r="H35" s="1082"/>
      <c r="I35" s="1082"/>
      <c r="J35" s="1224"/>
      <c r="K35" s="1225"/>
      <c r="L35" s="1032"/>
      <c r="M35" s="1033"/>
    </row>
    <row r="36" spans="1:37" s="287" customFormat="1" ht="12.65" customHeight="1">
      <c r="A36" s="1095" t="s">
        <v>400</v>
      </c>
      <c r="B36" s="1095"/>
      <c r="C36" s="1095"/>
      <c r="D36" s="1095"/>
      <c r="E36" s="1095"/>
      <c r="F36" s="1095"/>
      <c r="G36" s="1095"/>
      <c r="H36" s="1219"/>
      <c r="I36" s="1219"/>
      <c r="J36" s="1219"/>
      <c r="K36" s="1122"/>
      <c r="L36" s="1122"/>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row>
    <row r="37" spans="1:37" s="287" customFormat="1" ht="12.65" customHeight="1">
      <c r="A37" s="1226" t="s">
        <v>401</v>
      </c>
      <c r="B37" s="1227"/>
      <c r="C37" s="1227"/>
      <c r="D37" s="1227"/>
      <c r="E37" s="1227"/>
      <c r="F37" s="1227"/>
      <c r="G37" s="1227"/>
      <c r="H37" s="1227"/>
      <c r="I37" s="1227"/>
      <c r="J37" s="1227"/>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row>
    <row r="38" spans="1:37" s="288" customFormat="1" ht="12.65" customHeight="1">
      <c r="A38" s="1218" t="s">
        <v>402</v>
      </c>
      <c r="B38" s="1122"/>
      <c r="C38" s="801"/>
      <c r="D38" s="801"/>
      <c r="E38" s="801"/>
      <c r="F38" s="801"/>
      <c r="G38" s="801"/>
      <c r="H38" s="801"/>
      <c r="I38" s="801"/>
      <c r="J38" s="801"/>
      <c r="K38" s="798"/>
      <c r="L38" s="548"/>
      <c r="M38" s="548"/>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row>
    <row r="39" spans="1:37" s="549" customFormat="1" ht="12.65" customHeight="1">
      <c r="A39" s="1218" t="s">
        <v>403</v>
      </c>
      <c r="B39" s="1122"/>
      <c r="C39" s="1122"/>
      <c r="D39" s="1122"/>
      <c r="E39" s="1122"/>
      <c r="F39" s="1122"/>
      <c r="G39" s="1122"/>
      <c r="H39" s="1122"/>
      <c r="I39" s="1122"/>
      <c r="J39" s="801"/>
      <c r="K39" s="798"/>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row>
    <row r="40" spans="1:37" s="543" customFormat="1" ht="12.5">
      <c r="A40" s="774"/>
      <c r="B40" s="801"/>
      <c r="C40" s="968"/>
      <c r="D40" s="968"/>
      <c r="E40" s="968"/>
      <c r="F40" s="968"/>
      <c r="G40" s="968"/>
      <c r="H40" s="968"/>
      <c r="I40" s="1043"/>
      <c r="J40" s="1043"/>
      <c r="K40" s="1038"/>
      <c r="L40" s="774"/>
      <c r="M40" s="774"/>
      <c r="N40" s="801"/>
      <c r="O40" s="801"/>
      <c r="P40" s="801"/>
      <c r="Q40" s="801"/>
      <c r="R40" s="801"/>
      <c r="S40" s="801"/>
      <c r="T40" s="801"/>
      <c r="U40" s="801"/>
      <c r="V40" s="801"/>
      <c r="W40" s="801"/>
      <c r="X40" s="801"/>
      <c r="Y40" s="801"/>
      <c r="Z40" s="801"/>
      <c r="AA40" s="801"/>
      <c r="AB40" s="801"/>
      <c r="AC40" s="801"/>
      <c r="AD40" s="801"/>
      <c r="AE40" s="801"/>
      <c r="AF40" s="801"/>
      <c r="AG40" s="801"/>
      <c r="AH40" s="801"/>
      <c r="AI40" s="801"/>
      <c r="AJ40" s="801"/>
      <c r="AK40" s="801"/>
    </row>
    <row r="41" spans="1:37" ht="13">
      <c r="A41" s="223" t="s">
        <v>404</v>
      </c>
      <c r="B41" s="548"/>
      <c r="C41" s="548"/>
      <c r="D41" s="548"/>
      <c r="E41" s="548"/>
      <c r="F41" s="548"/>
      <c r="G41" s="548"/>
      <c r="H41" s="548"/>
      <c r="I41" s="548"/>
      <c r="J41" s="548"/>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1"/>
      <c r="AI41" s="801"/>
      <c r="AJ41" s="801"/>
      <c r="AK41" s="801"/>
    </row>
    <row r="43" spans="1:37" ht="12.5" hidden="1">
      <c r="A43" s="801"/>
      <c r="B43" s="195">
        <v>0.90</v>
      </c>
      <c r="C43" s="195">
        <v>0.10</v>
      </c>
      <c r="D43" s="801"/>
      <c r="E43" s="801"/>
      <c r="F43" s="801"/>
      <c r="G43" s="801"/>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1"/>
      <c r="AI43" s="801"/>
      <c r="AJ43" s="801"/>
      <c r="AK43" s="801"/>
    </row>
    <row r="44" spans="1:37" ht="12.5">
      <c r="A44" s="801"/>
      <c r="B44" s="801"/>
      <c r="C44" s="801"/>
      <c r="D44" s="801"/>
      <c r="E44" s="801"/>
      <c r="F44" s="801"/>
      <c r="G44" s="801"/>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row>
  </sheetData>
  <mergeCells count="13">
    <mergeCell ref="A39:I39"/>
    <mergeCell ref="A36:L36"/>
    <mergeCell ref="A38:B38"/>
    <mergeCell ref="A1:M1"/>
    <mergeCell ref="A2:M2"/>
    <mergeCell ref="A3:M3"/>
    <mergeCell ref="B4:D4"/>
    <mergeCell ref="E4:G4"/>
    <mergeCell ref="H4:J4"/>
    <mergeCell ref="K4:M4"/>
    <mergeCell ref="A35:K35"/>
    <mergeCell ref="A37:J37"/>
    <mergeCell ref="A34:M34"/>
  </mergeCells>
  <printOptions horizontalCentered="1" verticalCentered="1"/>
  <pageMargins left="0.25" right="0.25" top="0.5" bottom="0.5" header="0.5" footer="0.5"/>
  <pageSetup orientation="landscape" scale="10" r:id="rId1"/>
  <ignoredErrors>
    <ignoredError sqref="D18 G18" 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32"/>
  <sheetViews>
    <sheetView zoomScale="80" zoomScaleNormal="80" workbookViewId="0" topLeftCell="A1">
      <selection pane="topLeft" activeCell="A1" sqref="A1"/>
    </sheetView>
  </sheetViews>
  <sheetFormatPr defaultColWidth="9.453125" defaultRowHeight="12.5"/>
  <cols>
    <col min="1" max="1" width="14.4545454545455" style="7" customWidth="1"/>
    <col min="2" max="3" width="8.54545454545455" style="7" customWidth="1"/>
    <col min="4" max="4" width="15.4545454545455" style="7" customWidth="1"/>
    <col min="5" max="5" width="12.5454545454545" style="7" customWidth="1"/>
    <col min="6" max="8" width="8.54545454545455" style="7" customWidth="1"/>
    <col min="9" max="9" width="12.5454545454545" style="7" customWidth="1"/>
    <col min="10" max="10" width="13.5454545454545" style="32" customWidth="1"/>
    <col min="11" max="12" width="13.5454545454545" style="7" customWidth="1"/>
    <col min="13" max="13" width="14.5454545454545" style="7" customWidth="1"/>
    <col min="14" max="14" width="13.5454545454545" style="7" customWidth="1"/>
    <col min="15" max="15" width="18.5454545454545" style="7" customWidth="1"/>
    <col min="16" max="16" width="13.4545454545455" style="7" bestFit="1" customWidth="1"/>
    <col min="17" max="17" width="10.5454545454545" style="7" customWidth="1"/>
    <col min="18" max="18" width="17.5454545454545" style="7" customWidth="1"/>
    <col min="19" max="19" width="9.54545454545455" style="7" customWidth="1"/>
    <col min="20" max="20" width="15.5454545454545" style="7" customWidth="1"/>
    <col min="21" max="21" width="9.54545454545455" style="7" customWidth="1"/>
    <col min="22" max="22" width="11" style="7" bestFit="1" customWidth="1"/>
    <col min="23" max="23" width="15.5454545454545" style="7" customWidth="1"/>
    <col min="24" max="24" width="13.5454545454545" style="7" customWidth="1"/>
    <col min="25" max="25" width="14.5454545454545" style="7" customWidth="1"/>
    <col min="26" max="26" width="10.4545454545455" style="7" customWidth="1"/>
    <col min="27" max="16384" width="9.45454545454546" style="7"/>
  </cols>
  <sheetData>
    <row r="1" spans="1:25" ht="17.5">
      <c r="A1" s="1247" t="s">
        <v>405</v>
      </c>
      <c r="B1" s="1247"/>
      <c r="C1" s="1247"/>
      <c r="D1" s="1247"/>
      <c r="E1" s="1247"/>
      <c r="F1" s="1247"/>
      <c r="G1" s="1247"/>
      <c r="H1" s="1247"/>
      <c r="I1" s="1247"/>
      <c r="J1" s="1247"/>
      <c r="K1" s="1247"/>
      <c r="L1" s="1247"/>
      <c r="M1" s="1247"/>
      <c r="N1" s="1247"/>
      <c r="O1" s="1247"/>
      <c r="P1" s="1247"/>
      <c r="Q1" s="1247"/>
      <c r="R1" s="1247"/>
      <c r="S1" s="1247"/>
      <c r="T1" s="1247"/>
      <c r="U1" s="1247"/>
      <c r="V1" s="1247"/>
      <c r="W1" s="1247"/>
      <c r="X1" s="1247"/>
      <c r="Y1" s="1247"/>
    </row>
    <row r="2" spans="1:25" ht="15.5">
      <c r="A2" s="1248" t="s">
        <v>1</v>
      </c>
      <c r="B2" s="1248"/>
      <c r="C2" s="1248"/>
      <c r="D2" s="1248"/>
      <c r="E2" s="1248"/>
      <c r="F2" s="1248"/>
      <c r="G2" s="1248"/>
      <c r="H2" s="1248"/>
      <c r="I2" s="1248"/>
      <c r="J2" s="1248"/>
      <c r="K2" s="1248"/>
      <c r="L2" s="1248"/>
      <c r="M2" s="1248"/>
      <c r="N2" s="1248"/>
      <c r="O2" s="1248"/>
      <c r="P2" s="1248"/>
      <c r="Q2" s="1248"/>
      <c r="R2" s="1248"/>
      <c r="S2" s="1248"/>
      <c r="T2" s="1248"/>
      <c r="U2" s="1248"/>
      <c r="V2" s="1248"/>
      <c r="W2" s="1248"/>
      <c r="X2" s="1248"/>
      <c r="Y2" s="1248"/>
    </row>
    <row r="3" spans="1:25" ht="16" thickBot="1">
      <c r="A3" s="1249" t="s">
        <v>2</v>
      </c>
      <c r="B3" s="1249"/>
      <c r="C3" s="1249"/>
      <c r="D3" s="1249"/>
      <c r="E3" s="1249"/>
      <c r="F3" s="1249"/>
      <c r="G3" s="1249"/>
      <c r="H3" s="1249"/>
      <c r="I3" s="1249"/>
      <c r="J3" s="1249"/>
      <c r="K3" s="1249"/>
      <c r="L3" s="1249"/>
      <c r="M3" s="1249"/>
      <c r="N3" s="1249"/>
      <c r="O3" s="1249"/>
      <c r="P3" s="1249"/>
      <c r="Q3" s="1249"/>
      <c r="R3" s="1249"/>
      <c r="S3" s="1249"/>
      <c r="T3" s="1249"/>
      <c r="U3" s="1249"/>
      <c r="V3" s="1249"/>
      <c r="W3" s="1249"/>
      <c r="X3" s="1249"/>
      <c r="Y3" s="1249"/>
    </row>
    <row r="4" spans="1:25" ht="15.75" customHeight="1" thickBot="1">
      <c r="A4" s="1261"/>
      <c r="B4" s="1254" t="s">
        <v>406</v>
      </c>
      <c r="C4" s="1255"/>
      <c r="D4" s="1255"/>
      <c r="E4" s="1255"/>
      <c r="F4" s="1255"/>
      <c r="G4" s="1255"/>
      <c r="H4" s="1255"/>
      <c r="I4" s="1255"/>
      <c r="J4" s="1255"/>
      <c r="K4" s="1256"/>
      <c r="L4" s="1242" t="s">
        <v>407</v>
      </c>
      <c r="M4" s="1243"/>
      <c r="N4" s="1243"/>
      <c r="O4" s="1244"/>
      <c r="P4" s="1253" t="s">
        <v>408</v>
      </c>
      <c r="Q4" s="1232"/>
      <c r="R4" s="1232"/>
      <c r="S4" s="1232"/>
      <c r="T4" s="1232"/>
      <c r="U4" s="1264" t="s">
        <v>409</v>
      </c>
      <c r="V4" s="1265"/>
      <c r="W4" s="1239" t="s">
        <v>410</v>
      </c>
      <c r="X4" s="1250" t="s">
        <v>411</v>
      </c>
      <c r="Y4" s="1245" t="s">
        <v>412</v>
      </c>
    </row>
    <row r="5" spans="1:25" ht="15" customHeight="1">
      <c r="A5" s="1262"/>
      <c r="B5" s="1229" t="s">
        <v>413</v>
      </c>
      <c r="C5" s="1230"/>
      <c r="D5" s="1230"/>
      <c r="E5" s="1231"/>
      <c r="F5" s="1253" t="s">
        <v>414</v>
      </c>
      <c r="G5" s="1232"/>
      <c r="H5" s="1232"/>
      <c r="I5" s="1232"/>
      <c r="J5" s="1259"/>
      <c r="K5" s="1232" t="s">
        <v>415</v>
      </c>
      <c r="L5" s="1229" t="s">
        <v>416</v>
      </c>
      <c r="M5" s="1230" t="s">
        <v>417</v>
      </c>
      <c r="N5" s="1230" t="s">
        <v>418</v>
      </c>
      <c r="O5" s="1245" t="s">
        <v>419</v>
      </c>
      <c r="P5" s="1229" t="s">
        <v>420</v>
      </c>
      <c r="Q5" s="1230" t="s">
        <v>421</v>
      </c>
      <c r="R5" s="1230" t="s">
        <v>422</v>
      </c>
      <c r="S5" s="1250" t="s">
        <v>423</v>
      </c>
      <c r="T5" s="1231" t="s">
        <v>424</v>
      </c>
      <c r="U5" s="1229" t="s">
        <v>425</v>
      </c>
      <c r="V5" s="1237" t="s">
        <v>426</v>
      </c>
      <c r="W5" s="1240"/>
      <c r="X5" s="1251"/>
      <c r="Y5" s="1260"/>
    </row>
    <row r="6" spans="1:25" ht="47.25" customHeight="1" thickBot="1">
      <c r="A6" s="1263"/>
      <c r="B6" s="1059" t="s">
        <v>427</v>
      </c>
      <c r="C6" s="1060" t="s">
        <v>428</v>
      </c>
      <c r="D6" s="1060" t="s">
        <v>429</v>
      </c>
      <c r="E6" s="1061" t="s">
        <v>430</v>
      </c>
      <c r="F6" s="1059" t="s">
        <v>431</v>
      </c>
      <c r="G6" s="1060" t="s">
        <v>432</v>
      </c>
      <c r="H6" s="1060" t="s">
        <v>433</v>
      </c>
      <c r="I6" s="124" t="s">
        <v>434</v>
      </c>
      <c r="J6" s="1061" t="s">
        <v>435</v>
      </c>
      <c r="K6" s="1233"/>
      <c r="L6" s="1234"/>
      <c r="M6" s="1235"/>
      <c r="N6" s="1235"/>
      <c r="O6" s="1246"/>
      <c r="P6" s="1234"/>
      <c r="Q6" s="1235"/>
      <c r="R6" s="1235"/>
      <c r="S6" s="1257"/>
      <c r="T6" s="1258"/>
      <c r="U6" s="1234"/>
      <c r="V6" s="1238"/>
      <c r="W6" s="1241"/>
      <c r="X6" s="1252"/>
      <c r="Y6" s="1246"/>
    </row>
    <row r="7" spans="1:25" ht="15.5">
      <c r="A7" s="125" t="s">
        <v>307</v>
      </c>
      <c r="B7" s="951">
        <v>15</v>
      </c>
      <c r="C7" s="950">
        <v>23</v>
      </c>
      <c r="D7" s="950">
        <v>0</v>
      </c>
      <c r="E7" s="943">
        <v>38</v>
      </c>
      <c r="F7" s="951">
        <v>2626</v>
      </c>
      <c r="G7" s="950">
        <v>403</v>
      </c>
      <c r="H7" s="950">
        <v>304</v>
      </c>
      <c r="I7" s="949">
        <v>100</v>
      </c>
      <c r="J7" s="944">
        <v>3433</v>
      </c>
      <c r="K7" s="945">
        <v>3471</v>
      </c>
      <c r="L7" s="951">
        <v>0</v>
      </c>
      <c r="M7" s="950">
        <v>588</v>
      </c>
      <c r="N7" s="948">
        <v>0</v>
      </c>
      <c r="O7" s="946">
        <v>588</v>
      </c>
      <c r="P7" s="947">
        <v>0</v>
      </c>
      <c r="Q7" s="948">
        <v>0</v>
      </c>
      <c r="R7" s="948">
        <v>0</v>
      </c>
      <c r="S7" s="946">
        <v>1323</v>
      </c>
      <c r="T7" s="578">
        <v>1323</v>
      </c>
      <c r="U7" s="947">
        <v>4059</v>
      </c>
      <c r="V7" s="578">
        <v>2148</v>
      </c>
      <c r="W7" s="1000">
        <v>338166</v>
      </c>
      <c r="X7" s="126">
        <v>293584</v>
      </c>
      <c r="Y7" s="171">
        <f>W7/X7</f>
        <v>1.151854324486348</v>
      </c>
    </row>
    <row r="8" spans="1:25" ht="15.5">
      <c r="A8" s="132" t="s">
        <v>308</v>
      </c>
      <c r="B8" s="412"/>
      <c r="C8" s="413"/>
      <c r="D8" s="413">
        <v>0</v>
      </c>
      <c r="E8" s="127">
        <f>B8+C8+D8</f>
        <v>0</v>
      </c>
      <c r="F8" s="412"/>
      <c r="G8" s="413"/>
      <c r="H8" s="413"/>
      <c r="I8" s="133"/>
      <c r="J8" s="725">
        <f t="shared" si="0" ref="J8:J18">SUM(F8:I8)</f>
        <v>0</v>
      </c>
      <c r="K8" s="128">
        <f t="shared" si="1" ref="K8:K18">E8+J8</f>
        <v>0</v>
      </c>
      <c r="L8" s="412"/>
      <c r="M8" s="413"/>
      <c r="N8" s="414"/>
      <c r="O8" s="129">
        <f>L8+M8+N8</f>
        <v>0</v>
      </c>
      <c r="P8" s="415"/>
      <c r="Q8" s="414"/>
      <c r="R8" s="414"/>
      <c r="S8" s="129"/>
      <c r="T8" s="131">
        <f>P8+Q8+R8+S8</f>
        <v>0</v>
      </c>
      <c r="U8" s="130">
        <f t="shared" si="2" ref="U8:U13">K8+O8</f>
        <v>0</v>
      </c>
      <c r="V8" s="131">
        <f t="shared" si="3" ref="V8:V13">K8-T8</f>
        <v>0</v>
      </c>
      <c r="W8" s="126"/>
      <c r="X8" s="126">
        <v>293584</v>
      </c>
      <c r="Y8" s="171">
        <f>W8/X8</f>
        <v>0</v>
      </c>
    </row>
    <row r="9" spans="1:25" ht="15.5">
      <c r="A9" s="132" t="s">
        <v>309</v>
      </c>
      <c r="B9" s="412"/>
      <c r="C9" s="413"/>
      <c r="D9" s="413">
        <v>0</v>
      </c>
      <c r="E9" s="127">
        <f>B9+C9+D9</f>
        <v>0</v>
      </c>
      <c r="F9" s="412"/>
      <c r="G9" s="413"/>
      <c r="H9" s="413"/>
      <c r="I9" s="133"/>
      <c r="J9" s="725">
        <f t="shared" si="0"/>
        <v>0</v>
      </c>
      <c r="K9" s="128">
        <f t="shared" si="1"/>
        <v>0</v>
      </c>
      <c r="L9" s="412"/>
      <c r="M9" s="413"/>
      <c r="N9" s="414"/>
      <c r="O9" s="129">
        <f>L9+M9+N9</f>
        <v>0</v>
      </c>
      <c r="P9" s="415"/>
      <c r="Q9" s="414"/>
      <c r="R9" s="414"/>
      <c r="S9" s="129"/>
      <c r="T9" s="131">
        <f>P9+Q9+R9+S9</f>
        <v>0</v>
      </c>
      <c r="U9" s="130">
        <f t="shared" si="2"/>
        <v>0</v>
      </c>
      <c r="V9" s="131">
        <f t="shared" si="3"/>
        <v>0</v>
      </c>
      <c r="W9" s="126"/>
      <c r="X9" s="126">
        <v>293584</v>
      </c>
      <c r="Y9" s="171">
        <f>W9/X9</f>
        <v>0</v>
      </c>
    </row>
    <row r="10" spans="1:25" ht="15.5">
      <c r="A10" s="132" t="s">
        <v>310</v>
      </c>
      <c r="B10" s="412"/>
      <c r="C10" s="413"/>
      <c r="D10" s="413">
        <v>0</v>
      </c>
      <c r="E10" s="127">
        <f>B10+C10+D10</f>
        <v>0</v>
      </c>
      <c r="F10" s="412"/>
      <c r="G10" s="413"/>
      <c r="H10" s="413"/>
      <c r="I10" s="133"/>
      <c r="J10" s="725">
        <f t="shared" si="0"/>
        <v>0</v>
      </c>
      <c r="K10" s="128">
        <f t="shared" si="1"/>
        <v>0</v>
      </c>
      <c r="L10" s="412"/>
      <c r="M10" s="413"/>
      <c r="N10" s="414"/>
      <c r="O10" s="129">
        <f>L10+M10+N10</f>
        <v>0</v>
      </c>
      <c r="P10" s="602"/>
      <c r="Q10" s="414"/>
      <c r="R10" s="414"/>
      <c r="S10" s="129"/>
      <c r="T10" s="131">
        <f>P10+Q10+R10+S10</f>
        <v>0</v>
      </c>
      <c r="U10" s="130">
        <f t="shared" si="2"/>
        <v>0</v>
      </c>
      <c r="V10" s="131">
        <f t="shared" si="3"/>
        <v>0</v>
      </c>
      <c r="W10" s="126"/>
      <c r="X10" s="126">
        <v>293584</v>
      </c>
      <c r="Y10" s="171">
        <f>W10/X10</f>
        <v>0</v>
      </c>
    </row>
    <row r="11" spans="1:25" ht="15.5">
      <c r="A11" s="132" t="s">
        <v>311</v>
      </c>
      <c r="B11" s="412"/>
      <c r="C11" s="413"/>
      <c r="D11" s="413">
        <v>0</v>
      </c>
      <c r="E11" s="127">
        <f>B11+C11+D11</f>
        <v>0</v>
      </c>
      <c r="F11" s="412"/>
      <c r="G11" s="413"/>
      <c r="H11" s="413"/>
      <c r="I11" s="133"/>
      <c r="J11" s="725">
        <f t="shared" si="0"/>
        <v>0</v>
      </c>
      <c r="K11" s="128">
        <f t="shared" si="1"/>
        <v>0</v>
      </c>
      <c r="L11" s="412"/>
      <c r="M11" s="413"/>
      <c r="N11" s="414"/>
      <c r="O11" s="129">
        <f>L11+M11+N11</f>
        <v>0</v>
      </c>
      <c r="P11" s="415"/>
      <c r="Q11" s="414"/>
      <c r="R11" s="414"/>
      <c r="S11" s="129"/>
      <c r="T11" s="131">
        <f>P11+Q11+R11+S11</f>
        <v>0</v>
      </c>
      <c r="U11" s="130">
        <f t="shared" si="2"/>
        <v>0</v>
      </c>
      <c r="V11" s="131">
        <f t="shared" si="3"/>
        <v>0</v>
      </c>
      <c r="W11" s="126"/>
      <c r="X11" s="126">
        <v>293584</v>
      </c>
      <c r="Y11" s="171">
        <f>W11/X11</f>
        <v>0</v>
      </c>
    </row>
    <row r="12" spans="1:25" ht="15.5">
      <c r="A12" s="132" t="s">
        <v>312</v>
      </c>
      <c r="B12" s="412"/>
      <c r="C12" s="413"/>
      <c r="D12" s="413">
        <v>0</v>
      </c>
      <c r="E12" s="127">
        <f t="shared" si="4" ref="E12:E18">B12+C12+D12</f>
        <v>0</v>
      </c>
      <c r="F12" s="412"/>
      <c r="G12" s="413"/>
      <c r="H12" s="413"/>
      <c r="I12" s="133"/>
      <c r="J12" s="725">
        <f t="shared" si="0"/>
        <v>0</v>
      </c>
      <c r="K12" s="128">
        <f t="shared" si="1"/>
        <v>0</v>
      </c>
      <c r="L12" s="412"/>
      <c r="M12" s="413"/>
      <c r="N12" s="414"/>
      <c r="O12" s="129">
        <f t="shared" si="5" ref="O12:O18">L12+M12+N12</f>
        <v>0</v>
      </c>
      <c r="P12" s="415"/>
      <c r="Q12" s="414"/>
      <c r="R12" s="414"/>
      <c r="S12" s="129"/>
      <c r="T12" s="131">
        <f t="shared" si="6" ref="T12:T18">P12+Q12+R12+S12</f>
        <v>0</v>
      </c>
      <c r="U12" s="130">
        <f t="shared" si="2"/>
        <v>0</v>
      </c>
      <c r="V12" s="131">
        <f t="shared" si="3"/>
        <v>0</v>
      </c>
      <c r="W12" s="126"/>
      <c r="X12" s="126">
        <v>293584</v>
      </c>
      <c r="Y12" s="171">
        <f t="shared" si="7" ref="Y12:Y18">W12/X12</f>
        <v>0</v>
      </c>
    </row>
    <row r="13" spans="1:25" ht="15.5">
      <c r="A13" s="132" t="s">
        <v>313</v>
      </c>
      <c r="B13" s="412"/>
      <c r="C13" s="413"/>
      <c r="D13" s="413">
        <v>0</v>
      </c>
      <c r="E13" s="127">
        <f t="shared" si="4"/>
        <v>0</v>
      </c>
      <c r="F13" s="412"/>
      <c r="G13" s="413"/>
      <c r="H13" s="413"/>
      <c r="I13" s="133"/>
      <c r="J13" s="725">
        <f t="shared" si="0"/>
        <v>0</v>
      </c>
      <c r="K13" s="128">
        <f t="shared" si="1"/>
        <v>0</v>
      </c>
      <c r="L13" s="412"/>
      <c r="M13" s="413"/>
      <c r="N13" s="414"/>
      <c r="O13" s="129">
        <f t="shared" si="5"/>
        <v>0</v>
      </c>
      <c r="P13" s="415"/>
      <c r="Q13" s="414"/>
      <c r="R13" s="414"/>
      <c r="S13" s="129"/>
      <c r="T13" s="131">
        <f t="shared" si="6"/>
        <v>0</v>
      </c>
      <c r="U13" s="130">
        <f t="shared" si="2"/>
        <v>0</v>
      </c>
      <c r="V13" s="131">
        <f t="shared" si="3"/>
        <v>0</v>
      </c>
      <c r="W13" s="126"/>
      <c r="X13" s="126">
        <v>293584</v>
      </c>
      <c r="Y13" s="171">
        <f t="shared" si="7"/>
        <v>0</v>
      </c>
    </row>
    <row r="14" spans="1:25" ht="15.5">
      <c r="A14" s="132" t="s">
        <v>314</v>
      </c>
      <c r="B14" s="412"/>
      <c r="C14" s="413"/>
      <c r="D14" s="413">
        <v>0</v>
      </c>
      <c r="E14" s="127">
        <f t="shared" si="4"/>
        <v>0</v>
      </c>
      <c r="F14" s="412"/>
      <c r="G14" s="413"/>
      <c r="H14" s="413"/>
      <c r="I14" s="133"/>
      <c r="J14" s="725">
        <f t="shared" si="0"/>
        <v>0</v>
      </c>
      <c r="K14" s="128">
        <f t="shared" si="1"/>
        <v>0</v>
      </c>
      <c r="L14" s="412"/>
      <c r="M14" s="413"/>
      <c r="N14" s="414"/>
      <c r="O14" s="129">
        <f t="shared" si="5"/>
        <v>0</v>
      </c>
      <c r="P14" s="415"/>
      <c r="Q14" s="414"/>
      <c r="R14" s="414"/>
      <c r="S14" s="129"/>
      <c r="T14" s="131">
        <f t="shared" si="6"/>
        <v>0</v>
      </c>
      <c r="U14" s="130">
        <f>K14+O14</f>
        <v>0</v>
      </c>
      <c r="V14" s="131">
        <f>K14-T14</f>
        <v>0</v>
      </c>
      <c r="W14" s="134"/>
      <c r="X14" s="126">
        <v>293584</v>
      </c>
      <c r="Y14" s="171">
        <f t="shared" si="7"/>
        <v>0</v>
      </c>
    </row>
    <row r="15" spans="1:25" ht="15.5">
      <c r="A15" s="132" t="s">
        <v>315</v>
      </c>
      <c r="B15" s="412"/>
      <c r="C15" s="413"/>
      <c r="D15" s="413">
        <v>0</v>
      </c>
      <c r="E15" s="127">
        <f t="shared" si="4"/>
        <v>0</v>
      </c>
      <c r="F15" s="412"/>
      <c r="G15" s="413"/>
      <c r="H15" s="413"/>
      <c r="I15" s="133"/>
      <c r="J15" s="725">
        <f t="shared" si="0"/>
        <v>0</v>
      </c>
      <c r="K15" s="128">
        <f t="shared" si="1"/>
        <v>0</v>
      </c>
      <c r="L15" s="412"/>
      <c r="M15" s="413"/>
      <c r="N15" s="414"/>
      <c r="O15" s="129">
        <f t="shared" si="5"/>
        <v>0</v>
      </c>
      <c r="P15" s="415"/>
      <c r="Q15" s="414"/>
      <c r="R15" s="414"/>
      <c r="S15" s="129"/>
      <c r="T15" s="131">
        <f t="shared" si="6"/>
        <v>0</v>
      </c>
      <c r="U15" s="130">
        <f>K15+O15</f>
        <v>0</v>
      </c>
      <c r="V15" s="131">
        <f>K15-T15</f>
        <v>0</v>
      </c>
      <c r="W15" s="134"/>
      <c r="X15" s="126">
        <v>293584</v>
      </c>
      <c r="Y15" s="171">
        <f t="shared" si="7"/>
        <v>0</v>
      </c>
    </row>
    <row r="16" spans="1:25" ht="15.5">
      <c r="A16" s="132" t="s">
        <v>316</v>
      </c>
      <c r="B16" s="412"/>
      <c r="C16" s="413"/>
      <c r="D16" s="413">
        <v>0</v>
      </c>
      <c r="E16" s="127">
        <f t="shared" si="4"/>
        <v>0</v>
      </c>
      <c r="F16" s="412"/>
      <c r="G16" s="413"/>
      <c r="H16" s="413"/>
      <c r="I16" s="133"/>
      <c r="J16" s="725">
        <f t="shared" si="0"/>
        <v>0</v>
      </c>
      <c r="K16" s="128">
        <f t="shared" si="1"/>
        <v>0</v>
      </c>
      <c r="L16" s="412"/>
      <c r="M16" s="413"/>
      <c r="N16" s="414"/>
      <c r="O16" s="129">
        <f t="shared" si="5"/>
        <v>0</v>
      </c>
      <c r="P16" s="415"/>
      <c r="Q16" s="414"/>
      <c r="R16" s="414"/>
      <c r="S16" s="129"/>
      <c r="T16" s="131">
        <f t="shared" si="6"/>
        <v>0</v>
      </c>
      <c r="U16" s="130">
        <f>K16+O16</f>
        <v>0</v>
      </c>
      <c r="V16" s="131">
        <f>K16-T16</f>
        <v>0</v>
      </c>
      <c r="W16" s="134"/>
      <c r="X16" s="126">
        <v>293584</v>
      </c>
      <c r="Y16" s="171">
        <f t="shared" si="7"/>
        <v>0</v>
      </c>
    </row>
    <row r="17" spans="1:27" ht="15.5">
      <c r="A17" s="132" t="s">
        <v>317</v>
      </c>
      <c r="B17" s="412"/>
      <c r="C17" s="413"/>
      <c r="D17" s="413">
        <v>0</v>
      </c>
      <c r="E17" s="127">
        <f t="shared" si="4"/>
        <v>0</v>
      </c>
      <c r="F17" s="412"/>
      <c r="G17" s="413"/>
      <c r="H17" s="413"/>
      <c r="I17" s="133"/>
      <c r="J17" s="725">
        <f t="shared" si="0"/>
        <v>0</v>
      </c>
      <c r="K17" s="128">
        <f t="shared" si="1"/>
        <v>0</v>
      </c>
      <c r="L17" s="412"/>
      <c r="M17" s="413"/>
      <c r="N17" s="414"/>
      <c r="O17" s="129">
        <f t="shared" si="5"/>
        <v>0</v>
      </c>
      <c r="P17" s="415"/>
      <c r="Q17" s="414"/>
      <c r="R17" s="414"/>
      <c r="S17" s="129"/>
      <c r="T17" s="131">
        <f t="shared" si="6"/>
        <v>0</v>
      </c>
      <c r="U17" s="130">
        <f>K17+O17</f>
        <v>0</v>
      </c>
      <c r="V17" s="131">
        <f>K17-T17</f>
        <v>0</v>
      </c>
      <c r="W17" s="134"/>
      <c r="X17" s="126">
        <v>293584</v>
      </c>
      <c r="Y17" s="171">
        <f t="shared" si="7"/>
        <v>0</v>
      </c>
      <c r="Z17" s="548"/>
      <c r="AA17" s="548"/>
    </row>
    <row r="18" spans="1:27" ht="16" thickBot="1">
      <c r="A18" s="132" t="s">
        <v>318</v>
      </c>
      <c r="B18" s="135"/>
      <c r="C18" s="136"/>
      <c r="D18" s="136">
        <v>0</v>
      </c>
      <c r="E18" s="127">
        <f t="shared" si="4"/>
        <v>0</v>
      </c>
      <c r="F18" s="135"/>
      <c r="G18" s="136"/>
      <c r="H18" s="136"/>
      <c r="I18" s="137"/>
      <c r="J18" s="726">
        <f t="shared" si="0"/>
        <v>0</v>
      </c>
      <c r="K18" s="128">
        <f t="shared" si="1"/>
        <v>0</v>
      </c>
      <c r="L18" s="135"/>
      <c r="M18" s="136"/>
      <c r="N18" s="138"/>
      <c r="O18" s="129">
        <f t="shared" si="5"/>
        <v>0</v>
      </c>
      <c r="P18" s="139"/>
      <c r="Q18" s="138"/>
      <c r="R18" s="138"/>
      <c r="S18" s="140"/>
      <c r="T18" s="131">
        <f t="shared" si="6"/>
        <v>0</v>
      </c>
      <c r="U18" s="130">
        <f>K18+O18</f>
        <v>0</v>
      </c>
      <c r="V18" s="578">
        <f>K18-T18</f>
        <v>0</v>
      </c>
      <c r="W18" s="141"/>
      <c r="X18" s="126">
        <v>293584</v>
      </c>
      <c r="Y18" s="171">
        <f t="shared" si="7"/>
        <v>0</v>
      </c>
      <c r="Z18" s="548"/>
      <c r="AA18" s="548"/>
    </row>
    <row r="19" spans="1:27" ht="16" thickBot="1">
      <c r="A19" s="450" t="s">
        <v>436</v>
      </c>
      <c r="B19" s="861">
        <f>SUM(B7:B18)</f>
        <v>15</v>
      </c>
      <c r="C19" s="862">
        <f t="shared" si="8" ref="C19:V19">SUM(C7:C18)</f>
        <v>23</v>
      </c>
      <c r="D19" s="862">
        <f t="shared" si="8"/>
        <v>0</v>
      </c>
      <c r="E19" s="863">
        <f t="shared" si="8"/>
        <v>38</v>
      </c>
      <c r="F19" s="861">
        <f t="shared" si="8"/>
        <v>2626</v>
      </c>
      <c r="G19" s="862">
        <f t="shared" si="8"/>
        <v>403</v>
      </c>
      <c r="H19" s="862">
        <f t="shared" si="8"/>
        <v>304</v>
      </c>
      <c r="I19" s="862">
        <f t="shared" si="8"/>
        <v>100</v>
      </c>
      <c r="J19" s="863">
        <f t="shared" si="8"/>
        <v>3433</v>
      </c>
      <c r="K19" s="861">
        <f t="shared" si="8"/>
        <v>3471</v>
      </c>
      <c r="L19" s="861">
        <f t="shared" si="8"/>
        <v>0</v>
      </c>
      <c r="M19" s="862">
        <f t="shared" si="8"/>
        <v>588</v>
      </c>
      <c r="N19" s="862">
        <f t="shared" si="8"/>
        <v>0</v>
      </c>
      <c r="O19" s="863">
        <f t="shared" si="8"/>
        <v>588</v>
      </c>
      <c r="P19" s="861">
        <f t="shared" si="8"/>
        <v>0</v>
      </c>
      <c r="Q19" s="862">
        <f t="shared" si="8"/>
        <v>0</v>
      </c>
      <c r="R19" s="862">
        <f t="shared" si="8"/>
        <v>0</v>
      </c>
      <c r="S19" s="862">
        <f t="shared" si="8"/>
        <v>1323</v>
      </c>
      <c r="T19" s="863">
        <f t="shared" si="8"/>
        <v>1323</v>
      </c>
      <c r="U19" s="861">
        <f t="shared" si="8"/>
        <v>4059</v>
      </c>
      <c r="V19" s="757">
        <f t="shared" si="8"/>
        <v>2148</v>
      </c>
      <c r="W19" s="758">
        <f>IFS(W18&lt;&gt;"",W18,W17&lt;&gt;"",W17,W16&lt;&gt;"",W16,W15&lt;&gt;"",W15,W14&lt;&gt;"",W14,W13&lt;&gt;"",W13,W12&lt;&gt;"",W12,W11&lt;&gt;"",W11,W10&lt;&gt;"",W10,W9&lt;&gt;"",W9,W8&lt;&gt;"",W8,W7&lt;&gt;"",W7)</f>
        <v>338166</v>
      </c>
      <c r="X19" s="759">
        <f>IFS(X18&lt;&gt;"",X18,X17&lt;&gt;"",X17,X16&lt;&gt;"",X16,X15&lt;&gt;"",X15,X14&lt;&gt;"",X14,X13&lt;&gt;"",X13,X12&lt;&gt;"",X12,X11&lt;&gt;"",X11,X10&lt;&gt;"",X10,X9&lt;&gt;"",X9,X8&lt;&gt;"",X8,X7&lt;&gt;"",X7)</f>
        <v>293584</v>
      </c>
      <c r="Y19" s="760">
        <f>W19/X19</f>
        <v>1.151854324486348</v>
      </c>
      <c r="Z19" s="548"/>
      <c r="AA19" s="548"/>
    </row>
    <row r="20" spans="1:27" ht="14">
      <c r="A20" s="21"/>
      <c r="B20" s="22"/>
      <c r="C20" s="22"/>
      <c r="D20" s="22"/>
      <c r="E20" s="22"/>
      <c r="F20" s="22"/>
      <c r="G20" s="22"/>
      <c r="H20" s="22"/>
      <c r="I20" s="22"/>
      <c r="J20" s="175"/>
      <c r="K20" s="22"/>
      <c r="L20" s="22"/>
      <c r="M20" s="22"/>
      <c r="N20" s="22"/>
      <c r="O20" s="23"/>
      <c r="P20" s="24"/>
      <c r="Q20" s="24"/>
      <c r="R20" s="24"/>
      <c r="S20" s="24"/>
      <c r="T20" s="24"/>
      <c r="U20" s="187"/>
      <c r="V20" s="801"/>
      <c r="W20" s="187"/>
      <c r="X20" s="801"/>
      <c r="Y20" s="801"/>
      <c r="Z20" s="548"/>
      <c r="AA20" s="548"/>
    </row>
    <row r="21" spans="1:27" ht="16.5">
      <c r="A21" s="1236" t="s">
        <v>437</v>
      </c>
      <c r="B21" s="1236"/>
      <c r="C21" s="1236"/>
      <c r="D21" s="1236"/>
      <c r="E21" s="1236"/>
      <c r="F21" s="1236"/>
      <c r="G21" s="1236"/>
      <c r="H21" s="1236"/>
      <c r="I21" s="1236"/>
      <c r="J21" s="1236"/>
      <c r="K21" s="1236"/>
      <c r="L21" s="1236"/>
      <c r="M21" s="1236"/>
      <c r="N21" s="1236"/>
      <c r="O21" s="1236"/>
      <c r="P21" s="936"/>
      <c r="Q21" s="936"/>
      <c r="R21" s="936"/>
      <c r="S21" s="936"/>
      <c r="T21" s="936"/>
      <c r="U21" s="76"/>
      <c r="V21" s="82"/>
      <c r="W21" s="48"/>
      <c r="X21" s="48"/>
      <c r="Y21" s="48"/>
      <c r="Z21" s="48"/>
      <c r="AA21" s="48"/>
    </row>
    <row r="22" spans="1:27" ht="16.5">
      <c r="A22" s="1236" t="s">
        <v>438</v>
      </c>
      <c r="B22" s="1236"/>
      <c r="C22" s="1236"/>
      <c r="D22" s="1236"/>
      <c r="E22" s="1236"/>
      <c r="F22" s="1236"/>
      <c r="G22" s="1236"/>
      <c r="H22" s="1236"/>
      <c r="I22" s="1236"/>
      <c r="J22" s="1236"/>
      <c r="K22" s="1236"/>
      <c r="L22" s="1236"/>
      <c r="M22" s="1236"/>
      <c r="N22" s="1236"/>
      <c r="O22" s="1236"/>
      <c r="P22" s="936"/>
      <c r="Q22" s="936"/>
      <c r="R22" s="936"/>
      <c r="S22" s="936"/>
      <c r="T22" s="936"/>
      <c r="U22" s="76"/>
      <c r="V22" s="48"/>
      <c r="W22" s="192"/>
      <c r="X22" s="48"/>
      <c r="Y22" s="48"/>
      <c r="Z22" s="48"/>
      <c r="AA22" s="48"/>
    </row>
    <row r="23" spans="1:27" ht="16.5">
      <c r="A23" s="1236" t="s">
        <v>439</v>
      </c>
      <c r="B23" s="1236"/>
      <c r="C23" s="1236"/>
      <c r="D23" s="1236"/>
      <c r="E23" s="1236"/>
      <c r="F23" s="1236"/>
      <c r="G23" s="1236"/>
      <c r="H23" s="1236"/>
      <c r="I23" s="1236"/>
      <c r="J23" s="1236"/>
      <c r="K23" s="1236"/>
      <c r="L23" s="1236"/>
      <c r="M23" s="1236"/>
      <c r="N23" s="1236"/>
      <c r="O23" s="1236"/>
      <c r="P23" s="936"/>
      <c r="Q23" s="936"/>
      <c r="R23" s="936"/>
      <c r="S23" s="936"/>
      <c r="T23" s="936"/>
      <c r="U23" s="76"/>
      <c r="V23" s="548"/>
      <c r="W23" s="548"/>
      <c r="X23" s="548"/>
      <c r="Y23" s="548"/>
      <c r="Z23" s="548"/>
      <c r="AA23" s="548"/>
    </row>
    <row r="24" spans="1:27" ht="17.25" customHeight="1">
      <c r="A24" s="1236" t="s">
        <v>440</v>
      </c>
      <c r="B24" s="1236"/>
      <c r="C24" s="1236"/>
      <c r="D24" s="1236"/>
      <c r="E24" s="1236"/>
      <c r="F24" s="1236"/>
      <c r="G24" s="1236"/>
      <c r="H24" s="1236"/>
      <c r="I24" s="1236"/>
      <c r="J24" s="1236"/>
      <c r="K24" s="1236"/>
      <c r="L24" s="1236"/>
      <c r="M24" s="1236"/>
      <c r="N24" s="1236"/>
      <c r="O24" s="1236"/>
      <c r="P24" s="936"/>
      <c r="Q24" s="936"/>
      <c r="R24" s="936"/>
      <c r="S24" s="936"/>
      <c r="T24" s="936"/>
      <c r="U24" s="76"/>
      <c r="V24" s="548"/>
      <c r="W24" s="191"/>
      <c r="X24" s="548"/>
      <c r="Y24" s="548"/>
      <c r="Z24" s="548"/>
      <c r="AA24" s="548"/>
    </row>
    <row r="25" spans="1:27" s="180" customFormat="1" ht="30.75" customHeight="1">
      <c r="A25" s="1228" t="s">
        <v>441</v>
      </c>
      <c r="B25" s="1228"/>
      <c r="C25" s="1228"/>
      <c r="D25" s="1228"/>
      <c r="E25" s="1228"/>
      <c r="F25" s="1228"/>
      <c r="G25" s="1228"/>
      <c r="H25" s="1228"/>
      <c r="I25" s="1228"/>
      <c r="J25" s="1228"/>
      <c r="K25" s="1228"/>
      <c r="L25" s="1228"/>
      <c r="M25" s="1228"/>
      <c r="N25" s="1228"/>
      <c r="O25" s="1228"/>
      <c r="P25" s="936"/>
      <c r="Q25" s="936"/>
      <c r="R25" s="936"/>
      <c r="S25" s="936"/>
      <c r="T25" s="936"/>
      <c r="U25" s="76"/>
      <c r="V25" s="548"/>
      <c r="W25" s="191"/>
      <c r="X25" s="548"/>
      <c r="Y25" s="548"/>
      <c r="Z25" s="548"/>
      <c r="AA25" s="548"/>
    </row>
    <row r="26" spans="1:27" ht="14.5">
      <c r="A26" s="46"/>
      <c r="B26" s="548"/>
      <c r="C26" s="548"/>
      <c r="D26" s="548"/>
      <c r="E26" s="548"/>
      <c r="F26" s="548"/>
      <c r="G26" s="548"/>
      <c r="H26" s="548"/>
      <c r="I26" s="548"/>
      <c r="K26" s="548"/>
      <c r="L26" s="548"/>
      <c r="M26" s="548"/>
      <c r="N26" s="548"/>
      <c r="O26" s="548"/>
      <c r="P26" s="76"/>
      <c r="Q26" s="76"/>
      <c r="R26" s="76"/>
      <c r="S26" s="76"/>
      <c r="T26" s="76"/>
      <c r="U26" s="76"/>
      <c r="V26" s="548"/>
      <c r="W26" s="548"/>
      <c r="X26" s="548"/>
      <c r="Y26" s="548"/>
      <c r="Z26" s="548"/>
      <c r="AA26" s="548"/>
    </row>
    <row r="27" spans="1:27" ht="12.5">
      <c r="A27" s="548"/>
      <c r="B27" s="76"/>
      <c r="C27" s="76"/>
      <c r="D27" s="76"/>
      <c r="E27" s="76"/>
      <c r="F27" s="76"/>
      <c r="G27" s="76"/>
      <c r="H27" s="76"/>
      <c r="I27" s="76"/>
      <c r="J27" s="57"/>
      <c r="K27" s="76"/>
      <c r="L27" s="76"/>
      <c r="M27" s="76"/>
      <c r="N27" s="76"/>
      <c r="O27" s="47"/>
      <c r="P27" s="548"/>
      <c r="Q27" s="548"/>
      <c r="R27" s="548"/>
      <c r="S27" s="548"/>
      <c r="T27" s="548"/>
      <c r="U27" s="548"/>
      <c r="V27" s="548"/>
      <c r="W27" s="548"/>
      <c r="X27" s="548"/>
      <c r="Y27" s="548"/>
      <c r="Z27" s="548"/>
      <c r="AA27" s="548"/>
    </row>
    <row r="28" spans="1:27" ht="12.5">
      <c r="A28" s="548"/>
      <c r="B28" s="548"/>
      <c r="C28" s="548"/>
      <c r="D28" s="548"/>
      <c r="E28" s="548"/>
      <c r="F28" s="548"/>
      <c r="G28" s="548"/>
      <c r="H28" s="548"/>
      <c r="I28" s="548"/>
      <c r="K28" s="548"/>
      <c r="L28" s="548"/>
      <c r="M28" s="548"/>
      <c r="N28" s="548"/>
      <c r="O28" s="548"/>
      <c r="P28" s="76"/>
      <c r="Q28" s="76"/>
      <c r="R28" s="76"/>
      <c r="S28" s="76"/>
      <c r="T28" s="76"/>
      <c r="U28" s="76"/>
      <c r="V28" s="548"/>
      <c r="W28" s="548"/>
      <c r="X28" s="548"/>
      <c r="Y28" s="548"/>
      <c r="Z28" s="548"/>
      <c r="AA28" s="548"/>
    </row>
    <row r="32" spans="1:27" ht="12.5">
      <c r="A32" s="548"/>
      <c r="B32" s="548"/>
      <c r="C32" s="548"/>
      <c r="D32" s="548"/>
      <c r="E32" s="548"/>
      <c r="F32" s="548"/>
      <c r="G32" s="548"/>
      <c r="H32" s="548"/>
      <c r="I32" s="548"/>
      <c r="K32" s="548"/>
      <c r="L32" s="548"/>
      <c r="M32" s="548"/>
      <c r="N32" s="548"/>
      <c r="O32" s="548"/>
      <c r="P32" s="548"/>
      <c r="Q32" s="548"/>
      <c r="R32" s="548"/>
      <c r="S32" s="548"/>
      <c r="T32" s="618"/>
      <c r="U32" s="548"/>
      <c r="V32" s="548"/>
      <c r="W32" s="548"/>
      <c r="X32" s="548"/>
      <c r="Y32" s="548"/>
      <c r="Z32" s="548"/>
      <c r="AA32" s="548"/>
    </row>
  </sheetData>
  <mergeCells count="30">
    <mergeCell ref="A1:Y1"/>
    <mergeCell ref="A2:Y2"/>
    <mergeCell ref="A3:Y3"/>
    <mergeCell ref="X4:X6"/>
    <mergeCell ref="P4:T4"/>
    <mergeCell ref="B4:K4"/>
    <mergeCell ref="P5:P6"/>
    <mergeCell ref="Q5:Q6"/>
    <mergeCell ref="R5:R6"/>
    <mergeCell ref="S5:S6"/>
    <mergeCell ref="T5:T6"/>
    <mergeCell ref="F5:J5"/>
    <mergeCell ref="Y4:Y6"/>
    <mergeCell ref="A4:A6"/>
    <mergeCell ref="U4:V4"/>
    <mergeCell ref="U5:U6"/>
    <mergeCell ref="V5:V6"/>
    <mergeCell ref="W4:W6"/>
    <mergeCell ref="N5:N6"/>
    <mergeCell ref="L4:O4"/>
    <mergeCell ref="O5:O6"/>
    <mergeCell ref="A25:O25"/>
    <mergeCell ref="B5:E5"/>
    <mergeCell ref="K5:K6"/>
    <mergeCell ref="L5:L6"/>
    <mergeCell ref="M5:M6"/>
    <mergeCell ref="A21:O21"/>
    <mergeCell ref="A22:O22"/>
    <mergeCell ref="A23:O23"/>
    <mergeCell ref="A24:O24"/>
  </mergeCells>
  <printOptions horizontalCentered="1" verticalCentered="1"/>
  <pageMargins left="0.25" right="0.25" top="0.5" bottom="0.5" header="0.5" footer="0.5"/>
  <pageSetup orientation="landscape" paperSize="5" scale="1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48"/>
  <sheetViews>
    <sheetView zoomScale="160" zoomScaleNormal="160" workbookViewId="0" topLeftCell="A28">
      <selection pane="topLeft" activeCell="A1" sqref="A1"/>
    </sheetView>
  </sheetViews>
  <sheetFormatPr defaultColWidth="9.453125" defaultRowHeight="12.5"/>
  <cols>
    <col min="1" max="1" width="12.2727272727273" style="7" bestFit="1" customWidth="1"/>
    <col min="2" max="2" width="11.5454545454545" style="7" customWidth="1"/>
    <col min="3" max="4" width="12.5454545454545" style="7" customWidth="1"/>
    <col min="5" max="6" width="13.5454545454545" style="7" customWidth="1"/>
    <col min="7" max="7" width="12.5454545454545" style="7" customWidth="1"/>
    <col min="8" max="8" width="14.5454545454545" style="7" customWidth="1"/>
    <col min="9" max="9" width="12.5454545454545" style="7" customWidth="1"/>
    <col min="10" max="16384" width="9.45454545454546" style="7"/>
  </cols>
  <sheetData>
    <row r="1" spans="1:9" ht="15.5">
      <c r="A1" s="1284" t="s">
        <v>442</v>
      </c>
      <c r="B1" s="1285"/>
      <c r="C1" s="1285"/>
      <c r="D1" s="1285"/>
      <c r="E1" s="1285"/>
      <c r="F1" s="1285"/>
      <c r="G1" s="1285"/>
      <c r="H1" s="1285"/>
      <c r="I1" s="1286"/>
    </row>
    <row r="2" spans="1:9" ht="15.5">
      <c r="A2" s="1279" t="s">
        <v>1</v>
      </c>
      <c r="B2" s="1188"/>
      <c r="C2" s="1188"/>
      <c r="D2" s="1188"/>
      <c r="E2" s="1188"/>
      <c r="F2" s="1188"/>
      <c r="G2" s="1188"/>
      <c r="H2" s="1188"/>
      <c r="I2" s="1280"/>
    </row>
    <row r="3" spans="1:9" ht="16.5" customHeight="1" thickBot="1">
      <c r="A3" s="1274" t="s">
        <v>2</v>
      </c>
      <c r="B3" s="1275"/>
      <c r="C3" s="1275"/>
      <c r="D3" s="1275"/>
      <c r="E3" s="1275"/>
      <c r="F3" s="1275"/>
      <c r="G3" s="1275"/>
      <c r="H3" s="1275"/>
      <c r="I3" s="1276"/>
    </row>
    <row r="4" spans="1:9" ht="75" customHeight="1" thickBot="1">
      <c r="A4" s="864" t="s">
        <v>295</v>
      </c>
      <c r="B4" s="865" t="s">
        <v>443</v>
      </c>
      <c r="C4" s="865" t="s">
        <v>444</v>
      </c>
      <c r="D4" s="866" t="s">
        <v>445</v>
      </c>
      <c r="E4" s="865" t="s">
        <v>446</v>
      </c>
      <c r="F4" s="865" t="s">
        <v>447</v>
      </c>
      <c r="G4" s="865" t="s">
        <v>448</v>
      </c>
      <c r="H4" s="866" t="s">
        <v>449</v>
      </c>
      <c r="I4" s="867" t="s">
        <v>450</v>
      </c>
    </row>
    <row r="5" spans="1:9" ht="14.5">
      <c r="A5" s="2" t="s">
        <v>307</v>
      </c>
      <c r="B5" s="112">
        <v>338166</v>
      </c>
      <c r="C5" s="1025">
        <v>0</v>
      </c>
      <c r="D5" s="123">
        <f>C5/B5</f>
        <v>0</v>
      </c>
      <c r="E5" s="1026">
        <v>0</v>
      </c>
      <c r="F5" s="1026">
        <v>0</v>
      </c>
      <c r="G5" s="112">
        <f>IF(ISERR(F5+E5),0,F5+E5)</f>
        <v>0</v>
      </c>
      <c r="H5" s="123">
        <f>IF(C5=0,0,G5/C5)</f>
        <v>0</v>
      </c>
      <c r="I5" s="115">
        <f>IF(B5&gt;0,G5/B5,0)</f>
        <v>0</v>
      </c>
    </row>
    <row r="6" spans="1:9" ht="14.5">
      <c r="A6" s="416" t="s">
        <v>308</v>
      </c>
      <c r="B6" s="112"/>
      <c r="C6" s="1026"/>
      <c r="D6" s="123" t="e">
        <f t="shared" si="0" ref="D6:D11">C6/B6</f>
        <v>#DIV/0!</v>
      </c>
      <c r="E6" s="1027"/>
      <c r="F6" s="1026"/>
      <c r="G6" s="112">
        <f t="shared" si="1" ref="G6:G9">IF(ISERR(F6+E6),0,F6+E6)</f>
        <v>0</v>
      </c>
      <c r="H6" s="123">
        <f t="shared" si="2" ref="H6:H16">IF(C6=0,0,G6/C6)</f>
        <v>0</v>
      </c>
      <c r="I6" s="115">
        <f t="shared" si="3" ref="I6:I16">IF(B6&gt;0,G6/B6,0)</f>
        <v>0</v>
      </c>
    </row>
    <row r="7" spans="1:9" ht="14.5">
      <c r="A7" s="416" t="s">
        <v>309</v>
      </c>
      <c r="B7" s="112"/>
      <c r="C7" s="1027"/>
      <c r="D7" s="123" t="e">
        <f t="shared" si="0"/>
        <v>#DIV/0!</v>
      </c>
      <c r="E7" s="1027"/>
      <c r="F7" s="1026"/>
      <c r="G7" s="112">
        <f t="shared" si="1"/>
        <v>0</v>
      </c>
      <c r="H7" s="123">
        <f t="shared" si="2"/>
        <v>0</v>
      </c>
      <c r="I7" s="115">
        <f t="shared" si="3"/>
        <v>0</v>
      </c>
    </row>
    <row r="8" spans="1:9" ht="14.5">
      <c r="A8" s="416" t="s">
        <v>310</v>
      </c>
      <c r="B8" s="112"/>
      <c r="C8" s="1027"/>
      <c r="D8" s="123" t="e">
        <f t="shared" si="0"/>
        <v>#DIV/0!</v>
      </c>
      <c r="E8" s="417"/>
      <c r="F8" s="417"/>
      <c r="G8" s="112">
        <f t="shared" si="1"/>
        <v>0</v>
      </c>
      <c r="H8" s="123">
        <f t="shared" si="2"/>
        <v>0</v>
      </c>
      <c r="I8" s="115">
        <f t="shared" si="3"/>
        <v>0</v>
      </c>
    </row>
    <row r="9" spans="1:9" ht="13">
      <c r="A9" s="416" t="s">
        <v>311</v>
      </c>
      <c r="B9" s="112"/>
      <c r="C9" s="417"/>
      <c r="D9" s="123" t="e">
        <f t="shared" si="0"/>
        <v>#DIV/0!</v>
      </c>
      <c r="E9" s="417"/>
      <c r="F9" s="417"/>
      <c r="G9" s="112">
        <f t="shared" si="1"/>
        <v>0</v>
      </c>
      <c r="H9" s="123">
        <f t="shared" si="2"/>
        <v>0</v>
      </c>
      <c r="I9" s="115">
        <f t="shared" si="3"/>
        <v>0</v>
      </c>
    </row>
    <row r="10" spans="1:9" ht="13">
      <c r="A10" s="416" t="s">
        <v>312</v>
      </c>
      <c r="B10" s="112"/>
      <c r="C10" s="417"/>
      <c r="D10" s="123" t="e">
        <f t="shared" si="0"/>
        <v>#DIV/0!</v>
      </c>
      <c r="E10" s="417"/>
      <c r="F10" s="417"/>
      <c r="G10" s="112">
        <f t="shared" si="4" ref="G10:G15">F10+E10</f>
        <v>0</v>
      </c>
      <c r="H10" s="123">
        <f t="shared" si="2"/>
        <v>0</v>
      </c>
      <c r="I10" s="150">
        <f t="shared" si="3"/>
        <v>0</v>
      </c>
    </row>
    <row r="11" spans="1:9" ht="13">
      <c r="A11" s="416" t="s">
        <v>313</v>
      </c>
      <c r="B11" s="112"/>
      <c r="C11" s="417"/>
      <c r="D11" s="123" t="e">
        <f t="shared" si="0"/>
        <v>#DIV/0!</v>
      </c>
      <c r="E11" s="417"/>
      <c r="F11" s="417"/>
      <c r="G11" s="112">
        <f t="shared" si="4"/>
        <v>0</v>
      </c>
      <c r="H11" s="123">
        <f t="shared" si="2"/>
        <v>0</v>
      </c>
      <c r="I11" s="150">
        <f t="shared" si="3"/>
        <v>0</v>
      </c>
    </row>
    <row r="12" spans="1:9" ht="13">
      <c r="A12" s="416" t="s">
        <v>314</v>
      </c>
      <c r="B12" s="112"/>
      <c r="C12" s="417"/>
      <c r="D12" s="123" t="e">
        <f>C12/B12</f>
        <v>#DIV/0!</v>
      </c>
      <c r="E12" s="417"/>
      <c r="F12" s="417"/>
      <c r="G12" s="112">
        <f t="shared" si="4"/>
        <v>0</v>
      </c>
      <c r="H12" s="123">
        <f t="shared" si="2"/>
        <v>0</v>
      </c>
      <c r="I12" s="150">
        <f t="shared" si="3"/>
        <v>0</v>
      </c>
    </row>
    <row r="13" spans="1:9" ht="13">
      <c r="A13" s="416" t="s">
        <v>315</v>
      </c>
      <c r="B13" s="112"/>
      <c r="C13" s="417"/>
      <c r="D13" s="123" t="e">
        <f>C13/B13</f>
        <v>#DIV/0!</v>
      </c>
      <c r="E13" s="417"/>
      <c r="F13" s="417"/>
      <c r="G13" s="112">
        <f t="shared" si="4"/>
        <v>0</v>
      </c>
      <c r="H13" s="123">
        <f t="shared" si="2"/>
        <v>0</v>
      </c>
      <c r="I13" s="150">
        <f t="shared" si="3"/>
        <v>0</v>
      </c>
    </row>
    <row r="14" spans="1:9" ht="13">
      <c r="A14" s="416" t="s">
        <v>316</v>
      </c>
      <c r="B14" s="112"/>
      <c r="C14" s="417"/>
      <c r="D14" s="123" t="e">
        <f>C14/B14</f>
        <v>#DIV/0!</v>
      </c>
      <c r="E14" s="417"/>
      <c r="F14" s="417"/>
      <c r="G14" s="112">
        <f t="shared" si="4"/>
        <v>0</v>
      </c>
      <c r="H14" s="123">
        <f t="shared" si="2"/>
        <v>0</v>
      </c>
      <c r="I14" s="150">
        <f t="shared" si="3"/>
        <v>0</v>
      </c>
    </row>
    <row r="15" spans="1:9" ht="13">
      <c r="A15" s="416" t="s">
        <v>317</v>
      </c>
      <c r="B15" s="112"/>
      <c r="C15" s="417"/>
      <c r="D15" s="123" t="e">
        <f>C15/B15</f>
        <v>#DIV/0!</v>
      </c>
      <c r="E15" s="417"/>
      <c r="F15" s="417"/>
      <c r="G15" s="112">
        <f t="shared" si="4"/>
        <v>0</v>
      </c>
      <c r="H15" s="123">
        <f t="shared" si="2"/>
        <v>0</v>
      </c>
      <c r="I15" s="150">
        <f t="shared" si="3"/>
        <v>0</v>
      </c>
    </row>
    <row r="16" spans="1:9" ht="13.5" thickBot="1">
      <c r="A16" s="14" t="s">
        <v>318</v>
      </c>
      <c r="B16" s="112"/>
      <c r="C16" s="113"/>
      <c r="D16" s="123" t="e">
        <f>C16/B16</f>
        <v>#DIV/0!</v>
      </c>
      <c r="E16" s="113"/>
      <c r="F16" s="113"/>
      <c r="G16" s="112">
        <f t="shared" si="5" ref="G16">F16+E16</f>
        <v>0</v>
      </c>
      <c r="H16" s="123">
        <f t="shared" si="2"/>
        <v>0</v>
      </c>
      <c r="I16" s="150">
        <f t="shared" si="3"/>
        <v>0</v>
      </c>
    </row>
    <row r="17" spans="1:16" ht="13.5" thickBot="1">
      <c r="A17" s="868" t="s">
        <v>436</v>
      </c>
      <c r="B17" s="869">
        <f>IFS(B16&lt;&gt;"",B16,B15&lt;&gt;"",B15,B14&lt;&gt;"",B14,B13&lt;&gt;"",B13,B12&lt;&gt;"",B12,B11&lt;&gt;"",B11,B10&lt;&gt;"",B10,B9&lt;&gt;"",B9,B8&lt;&gt;"",B8,B7&lt;&gt;"",B7,B6&lt;&gt;"",B6,B5&lt;&gt;"",B5)</f>
        <v>338166</v>
      </c>
      <c r="C17" s="870">
        <f>SUM(C5:C16)</f>
        <v>0</v>
      </c>
      <c r="D17" s="871">
        <f t="shared" si="6" ref="D17">IF(B17&gt;0,(C17/B17),0)</f>
        <v>0</v>
      </c>
      <c r="E17" s="870">
        <f>SUM(E5:E16)</f>
        <v>0</v>
      </c>
      <c r="F17" s="870">
        <f>SUM(F5:F16)</f>
        <v>0</v>
      </c>
      <c r="G17" s="870">
        <f>SUM(G5:G16)</f>
        <v>0</v>
      </c>
      <c r="H17" s="871">
        <f>IF(C17=0,0,G17/C17)</f>
        <v>0</v>
      </c>
      <c r="I17" s="872">
        <f>IF(B17&gt;0,G17/B17,0)</f>
        <v>0</v>
      </c>
      <c r="J17" s="548"/>
      <c r="K17" s="548"/>
      <c r="L17" s="548"/>
      <c r="M17" s="548"/>
      <c r="N17" s="548"/>
      <c r="O17" s="548"/>
      <c r="P17" s="548"/>
    </row>
    <row r="18" spans="1:16" ht="15" customHeight="1">
      <c r="A18" s="75"/>
      <c r="B18" s="74"/>
      <c r="C18" s="74"/>
      <c r="D18" s="73"/>
      <c r="E18" s="74"/>
      <c r="F18" s="74"/>
      <c r="G18" s="74"/>
      <c r="H18" s="73"/>
      <c r="I18" s="72"/>
      <c r="J18" s="548"/>
      <c r="K18" s="548"/>
      <c r="L18" s="548"/>
      <c r="M18" s="548"/>
      <c r="N18" s="548"/>
      <c r="O18" s="548"/>
      <c r="P18" s="548"/>
    </row>
    <row r="19" spans="1:16" ht="12.75" customHeight="1">
      <c r="A19" s="1277" t="s">
        <v>451</v>
      </c>
      <c r="B19" s="1278"/>
      <c r="C19" s="1278"/>
      <c r="D19" s="1278"/>
      <c r="E19" s="1278"/>
      <c r="F19" s="1278"/>
      <c r="G19" s="1278"/>
      <c r="H19" s="1278"/>
      <c r="I19" s="1120"/>
      <c r="J19" s="305"/>
      <c r="K19" s="305"/>
      <c r="L19" s="197"/>
      <c r="M19" s="548"/>
      <c r="N19" s="548"/>
      <c r="O19" s="548"/>
      <c r="P19" s="548"/>
    </row>
    <row r="20" spans="1:16" ht="12.75" customHeight="1">
      <c r="A20" s="1269" t="s">
        <v>452</v>
      </c>
      <c r="B20" s="1270"/>
      <c r="C20" s="1270"/>
      <c r="D20" s="1270"/>
      <c r="E20" s="1270"/>
      <c r="F20" s="1270"/>
      <c r="G20" s="1270"/>
      <c r="H20" s="1270"/>
      <c r="I20" s="1270"/>
      <c r="J20" s="305"/>
      <c r="K20" s="305"/>
      <c r="L20" s="305"/>
      <c r="M20" s="548"/>
      <c r="N20" s="548"/>
      <c r="O20" s="548"/>
      <c r="P20" s="548"/>
    </row>
    <row r="21" spans="1:16" ht="28.5" customHeight="1">
      <c r="A21" s="1282" t="s">
        <v>453</v>
      </c>
      <c r="B21" s="1282"/>
      <c r="C21" s="1282"/>
      <c r="D21" s="1282"/>
      <c r="E21" s="1282"/>
      <c r="F21" s="1282"/>
      <c r="G21" s="1282"/>
      <c r="H21" s="1282"/>
      <c r="I21" s="1282"/>
      <c r="J21" s="165"/>
      <c r="K21" s="165"/>
      <c r="L21" s="165"/>
      <c r="M21" s="117"/>
      <c r="N21" s="117"/>
      <c r="O21" s="117"/>
      <c r="P21" s="117"/>
    </row>
    <row r="22" spans="1:16" ht="12.75" customHeight="1">
      <c r="A22" s="1266" t="s">
        <v>454</v>
      </c>
      <c r="B22" s="1120"/>
      <c r="C22" s="1120"/>
      <c r="D22" s="1120"/>
      <c r="E22" s="1120"/>
      <c r="F22" s="1120"/>
      <c r="G22" s="1120"/>
      <c r="H22" s="1120"/>
      <c r="I22" s="1037"/>
      <c r="J22" s="305"/>
      <c r="K22" s="305"/>
      <c r="L22" s="305"/>
      <c r="M22" s="548"/>
      <c r="N22" s="548"/>
      <c r="O22" s="548"/>
      <c r="P22" s="548"/>
    </row>
    <row r="23" spans="1:16" s="120" customFormat="1" ht="26.15" customHeight="1">
      <c r="A23" s="1266" t="s">
        <v>455</v>
      </c>
      <c r="B23" s="1120"/>
      <c r="C23" s="1120"/>
      <c r="D23" s="1120"/>
      <c r="E23" s="1120"/>
      <c r="F23" s="1120"/>
      <c r="G23" s="1120"/>
      <c r="H23" s="1120"/>
      <c r="I23" s="1120"/>
      <c r="J23" s="305"/>
      <c r="K23" s="305"/>
      <c r="L23" s="305"/>
      <c r="M23" s="548"/>
      <c r="N23" s="548"/>
      <c r="O23" s="548"/>
      <c r="P23" s="548"/>
    </row>
    <row r="24" spans="1:16" ht="13.5" thickBot="1">
      <c r="A24" s="3"/>
      <c r="B24" s="9"/>
      <c r="C24" s="9"/>
      <c r="D24" s="10"/>
      <c r="E24" s="9"/>
      <c r="F24" s="9"/>
      <c r="G24" s="9"/>
      <c r="H24" s="10"/>
      <c r="I24" s="10"/>
      <c r="J24" s="548"/>
      <c r="K24" s="548"/>
      <c r="L24" s="548"/>
      <c r="M24" s="548"/>
      <c r="N24" s="548"/>
      <c r="O24" s="548"/>
      <c r="P24" s="548"/>
    </row>
    <row r="25" spans="1:16" ht="15.5">
      <c r="A25" s="1271" t="s">
        <v>456</v>
      </c>
      <c r="B25" s="1272"/>
      <c r="C25" s="1272"/>
      <c r="D25" s="1272"/>
      <c r="E25" s="1272"/>
      <c r="F25" s="1272"/>
      <c r="G25" s="1272"/>
      <c r="H25" s="1272"/>
      <c r="I25" s="1273"/>
      <c r="J25" s="548"/>
      <c r="K25" s="548"/>
      <c r="L25" s="548"/>
      <c r="M25" s="548"/>
      <c r="N25" s="548"/>
      <c r="O25" s="548"/>
      <c r="P25" s="548"/>
    </row>
    <row r="26" spans="1:16" ht="16.5" customHeight="1">
      <c r="A26" s="1279" t="s">
        <v>1</v>
      </c>
      <c r="B26" s="1188"/>
      <c r="C26" s="1188"/>
      <c r="D26" s="1188"/>
      <c r="E26" s="1188"/>
      <c r="F26" s="1188"/>
      <c r="G26" s="1188"/>
      <c r="H26" s="1188"/>
      <c r="I26" s="1280"/>
      <c r="J26" s="548"/>
      <c r="K26" s="548"/>
      <c r="L26" s="548"/>
      <c r="M26" s="548"/>
      <c r="N26" s="548"/>
      <c r="O26" s="548"/>
      <c r="P26" s="548"/>
    </row>
    <row r="27" spans="1:16" ht="16.5" customHeight="1" thickBot="1">
      <c r="A27" s="1274" t="s">
        <v>2</v>
      </c>
      <c r="B27" s="1275"/>
      <c r="C27" s="1275"/>
      <c r="D27" s="1275"/>
      <c r="E27" s="1275"/>
      <c r="F27" s="1275"/>
      <c r="G27" s="1275"/>
      <c r="H27" s="1275"/>
      <c r="I27" s="1276"/>
      <c r="J27" s="548"/>
      <c r="K27" s="548"/>
      <c r="L27" s="548"/>
      <c r="M27" s="548"/>
      <c r="N27" s="548"/>
      <c r="O27" s="548"/>
      <c r="P27" s="548"/>
    </row>
    <row r="28" spans="1:16" ht="75" customHeight="1" thickBot="1">
      <c r="A28" s="864" t="s">
        <v>295</v>
      </c>
      <c r="B28" s="865" t="s">
        <v>443</v>
      </c>
      <c r="C28" s="865" t="s">
        <v>444</v>
      </c>
      <c r="D28" s="866" t="s">
        <v>445</v>
      </c>
      <c r="E28" s="865" t="s">
        <v>457</v>
      </c>
      <c r="F28" s="865" t="s">
        <v>447</v>
      </c>
      <c r="G28" s="865" t="s">
        <v>458</v>
      </c>
      <c r="H28" s="866" t="s">
        <v>449</v>
      </c>
      <c r="I28" s="867" t="s">
        <v>459</v>
      </c>
      <c r="J28" s="548"/>
      <c r="K28" s="548"/>
      <c r="L28" s="548"/>
      <c r="M28" s="548"/>
      <c r="N28" s="548"/>
      <c r="O28" s="548"/>
      <c r="P28" s="548"/>
    </row>
    <row r="29" spans="1:16" ht="14.5">
      <c r="A29" s="2" t="s">
        <v>307</v>
      </c>
      <c r="B29" s="307">
        <v>338166</v>
      </c>
      <c r="C29" s="1025">
        <v>0</v>
      </c>
      <c r="D29" s="123">
        <f>IFERROR(C29/B29,"")</f>
        <v>0</v>
      </c>
      <c r="E29" s="1028">
        <v>0</v>
      </c>
      <c r="F29" s="1026">
        <v>0</v>
      </c>
      <c r="G29" s="112">
        <f>IF(ISERR(F29+E29),0,F29+E29)</f>
        <v>0</v>
      </c>
      <c r="H29" s="123">
        <f>IF(C29=0,0,G29/C29)</f>
        <v>0</v>
      </c>
      <c r="I29" s="115">
        <f>IF(B29&gt;0,G29/B29,0)</f>
        <v>0</v>
      </c>
      <c r="J29" s="548"/>
      <c r="K29" s="548"/>
      <c r="L29" s="548"/>
      <c r="M29" s="548"/>
      <c r="N29" s="548"/>
      <c r="O29" s="548"/>
      <c r="P29" s="548"/>
    </row>
    <row r="30" spans="1:16" ht="14.5">
      <c r="A30" s="416" t="s">
        <v>308</v>
      </c>
      <c r="B30" s="307"/>
      <c r="C30" s="1026"/>
      <c r="D30" s="123" t="str">
        <f t="shared" si="7" ref="D30:D40">IFERROR(C30/B30,"")</f>
        <v/>
      </c>
      <c r="E30" s="1028"/>
      <c r="F30" s="1026"/>
      <c r="G30" s="112">
        <f t="shared" si="8" ref="G30:G33">IF(ISERR(F30+E30),0,F30+E30)</f>
        <v>0</v>
      </c>
      <c r="H30" s="123">
        <f t="shared" si="9" ref="H30:H40">IF(C30=0,0,G30/C30)</f>
        <v>0</v>
      </c>
      <c r="I30" s="115">
        <f t="shared" si="10" ref="I30:I40">IF(B30&gt;0,G30/B30,0)</f>
        <v>0</v>
      </c>
      <c r="J30" s="548"/>
      <c r="K30" s="548"/>
      <c r="L30" s="548"/>
      <c r="M30" s="548"/>
      <c r="N30" s="548"/>
      <c r="O30" s="548"/>
      <c r="P30" s="548"/>
    </row>
    <row r="31" spans="1:16" ht="14.5">
      <c r="A31" s="416" t="s">
        <v>309</v>
      </c>
      <c r="B31" s="307"/>
      <c r="C31" s="1026"/>
      <c r="D31" s="123" t="str">
        <f t="shared" si="7"/>
        <v/>
      </c>
      <c r="E31" s="1028"/>
      <c r="F31" s="1026"/>
      <c r="G31" s="112">
        <f t="shared" si="8"/>
        <v>0</v>
      </c>
      <c r="H31" s="123">
        <f t="shared" si="9"/>
        <v>0</v>
      </c>
      <c r="I31" s="115">
        <f t="shared" si="10"/>
        <v>0</v>
      </c>
      <c r="J31" s="548"/>
      <c r="K31" s="548"/>
      <c r="L31" s="548"/>
      <c r="M31" s="548"/>
      <c r="N31" s="548"/>
      <c r="O31" s="548"/>
      <c r="P31" s="548"/>
    </row>
    <row r="32" spans="1:16" ht="13">
      <c r="A32" s="416" t="s">
        <v>310</v>
      </c>
      <c r="B32" s="307"/>
      <c r="C32" s="114"/>
      <c r="D32" s="123" t="str">
        <f t="shared" si="7"/>
        <v/>
      </c>
      <c r="E32" s="114"/>
      <c r="F32" s="114"/>
      <c r="G32" s="112">
        <f t="shared" si="8"/>
        <v>0</v>
      </c>
      <c r="H32" s="123">
        <f t="shared" si="9"/>
        <v>0</v>
      </c>
      <c r="I32" s="115">
        <f t="shared" si="10"/>
        <v>0</v>
      </c>
      <c r="J32" s="548"/>
      <c r="K32" s="548"/>
      <c r="L32" s="548"/>
      <c r="M32" s="548"/>
      <c r="N32" s="548"/>
      <c r="O32" s="548"/>
      <c r="P32" s="548"/>
    </row>
    <row r="33" spans="1:16" ht="13">
      <c r="A33" s="416" t="s">
        <v>311</v>
      </c>
      <c r="B33" s="111"/>
      <c r="C33" s="114"/>
      <c r="D33" s="123" t="str">
        <f t="shared" si="7"/>
        <v/>
      </c>
      <c r="E33" s="114"/>
      <c r="F33" s="114"/>
      <c r="G33" s="112">
        <f t="shared" si="8"/>
        <v>0</v>
      </c>
      <c r="H33" s="123">
        <f t="shared" si="9"/>
        <v>0</v>
      </c>
      <c r="I33" s="115">
        <f t="shared" si="10"/>
        <v>0</v>
      </c>
      <c r="J33" s="548"/>
      <c r="K33" s="548"/>
      <c r="L33" s="548"/>
      <c r="M33" s="548"/>
      <c r="N33" s="548"/>
      <c r="O33" s="548"/>
      <c r="P33" s="548"/>
    </row>
    <row r="34" spans="1:16" ht="13">
      <c r="A34" s="416" t="s">
        <v>312</v>
      </c>
      <c r="B34" s="111"/>
      <c r="C34" s="114"/>
      <c r="D34" s="123" t="str">
        <f t="shared" si="7"/>
        <v/>
      </c>
      <c r="E34" s="114"/>
      <c r="F34" s="114"/>
      <c r="G34" s="112">
        <f t="shared" si="11" ref="G34:G40">E34+F34</f>
        <v>0</v>
      </c>
      <c r="H34" s="123">
        <f t="shared" si="9"/>
        <v>0</v>
      </c>
      <c r="I34" s="115">
        <f t="shared" si="10"/>
        <v>0</v>
      </c>
      <c r="J34" s="548"/>
      <c r="K34" s="548"/>
      <c r="L34" s="548"/>
      <c r="M34" s="548"/>
      <c r="N34" s="548"/>
      <c r="O34" s="548"/>
      <c r="P34" s="548"/>
    </row>
    <row r="35" spans="1:16" ht="13">
      <c r="A35" s="416" t="s">
        <v>313</v>
      </c>
      <c r="B35" s="111"/>
      <c r="C35" s="417"/>
      <c r="D35" s="123" t="str">
        <f t="shared" si="7"/>
        <v/>
      </c>
      <c r="E35" s="417"/>
      <c r="F35" s="417"/>
      <c r="G35" s="112">
        <f t="shared" si="11"/>
        <v>0</v>
      </c>
      <c r="H35" s="123">
        <f t="shared" si="9"/>
        <v>0</v>
      </c>
      <c r="I35" s="115">
        <f t="shared" si="10"/>
        <v>0</v>
      </c>
      <c r="J35" s="548"/>
      <c r="K35" s="548"/>
      <c r="L35" s="548"/>
      <c r="M35" s="548"/>
      <c r="N35" s="548"/>
      <c r="O35" s="548"/>
      <c r="P35" s="548"/>
    </row>
    <row r="36" spans="1:16" ht="13">
      <c r="A36" s="416" t="s">
        <v>314</v>
      </c>
      <c r="B36" s="111"/>
      <c r="C36" s="417"/>
      <c r="D36" s="123" t="str">
        <f t="shared" si="7"/>
        <v/>
      </c>
      <c r="E36" s="417"/>
      <c r="F36" s="417"/>
      <c r="G36" s="112">
        <f t="shared" si="11"/>
        <v>0</v>
      </c>
      <c r="H36" s="123">
        <f t="shared" si="9"/>
        <v>0</v>
      </c>
      <c r="I36" s="115">
        <f t="shared" si="10"/>
        <v>0</v>
      </c>
      <c r="J36" s="548"/>
      <c r="K36" s="548"/>
      <c r="L36" s="548"/>
      <c r="M36" s="548"/>
      <c r="N36" s="548"/>
      <c r="O36" s="548"/>
      <c r="P36" s="548"/>
    </row>
    <row r="37" spans="1:16" ht="13">
      <c r="A37" s="416" t="s">
        <v>315</v>
      </c>
      <c r="B37" s="418"/>
      <c r="C37" s="417"/>
      <c r="D37" s="123" t="str">
        <f t="shared" si="7"/>
        <v/>
      </c>
      <c r="E37" s="417"/>
      <c r="F37" s="417"/>
      <c r="G37" s="112">
        <f t="shared" si="11"/>
        <v>0</v>
      </c>
      <c r="H37" s="123">
        <f t="shared" si="9"/>
        <v>0</v>
      </c>
      <c r="I37" s="115">
        <f t="shared" si="10"/>
        <v>0</v>
      </c>
      <c r="J37" s="548"/>
      <c r="K37" s="548"/>
      <c r="L37" s="548"/>
      <c r="M37" s="548"/>
      <c r="N37" s="548"/>
      <c r="O37" s="548"/>
      <c r="P37" s="548"/>
    </row>
    <row r="38" spans="1:16" ht="13">
      <c r="A38" s="416" t="s">
        <v>316</v>
      </c>
      <c r="B38" s="419"/>
      <c r="C38" s="417"/>
      <c r="D38" s="123" t="str">
        <f t="shared" si="7"/>
        <v/>
      </c>
      <c r="E38" s="417"/>
      <c r="F38" s="417"/>
      <c r="G38" s="112">
        <f t="shared" si="11"/>
        <v>0</v>
      </c>
      <c r="H38" s="123">
        <f t="shared" si="9"/>
        <v>0</v>
      </c>
      <c r="I38" s="115">
        <f t="shared" si="10"/>
        <v>0</v>
      </c>
      <c r="J38" s="548"/>
      <c r="K38" s="548"/>
      <c r="L38" s="548"/>
      <c r="M38" s="548"/>
      <c r="N38" s="548"/>
      <c r="O38" s="548"/>
      <c r="P38" s="548"/>
    </row>
    <row r="39" spans="1:16" ht="13">
      <c r="A39" s="416" t="s">
        <v>317</v>
      </c>
      <c r="B39" s="419"/>
      <c r="C39" s="417"/>
      <c r="D39" s="123" t="str">
        <f t="shared" si="7"/>
        <v/>
      </c>
      <c r="E39" s="417"/>
      <c r="F39" s="417"/>
      <c r="G39" s="112">
        <f t="shared" si="11"/>
        <v>0</v>
      </c>
      <c r="H39" s="123">
        <f t="shared" si="9"/>
        <v>0</v>
      </c>
      <c r="I39" s="115">
        <f t="shared" si="10"/>
        <v>0</v>
      </c>
      <c r="J39" s="548"/>
      <c r="K39" s="548"/>
      <c r="L39" s="548"/>
      <c r="M39" s="548"/>
      <c r="N39" s="548"/>
      <c r="O39" s="548"/>
      <c r="P39" s="548"/>
    </row>
    <row r="40" spans="1:16" ht="13.5" thickBot="1">
      <c r="A40" s="14" t="s">
        <v>318</v>
      </c>
      <c r="B40" s="419"/>
      <c r="C40" s="113"/>
      <c r="D40" s="123" t="str">
        <f t="shared" si="7"/>
        <v/>
      </c>
      <c r="E40" s="113"/>
      <c r="F40" s="113"/>
      <c r="G40" s="112">
        <f t="shared" si="11"/>
        <v>0</v>
      </c>
      <c r="H40" s="123">
        <f t="shared" si="9"/>
        <v>0</v>
      </c>
      <c r="I40" s="115">
        <f t="shared" si="10"/>
        <v>0</v>
      </c>
      <c r="J40" s="548"/>
      <c r="K40" s="548"/>
      <c r="L40" s="548"/>
      <c r="M40" s="548"/>
      <c r="N40" s="548"/>
      <c r="O40" s="548"/>
      <c r="P40" s="548"/>
    </row>
    <row r="41" spans="1:16" ht="13.5" thickBot="1">
      <c r="A41" s="868" t="s">
        <v>436</v>
      </c>
      <c r="B41" s="869">
        <f>IFS(B40&lt;&gt;"",B40,B39&lt;&gt;"",B39,B38&lt;&gt;"",B38,B37&lt;&gt;"",B37,B36&lt;&gt;"",B36,B35&lt;&gt;"",B35,B34&lt;&gt;"",B34,B33&lt;&gt;"",B33,B32&lt;&gt;"",B32,B31&lt;&gt;"",B31,B30&lt;&gt;"",B30,B29&lt;&gt;"",B29)</f>
        <v>338166</v>
      </c>
      <c r="C41" s="870">
        <f>SUM(C29:C40)</f>
        <v>0</v>
      </c>
      <c r="D41" s="871">
        <f t="shared" si="12" ref="D41">IF(B41&gt;0,(C41/B41),0)</f>
        <v>0</v>
      </c>
      <c r="E41" s="870">
        <f>SUM(E29:E40)</f>
        <v>0</v>
      </c>
      <c r="F41" s="870">
        <f>SUM(F29:F40)</f>
        <v>0</v>
      </c>
      <c r="G41" s="870">
        <f>SUM(G29:G40)</f>
        <v>0</v>
      </c>
      <c r="H41" s="871">
        <f>IF(C41=0,0,G41/C41)</f>
        <v>0</v>
      </c>
      <c r="I41" s="872">
        <f>IF(B41&gt;0,G41/B41,0)</f>
        <v>0</v>
      </c>
      <c r="J41" s="548"/>
      <c r="K41" s="548"/>
      <c r="L41" s="196"/>
      <c r="M41" s="548"/>
      <c r="N41" s="548"/>
      <c r="O41" s="548"/>
      <c r="P41" s="548"/>
    </row>
    <row r="42" spans="1:16" s="31" customFormat="1" ht="12.5">
      <c r="A42" s="8"/>
      <c r="B42" s="8"/>
      <c r="C42" s="8"/>
      <c r="D42" s="8"/>
      <c r="E42" s="8"/>
      <c r="F42" s="8"/>
      <c r="G42" s="8"/>
      <c r="H42" s="8"/>
      <c r="I42" s="8"/>
      <c r="J42" s="548"/>
      <c r="K42" s="548"/>
      <c r="L42" s="548"/>
      <c r="M42" s="305"/>
      <c r="N42" s="305"/>
      <c r="O42" s="305"/>
      <c r="P42" s="305"/>
    </row>
    <row r="43" spans="1:16" s="172" customFormat="1" ht="12.75" customHeight="1">
      <c r="A43" s="1281" t="s">
        <v>460</v>
      </c>
      <c r="B43" s="1282"/>
      <c r="C43" s="1282"/>
      <c r="D43" s="1282"/>
      <c r="E43" s="1282"/>
      <c r="F43" s="1282"/>
      <c r="G43" s="1282"/>
      <c r="H43" s="1282"/>
      <c r="I43" s="1283"/>
      <c r="J43" s="1043"/>
      <c r="K43" s="1043"/>
      <c r="L43" s="1043"/>
      <c r="M43" s="1043"/>
      <c r="N43" s="1043"/>
      <c r="O43" s="1043"/>
      <c r="P43" s="1043"/>
    </row>
    <row r="44" spans="1:12" s="176" customFormat="1" ht="24" customHeight="1">
      <c r="A44" s="1269" t="s">
        <v>461</v>
      </c>
      <c r="B44" s="1270"/>
      <c r="C44" s="1270"/>
      <c r="D44" s="1270"/>
      <c r="E44" s="1270"/>
      <c r="F44" s="1270"/>
      <c r="G44" s="1270"/>
      <c r="H44" s="1270"/>
      <c r="I44" s="1270"/>
      <c r="J44" s="1043"/>
      <c r="K44" s="1043"/>
      <c r="L44" s="1043"/>
    </row>
    <row r="45" spans="1:16" s="31" customFormat="1" ht="43.5" customHeight="1">
      <c r="A45" s="1267" t="s">
        <v>462</v>
      </c>
      <c r="B45" s="1268"/>
      <c r="C45" s="1268"/>
      <c r="D45" s="1268"/>
      <c r="E45" s="1268"/>
      <c r="F45" s="1268"/>
      <c r="G45" s="1268"/>
      <c r="H45" s="1268"/>
      <c r="I45" s="1268"/>
      <c r="J45" s="51"/>
      <c r="K45" s="51"/>
      <c r="L45" s="51"/>
      <c r="M45" s="305"/>
      <c r="N45" s="305"/>
      <c r="O45" s="305"/>
      <c r="P45" s="305"/>
    </row>
    <row r="46" spans="1:16" s="193" customFormat="1" ht="18.75" customHeight="1">
      <c r="A46" s="1266" t="s">
        <v>454</v>
      </c>
      <c r="B46" s="1120"/>
      <c r="C46" s="1120"/>
      <c r="D46" s="1120"/>
      <c r="E46" s="1120"/>
      <c r="F46" s="1120"/>
      <c r="G46" s="1120"/>
      <c r="H46" s="1120"/>
      <c r="I46" s="1062"/>
      <c r="J46" s="51"/>
      <c r="K46" s="51"/>
      <c r="L46" s="51"/>
      <c r="M46" s="305"/>
      <c r="N46" s="305"/>
      <c r="O46" s="305"/>
      <c r="P46" s="305"/>
    </row>
    <row r="47" spans="1:16" ht="25.5" customHeight="1">
      <c r="A47" s="1266" t="s">
        <v>463</v>
      </c>
      <c r="B47" s="1266"/>
      <c r="C47" s="1266"/>
      <c r="D47" s="1266"/>
      <c r="E47" s="1266"/>
      <c r="F47" s="1266"/>
      <c r="G47" s="1266"/>
      <c r="H47" s="1266"/>
      <c r="I47" s="1266"/>
      <c r="J47" s="305"/>
      <c r="K47" s="305"/>
      <c r="L47" s="305"/>
      <c r="M47" s="548"/>
      <c r="N47" s="548"/>
      <c r="O47" s="548"/>
      <c r="P47" s="548"/>
    </row>
    <row r="48" spans="1:16" ht="12.5">
      <c r="A48" s="548"/>
      <c r="B48" s="194"/>
      <c r="C48" s="548"/>
      <c r="D48" s="548"/>
      <c r="E48" s="548"/>
      <c r="F48" s="548"/>
      <c r="G48" s="548"/>
      <c r="H48" s="548"/>
      <c r="I48" s="548"/>
      <c r="J48" s="548"/>
      <c r="K48" s="548"/>
      <c r="L48" s="548"/>
      <c r="M48" s="548"/>
      <c r="N48" s="548"/>
      <c r="O48" s="548"/>
      <c r="P48" s="548"/>
    </row>
  </sheetData>
  <mergeCells count="16">
    <mergeCell ref="A2:I2"/>
    <mergeCell ref="A43:I43"/>
    <mergeCell ref="A1:I1"/>
    <mergeCell ref="A26:I26"/>
    <mergeCell ref="A27:I27"/>
    <mergeCell ref="A22:H22"/>
    <mergeCell ref="A23:I23"/>
    <mergeCell ref="A21:I21"/>
    <mergeCell ref="A47:I47"/>
    <mergeCell ref="A45:I45"/>
    <mergeCell ref="A44:I44"/>
    <mergeCell ref="A25:I25"/>
    <mergeCell ref="A3:I3"/>
    <mergeCell ref="A20:I20"/>
    <mergeCell ref="A19:I19"/>
    <mergeCell ref="A46:H46"/>
  </mergeCells>
  <printOptions horizontalCentered="1" verticalCentered="1"/>
  <pageMargins left="0.25" right="0.25" top="0.5" bottom="0.5" header="0.5" footer="0.5"/>
  <pageSetup orientation="portrait" scale="1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K13"/>
  <sheetViews>
    <sheetView workbookViewId="0" topLeftCell="A1">
      <selection pane="topLeft" activeCell="A1" sqref="A1"/>
    </sheetView>
  </sheetViews>
  <sheetFormatPr defaultColWidth="8.54296875" defaultRowHeight="12.5"/>
  <cols>
    <col min="1" max="1" width="16.4545454545455" customWidth="1"/>
    <col min="2" max="2" width="13.5454545454545" bestFit="1" customWidth="1"/>
    <col min="3" max="3" width="10.5454545454545" customWidth="1"/>
    <col min="4" max="4" width="12.5454545454545" customWidth="1"/>
    <col min="5" max="5" width="13.4545454545455" customWidth="1"/>
    <col min="6" max="6" width="17" customWidth="1"/>
    <col min="7" max="7" width="15.4545454545455" customWidth="1"/>
    <col min="11" max="11" width="20.5454545454545" customWidth="1"/>
  </cols>
  <sheetData>
    <row r="1" spans="1:11" ht="17.5">
      <c r="A1" s="1287" t="s">
        <v>464</v>
      </c>
      <c r="B1" s="1287"/>
      <c r="C1" s="1287"/>
      <c r="D1" s="1287"/>
      <c r="E1" s="1287"/>
      <c r="F1" s="1287"/>
      <c r="G1" s="1287"/>
      <c r="H1" s="801"/>
      <c r="I1" s="801"/>
      <c r="J1" s="801"/>
      <c r="K1" s="801"/>
    </row>
    <row r="2" spans="1:11" ht="15.5">
      <c r="A2" s="1287" t="s">
        <v>1</v>
      </c>
      <c r="B2" s="1288"/>
      <c r="C2" s="1288"/>
      <c r="D2" s="1288"/>
      <c r="E2" s="1288"/>
      <c r="F2" s="1288"/>
      <c r="G2" s="1288"/>
      <c r="H2" s="801"/>
      <c r="I2" s="801"/>
      <c r="J2" s="801"/>
      <c r="K2" s="801"/>
    </row>
    <row r="3" spans="1:11" ht="16" thickBot="1">
      <c r="A3" s="1147" t="s">
        <v>2</v>
      </c>
      <c r="B3" s="1188"/>
      <c r="C3" s="1188"/>
      <c r="D3" s="1188"/>
      <c r="E3" s="1188"/>
      <c r="F3" s="1188"/>
      <c r="G3" s="1188"/>
      <c r="H3" s="801"/>
      <c r="I3" s="801"/>
      <c r="J3" s="801"/>
      <c r="K3" s="801"/>
    </row>
    <row r="4" spans="1:11" ht="40.5" customHeight="1">
      <c r="A4" s="1065"/>
      <c r="B4" s="921" t="s">
        <v>465</v>
      </c>
      <c r="C4" s="921" t="s">
        <v>466</v>
      </c>
      <c r="D4" s="921" t="s">
        <v>467</v>
      </c>
      <c r="E4" s="921" t="s">
        <v>468</v>
      </c>
      <c r="F4" s="921" t="s">
        <v>469</v>
      </c>
      <c r="G4" s="917" t="s">
        <v>470</v>
      </c>
      <c r="H4" s="801"/>
      <c r="I4" s="801"/>
      <c r="J4" s="801"/>
      <c r="K4" s="153"/>
    </row>
    <row r="5" spans="1:11" ht="14.5">
      <c r="A5" s="420" t="s">
        <v>471</v>
      </c>
      <c r="B5" s="284">
        <v>594</v>
      </c>
      <c r="C5" s="795">
        <v>7877</v>
      </c>
      <c r="D5" s="795">
        <v>4949</v>
      </c>
      <c r="E5" s="795">
        <v>965</v>
      </c>
      <c r="F5" s="796">
        <v>19</v>
      </c>
      <c r="G5" s="797">
        <v>1944</v>
      </c>
      <c r="H5" s="25"/>
      <c r="I5" s="801"/>
      <c r="J5" s="801"/>
      <c r="K5" s="153"/>
    </row>
    <row r="6" spans="1:11" ht="15" thickBot="1">
      <c r="A6" s="421" t="s">
        <v>472</v>
      </c>
      <c r="B6" s="144"/>
      <c r="C6" s="952">
        <v>1</v>
      </c>
      <c r="D6" s="952">
        <v>0.62828488003046845</v>
      </c>
      <c r="E6" s="952">
        <v>0.1225085692522534</v>
      </c>
      <c r="F6" s="952">
        <v>0.0024120858194744193</v>
      </c>
      <c r="G6" s="952">
        <v>0.24679446489780374</v>
      </c>
      <c r="H6" s="52"/>
      <c r="I6" s="801"/>
      <c r="J6" s="801"/>
      <c r="K6" s="153"/>
    </row>
    <row r="7" spans="1:11" ht="14.5">
      <c r="A7" s="801"/>
      <c r="B7" s="801"/>
      <c r="C7" s="801"/>
      <c r="D7" s="801"/>
      <c r="E7" s="801"/>
      <c r="F7" s="801"/>
      <c r="G7" s="801"/>
      <c r="H7" s="801"/>
      <c r="I7" s="801"/>
      <c r="J7" s="801"/>
      <c r="K7" s="153"/>
    </row>
    <row r="8" spans="1:11" ht="18" customHeight="1">
      <c r="A8" s="1289" t="s">
        <v>473</v>
      </c>
      <c r="B8" s="1289"/>
      <c r="C8" s="1289"/>
      <c r="D8" s="1289"/>
      <c r="E8" s="1289"/>
      <c r="F8" s="1289"/>
      <c r="G8" s="1289"/>
      <c r="H8" s="801"/>
      <c r="I8" s="801"/>
      <c r="J8" s="801"/>
      <c r="K8" s="153"/>
    </row>
    <row r="9" spans="1:11" s="20" customFormat="1" ht="27" customHeight="1">
      <c r="A9" s="1097" t="s">
        <v>153</v>
      </c>
      <c r="B9" s="1097"/>
      <c r="C9" s="1097"/>
      <c r="D9" s="1097"/>
      <c r="E9" s="1097"/>
      <c r="F9" s="1097"/>
      <c r="G9" s="1097"/>
      <c r="H9" s="801"/>
      <c r="I9" s="801"/>
      <c r="J9" s="801"/>
      <c r="K9" s="801"/>
    </row>
    <row r="12" spans="1:11" ht="12.5">
      <c r="A12" s="801"/>
      <c r="B12" s="801"/>
      <c r="C12" s="801"/>
      <c r="D12" s="801"/>
      <c r="E12" s="801"/>
      <c r="F12" s="801"/>
      <c r="G12" s="801"/>
      <c r="H12" s="801"/>
      <c r="I12" s="801"/>
      <c r="J12" s="801"/>
      <c r="K12" s="801"/>
    </row>
    <row r="13" spans="1:11" ht="12.5" thickBot="1">
      <c r="A13" s="801"/>
      <c r="B13" s="48"/>
      <c r="C13" s="801"/>
      <c r="D13" s="801"/>
      <c r="E13" s="801"/>
      <c r="F13" s="801"/>
      <c r="G13" s="801"/>
      <c r="H13" s="801"/>
      <c r="I13" s="801"/>
      <c r="J13" s="801"/>
      <c r="K13" s="801"/>
    </row>
  </sheetData>
  <mergeCells count="5">
    <mergeCell ref="A1:G1"/>
    <mergeCell ref="A3:G3"/>
    <mergeCell ref="A2:G2"/>
    <mergeCell ref="A9:G9"/>
    <mergeCell ref="A8:G8"/>
  </mergeCells>
  <printOptions horizontalCentered="1" verticalCentered="1"/>
  <pageMargins left="0.25" right="0.25" top="0.5" bottom="0.5" header="0.5" footer="0.5"/>
  <pageSetup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S19"/>
  <sheetViews>
    <sheetView workbookViewId="0" topLeftCell="A1">
      <selection pane="topLeft" activeCell="A1" sqref="A1"/>
    </sheetView>
  </sheetViews>
  <sheetFormatPr defaultColWidth="8.54296875" defaultRowHeight="12.5"/>
  <cols>
    <col min="1" max="10" width="10.5454545454545" customWidth="1"/>
  </cols>
  <sheetData>
    <row r="1" spans="1:19" ht="15.5">
      <c r="A1" s="1149" t="s">
        <v>474</v>
      </c>
      <c r="B1" s="1149"/>
      <c r="C1" s="1149"/>
      <c r="D1" s="1149"/>
      <c r="E1" s="1149"/>
      <c r="F1" s="1149"/>
      <c r="G1" s="1149"/>
      <c r="H1" s="1149"/>
      <c r="I1" s="1149"/>
      <c r="J1" s="1149"/>
      <c r="K1" s="801"/>
      <c r="L1" s="801"/>
      <c r="M1" s="801"/>
      <c r="N1" s="801"/>
      <c r="O1" s="801"/>
      <c r="P1" s="801"/>
      <c r="Q1" s="801"/>
      <c r="R1" s="801"/>
      <c r="S1" s="801"/>
    </row>
    <row r="2" spans="1:19" ht="15.5">
      <c r="A2" s="1147" t="s">
        <v>1</v>
      </c>
      <c r="B2" s="1188"/>
      <c r="C2" s="1188"/>
      <c r="D2" s="1188"/>
      <c r="E2" s="1188"/>
      <c r="F2" s="1188"/>
      <c r="G2" s="1188"/>
      <c r="H2" s="1188"/>
      <c r="I2" s="1188"/>
      <c r="J2" s="1188"/>
      <c r="K2" s="801"/>
      <c r="L2" s="801"/>
      <c r="M2" s="801"/>
      <c r="N2" s="801"/>
      <c r="O2" s="801"/>
      <c r="P2" s="801"/>
      <c r="Q2" s="801"/>
      <c r="R2" s="801"/>
      <c r="S2" s="801"/>
    </row>
    <row r="3" spans="1:19" ht="16" thickBot="1">
      <c r="A3" s="1147" t="s">
        <v>2</v>
      </c>
      <c r="B3" s="1188"/>
      <c r="C3" s="1188"/>
      <c r="D3" s="1188"/>
      <c r="E3" s="1188"/>
      <c r="F3" s="1188"/>
      <c r="G3" s="1188"/>
      <c r="H3" s="1188"/>
      <c r="I3" s="1188"/>
      <c r="J3" s="1188"/>
      <c r="K3" s="801"/>
      <c r="L3" s="801"/>
      <c r="M3" s="801"/>
      <c r="N3" s="801"/>
      <c r="O3" s="801"/>
      <c r="P3" s="801"/>
      <c r="Q3" s="801"/>
      <c r="R3" s="801"/>
      <c r="S3" s="801"/>
    </row>
    <row r="4" spans="1:19" ht="36" customHeight="1" thickBot="1">
      <c r="A4" s="1293" t="s">
        <v>269</v>
      </c>
      <c r="B4" s="1295" t="s">
        <v>475</v>
      </c>
      <c r="C4" s="1296"/>
      <c r="D4" s="1297"/>
      <c r="E4" s="1298" t="s">
        <v>476</v>
      </c>
      <c r="F4" s="1296"/>
      <c r="G4" s="1297"/>
      <c r="H4" s="1295" t="s">
        <v>477</v>
      </c>
      <c r="I4" s="1296"/>
      <c r="J4" s="1297"/>
      <c r="K4" s="801"/>
      <c r="L4" s="801"/>
      <c r="M4" s="801"/>
      <c r="N4" s="801"/>
      <c r="O4" s="801"/>
      <c r="P4" s="801"/>
      <c r="Q4" s="801"/>
      <c r="R4" s="801"/>
      <c r="S4" s="801"/>
    </row>
    <row r="5" spans="1:19" ht="15.5" thickBot="1">
      <c r="A5" s="1294"/>
      <c r="B5" s="873" t="s">
        <v>271</v>
      </c>
      <c r="C5" s="874" t="s">
        <v>478</v>
      </c>
      <c r="D5" s="874" t="s">
        <v>10</v>
      </c>
      <c r="E5" s="875" t="s">
        <v>271</v>
      </c>
      <c r="F5" s="875" t="s">
        <v>479</v>
      </c>
      <c r="G5" s="874" t="s">
        <v>10</v>
      </c>
      <c r="H5" s="874" t="s">
        <v>271</v>
      </c>
      <c r="I5" s="874" t="s">
        <v>272</v>
      </c>
      <c r="J5" s="876" t="s">
        <v>10</v>
      </c>
      <c r="K5" s="801"/>
      <c r="L5" s="801"/>
      <c r="M5" s="801"/>
      <c r="N5" s="801"/>
      <c r="O5" s="801"/>
      <c r="P5" s="801"/>
      <c r="Q5" s="801"/>
      <c r="R5" s="801"/>
      <c r="S5" s="801"/>
    </row>
    <row r="6" spans="1:19" ht="14.5">
      <c r="A6" s="142" t="s">
        <v>273</v>
      </c>
      <c r="B6" s="727">
        <v>18944</v>
      </c>
      <c r="C6" s="728">
        <v>0</v>
      </c>
      <c r="D6" s="419">
        <f>SUM(B6:C6)</f>
        <v>18944</v>
      </c>
      <c r="E6" s="1025">
        <v>14706</v>
      </c>
      <c r="F6" s="1025">
        <v>0</v>
      </c>
      <c r="G6" s="728">
        <v>14706</v>
      </c>
      <c r="H6" s="729">
        <f>E6/B6</f>
        <v>0.7762880067567568</v>
      </c>
      <c r="I6" s="773">
        <v>0</v>
      </c>
      <c r="J6" s="922">
        <f>G6/D6</f>
        <v>0.7762880067567568</v>
      </c>
      <c r="K6" s="801"/>
      <c r="L6" s="801"/>
      <c r="M6" s="801"/>
      <c r="N6" s="801"/>
      <c r="O6" s="801"/>
      <c r="P6" s="801"/>
      <c r="Q6" s="801"/>
      <c r="R6" s="801"/>
      <c r="S6" s="801"/>
    </row>
    <row r="7" spans="1:19" ht="14.5">
      <c r="A7" s="143" t="s">
        <v>274</v>
      </c>
      <c r="B7" s="433">
        <v>267760</v>
      </c>
      <c r="C7" s="419">
        <v>6880</v>
      </c>
      <c r="D7" s="419">
        <f>SUM(B7:C7)</f>
        <v>274640</v>
      </c>
      <c r="E7" s="1029">
        <v>316023</v>
      </c>
      <c r="F7" s="1029">
        <v>7437</v>
      </c>
      <c r="G7" s="419">
        <v>323460</v>
      </c>
      <c r="H7" s="423">
        <f>E7/B7</f>
        <v>1.1802472363310428</v>
      </c>
      <c r="I7" s="423">
        <f>F7/C7</f>
        <v>1.0809593023255815</v>
      </c>
      <c r="J7" s="761">
        <f t="shared" si="0" ref="J7">G7/D7</f>
        <v>1.1777599766967666</v>
      </c>
      <c r="K7" s="801"/>
      <c r="L7" s="801"/>
      <c r="M7" s="801"/>
      <c r="N7" s="801"/>
      <c r="O7" s="801"/>
      <c r="P7" s="801"/>
      <c r="Q7" s="801"/>
      <c r="R7" s="801"/>
      <c r="S7" s="801"/>
    </row>
    <row r="8" spans="1:19" ht="13" thickBot="1">
      <c r="A8" s="449" t="s">
        <v>10</v>
      </c>
      <c r="B8" s="291">
        <f>SUM(B6:B7)</f>
        <v>286704</v>
      </c>
      <c r="C8" s="291">
        <f t="shared" si="1" ref="C8:G8">SUM(C6:C7)</f>
        <v>6880</v>
      </c>
      <c r="D8" s="291">
        <f t="shared" si="1"/>
        <v>293584</v>
      </c>
      <c r="E8" s="292">
        <f t="shared" si="1"/>
        <v>330729</v>
      </c>
      <c r="F8" s="292">
        <f t="shared" si="1"/>
        <v>7437</v>
      </c>
      <c r="G8" s="291">
        <f t="shared" si="1"/>
        <v>338166</v>
      </c>
      <c r="H8" s="293">
        <f t="shared" si="2" ref="H8">E8/B8</f>
        <v>1.1535555834588984</v>
      </c>
      <c r="I8" s="294">
        <f>F8/C8</f>
        <v>1.0809593023255815</v>
      </c>
      <c r="J8" s="762">
        <f>G8/D8</f>
        <v>1.151854324486348</v>
      </c>
      <c r="K8" s="801"/>
      <c r="L8" s="801"/>
      <c r="M8" s="801"/>
      <c r="N8" s="801"/>
      <c r="O8" s="801"/>
      <c r="P8" s="801"/>
      <c r="Q8" s="801"/>
      <c r="R8" s="801"/>
      <c r="S8" s="801"/>
    </row>
    <row r="10" spans="1:19" s="168" customFormat="1" ht="12.5">
      <c r="A10" s="1290" t="s">
        <v>480</v>
      </c>
      <c r="B10" s="1291"/>
      <c r="C10" s="1291"/>
      <c r="D10" s="1291"/>
      <c r="E10" s="1291"/>
      <c r="F10" s="1291"/>
      <c r="G10" s="1291"/>
      <c r="H10" s="1291"/>
      <c r="I10" s="1291"/>
      <c r="J10" s="1291"/>
      <c r="K10" s="76"/>
      <c r="L10" s="76"/>
      <c r="M10" s="47"/>
      <c r="N10" s="76"/>
      <c r="O10" s="76"/>
      <c r="P10" s="76"/>
      <c r="Q10" s="76"/>
      <c r="R10" s="76"/>
      <c r="S10" s="76"/>
    </row>
    <row r="11" spans="1:19" s="169" customFormat="1" ht="14.5">
      <c r="A11" s="1299" t="s">
        <v>481</v>
      </c>
      <c r="B11" s="1299"/>
      <c r="C11" s="1299"/>
      <c r="D11" s="1299"/>
      <c r="E11" s="1299"/>
      <c r="F11" s="1299"/>
      <c r="G11" s="1299"/>
      <c r="H11" s="1299"/>
      <c r="I11" s="1299"/>
      <c r="J11" s="1299"/>
      <c r="K11" s="76"/>
      <c r="L11" s="76"/>
      <c r="M11" s="47"/>
      <c r="N11" s="76"/>
      <c r="O11" s="76"/>
      <c r="P11" s="76"/>
      <c r="Q11" s="76"/>
      <c r="R11" s="76"/>
      <c r="S11" s="76"/>
    </row>
    <row r="12" spans="1:19" ht="14.5">
      <c r="A12" s="548" t="s">
        <v>482</v>
      </c>
      <c r="B12" s="801"/>
      <c r="C12" s="801"/>
      <c r="D12" s="801"/>
      <c r="E12" s="801"/>
      <c r="F12" s="801"/>
      <c r="G12" s="801"/>
      <c r="H12" s="801"/>
      <c r="I12" s="801"/>
      <c r="J12" s="801"/>
      <c r="K12" s="801"/>
      <c r="L12" s="801"/>
      <c r="M12" s="801"/>
      <c r="N12" s="801"/>
      <c r="O12" s="801"/>
      <c r="P12" s="801"/>
      <c r="Q12" s="801"/>
      <c r="R12" s="801"/>
      <c r="S12" s="801"/>
    </row>
    <row r="13" spans="1:19" ht="26.25" customHeight="1">
      <c r="A13" s="1292" t="s">
        <v>153</v>
      </c>
      <c r="B13" s="1292"/>
      <c r="C13" s="1292"/>
      <c r="D13" s="1292"/>
      <c r="E13" s="1292"/>
      <c r="F13" s="1292"/>
      <c r="G13" s="1292"/>
      <c r="H13" s="1292"/>
      <c r="I13" s="1292"/>
      <c r="J13" s="1292"/>
      <c r="K13" s="801"/>
      <c r="L13" s="801"/>
      <c r="M13" s="801"/>
      <c r="N13" s="801"/>
      <c r="O13" s="801"/>
      <c r="P13" s="801"/>
      <c r="Q13" s="801"/>
      <c r="R13" s="801"/>
      <c r="S13" s="801"/>
    </row>
    <row r="18" spans="1:8" ht="12.5">
      <c r="A18" s="801"/>
      <c r="B18" s="801"/>
      <c r="C18" s="801"/>
      <c r="D18" s="801"/>
      <c r="E18" s="801"/>
      <c r="F18" s="801"/>
      <c r="G18" s="801"/>
      <c r="H18" s="801"/>
    </row>
    <row r="19" spans="1:8" ht="12.5">
      <c r="A19" s="801"/>
      <c r="B19" s="801"/>
      <c r="C19" s="801"/>
      <c r="D19" s="801"/>
      <c r="E19" s="801"/>
      <c r="F19" s="801"/>
      <c r="G19" s="801"/>
      <c r="H19" s="801" t="s">
        <v>52</v>
      </c>
    </row>
  </sheetData>
  <mergeCells count="10">
    <mergeCell ref="A10:J10"/>
    <mergeCell ref="A1:J1"/>
    <mergeCell ref="A3:J3"/>
    <mergeCell ref="A2:J2"/>
    <mergeCell ref="A13:J13"/>
    <mergeCell ref="A4:A5"/>
    <mergeCell ref="B4:D4"/>
    <mergeCell ref="E4:G4"/>
    <mergeCell ref="H4:J4"/>
    <mergeCell ref="A11:J11"/>
  </mergeCells>
  <printOptions horizontalCentered="1" verticalCentered="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K25"/>
  <sheetViews>
    <sheetView workbookViewId="0" topLeftCell="A1">
      <selection pane="topLeft" activeCell="A1" sqref="A1"/>
    </sheetView>
  </sheetViews>
  <sheetFormatPr defaultColWidth="8.54296875" defaultRowHeight="12.5"/>
  <cols>
    <col min="1" max="1" width="10.5454545454545" customWidth="1"/>
    <col min="2" max="5" width="12.5454545454545" customWidth="1"/>
    <col min="6" max="6" width="13.5454545454545" customWidth="1"/>
    <col min="7" max="7" width="14.5454545454545" style="52" customWidth="1"/>
    <col min="8" max="8" width="12.5454545454545" customWidth="1"/>
    <col min="9" max="11" width="9.45454545454546" style="55"/>
  </cols>
  <sheetData>
    <row r="1" spans="1:8" ht="15.5">
      <c r="A1" s="1149" t="s">
        <v>483</v>
      </c>
      <c r="B1" s="1149"/>
      <c r="C1" s="1149"/>
      <c r="D1" s="1149"/>
      <c r="E1" s="1149"/>
      <c r="F1" s="1149"/>
      <c r="G1" s="1149"/>
      <c r="H1" s="1149"/>
    </row>
    <row r="2" spans="1:8" ht="15.5">
      <c r="A2" s="1147" t="s">
        <v>1</v>
      </c>
      <c r="B2" s="1188"/>
      <c r="C2" s="1188"/>
      <c r="D2" s="1188"/>
      <c r="E2" s="1188"/>
      <c r="F2" s="1188"/>
      <c r="G2" s="1188"/>
      <c r="H2" s="1188"/>
    </row>
    <row r="3" spans="1:8" ht="16" thickBot="1">
      <c r="A3" s="1147" t="s">
        <v>484</v>
      </c>
      <c r="B3" s="1188"/>
      <c r="C3" s="1188"/>
      <c r="D3" s="1188"/>
      <c r="E3" s="1188"/>
      <c r="F3" s="1188"/>
      <c r="G3" s="1188"/>
      <c r="H3" s="1188"/>
    </row>
    <row r="4" spans="1:10" ht="52">
      <c r="A4" s="1065" t="s">
        <v>295</v>
      </c>
      <c r="B4" s="921" t="s">
        <v>485</v>
      </c>
      <c r="C4" s="921" t="s">
        <v>486</v>
      </c>
      <c r="D4" s="921" t="s">
        <v>487</v>
      </c>
      <c r="E4" s="921" t="s">
        <v>488</v>
      </c>
      <c r="F4" s="921" t="s">
        <v>489</v>
      </c>
      <c r="G4" s="923" t="s">
        <v>490</v>
      </c>
      <c r="H4" s="917" t="s">
        <v>491</v>
      </c>
      <c r="I4" s="29"/>
      <c r="J4" s="29"/>
    </row>
    <row r="5" spans="1:11" s="13" customFormat="1" ht="12.5">
      <c r="A5" s="424" t="s">
        <v>307</v>
      </c>
      <c r="B5" s="419">
        <v>338166</v>
      </c>
      <c r="C5" s="419">
        <v>0</v>
      </c>
      <c r="D5" s="425">
        <f t="shared" si="0" ref="D5">C5/B5</f>
        <v>0</v>
      </c>
      <c r="E5" s="426">
        <v>0</v>
      </c>
      <c r="F5" s="427">
        <v>0</v>
      </c>
      <c r="G5" s="425">
        <f>IF(C5=0,0,E5/C5)</f>
        <v>0</v>
      </c>
      <c r="H5" s="428">
        <f t="shared" si="1" ref="H5">F5/B5</f>
        <v>0</v>
      </c>
      <c r="I5" s="55"/>
      <c r="J5" s="53"/>
      <c r="K5" s="55"/>
    </row>
    <row r="6" spans="1:10" ht="12.5">
      <c r="A6" s="424" t="s">
        <v>308</v>
      </c>
      <c r="B6" s="419"/>
      <c r="C6" s="419"/>
      <c r="D6" s="425">
        <f t="shared" si="2" ref="D6:D16">IF(C6&lt;&gt;"",C6/B6,0)</f>
        <v>0</v>
      </c>
      <c r="E6" s="426"/>
      <c r="F6" s="427"/>
      <c r="G6" s="425">
        <f t="shared" si="3" ref="G6:G14">IF(C6=0,0,E6/C6)</f>
        <v>0</v>
      </c>
      <c r="H6" s="428">
        <f t="shared" si="4" ref="H6:H16">IF(F6&lt;&gt;"",F6/B6,0)</f>
        <v>0</v>
      </c>
      <c r="J6" s="53"/>
    </row>
    <row r="7" spans="1:10" ht="12.5">
      <c r="A7" s="424" t="s">
        <v>309</v>
      </c>
      <c r="B7" s="419"/>
      <c r="C7" s="419"/>
      <c r="D7" s="425">
        <f t="shared" si="2"/>
        <v>0</v>
      </c>
      <c r="E7" s="426"/>
      <c r="F7" s="427"/>
      <c r="G7" s="425">
        <f t="shared" si="3"/>
        <v>0</v>
      </c>
      <c r="H7" s="428">
        <f t="shared" si="4"/>
        <v>0</v>
      </c>
      <c r="J7" s="53"/>
    </row>
    <row r="8" spans="1:10" ht="12.5">
      <c r="A8" s="424" t="s">
        <v>310</v>
      </c>
      <c r="B8" s="419"/>
      <c r="C8" s="419"/>
      <c r="D8" s="425">
        <f t="shared" si="2"/>
        <v>0</v>
      </c>
      <c r="E8" s="426"/>
      <c r="F8" s="426"/>
      <c r="G8" s="425">
        <f t="shared" si="3"/>
        <v>0</v>
      </c>
      <c r="H8" s="428">
        <f t="shared" si="4"/>
        <v>0</v>
      </c>
      <c r="J8" s="53"/>
    </row>
    <row r="9" spans="1:8" ht="12.5">
      <c r="A9" s="424" t="s">
        <v>311</v>
      </c>
      <c r="B9" s="440"/>
      <c r="C9" s="440"/>
      <c r="D9" s="425">
        <f t="shared" si="2"/>
        <v>0</v>
      </c>
      <c r="E9" s="426"/>
      <c r="F9" s="426"/>
      <c r="G9" s="425">
        <f t="shared" si="3"/>
        <v>0</v>
      </c>
      <c r="H9" s="428">
        <f t="shared" si="4"/>
        <v>0</v>
      </c>
    </row>
    <row r="10" spans="1:8" ht="12.5">
      <c r="A10" s="424" t="s">
        <v>312</v>
      </c>
      <c r="B10" s="419"/>
      <c r="C10" s="419"/>
      <c r="D10" s="425">
        <f t="shared" si="2"/>
        <v>0</v>
      </c>
      <c r="E10" s="419"/>
      <c r="F10" s="419"/>
      <c r="G10" s="425">
        <f t="shared" si="3"/>
        <v>0</v>
      </c>
      <c r="H10" s="428">
        <f t="shared" si="4"/>
        <v>0</v>
      </c>
    </row>
    <row r="11" spans="1:8" ht="12.5">
      <c r="A11" s="424" t="s">
        <v>313</v>
      </c>
      <c r="B11" s="419"/>
      <c r="C11" s="419"/>
      <c r="D11" s="425">
        <f t="shared" si="2"/>
        <v>0</v>
      </c>
      <c r="E11" s="419"/>
      <c r="F11" s="419"/>
      <c r="G11" s="425">
        <f t="shared" si="3"/>
        <v>0</v>
      </c>
      <c r="H11" s="428">
        <f t="shared" si="4"/>
        <v>0</v>
      </c>
    </row>
    <row r="12" spans="1:8" ht="12.5">
      <c r="A12" s="424" t="s">
        <v>314</v>
      </c>
      <c r="B12" s="419"/>
      <c r="C12" s="419"/>
      <c r="D12" s="425">
        <f t="shared" si="2"/>
        <v>0</v>
      </c>
      <c r="E12" s="419"/>
      <c r="F12" s="419"/>
      <c r="G12" s="425">
        <f t="shared" si="3"/>
        <v>0</v>
      </c>
      <c r="H12" s="428">
        <f t="shared" si="4"/>
        <v>0</v>
      </c>
    </row>
    <row r="13" spans="1:8" ht="12.5">
      <c r="A13" s="424" t="s">
        <v>315</v>
      </c>
      <c r="B13" s="419"/>
      <c r="C13" s="419"/>
      <c r="D13" s="425">
        <f t="shared" si="2"/>
        <v>0</v>
      </c>
      <c r="E13" s="418"/>
      <c r="F13" s="418"/>
      <c r="G13" s="425">
        <f t="shared" si="3"/>
        <v>0</v>
      </c>
      <c r="H13" s="428">
        <f t="shared" si="4"/>
        <v>0</v>
      </c>
    </row>
    <row r="14" spans="1:8" ht="12.5">
      <c r="A14" s="424" t="s">
        <v>316</v>
      </c>
      <c r="B14" s="419"/>
      <c r="C14" s="419"/>
      <c r="D14" s="425">
        <f t="shared" si="2"/>
        <v>0</v>
      </c>
      <c r="E14" s="419"/>
      <c r="F14" s="419"/>
      <c r="G14" s="425">
        <f t="shared" si="3"/>
        <v>0</v>
      </c>
      <c r="H14" s="428">
        <f t="shared" si="4"/>
        <v>0</v>
      </c>
    </row>
    <row r="15" spans="1:8" ht="12.5">
      <c r="A15" s="424" t="s">
        <v>317</v>
      </c>
      <c r="B15" s="419"/>
      <c r="C15" s="419"/>
      <c r="D15" s="425">
        <f t="shared" si="2"/>
        <v>0</v>
      </c>
      <c r="E15" s="419"/>
      <c r="F15" s="419"/>
      <c r="G15" s="425">
        <f>IF(C15=0,0,E15/C15)</f>
        <v>0</v>
      </c>
      <c r="H15" s="428">
        <f t="shared" si="4"/>
        <v>0</v>
      </c>
    </row>
    <row r="16" spans="1:8" ht="13" thickBot="1">
      <c r="A16" s="145" t="s">
        <v>318</v>
      </c>
      <c r="B16" s="105"/>
      <c r="C16" s="105"/>
      <c r="D16" s="425">
        <f t="shared" si="2"/>
        <v>0</v>
      </c>
      <c r="E16" s="105"/>
      <c r="F16" s="105"/>
      <c r="G16" s="425">
        <f>IF(C16=0,0,E16/C16)</f>
        <v>0</v>
      </c>
      <c r="H16" s="428">
        <f t="shared" si="4"/>
        <v>0</v>
      </c>
    </row>
    <row r="17" spans="1:8" ht="13.5" thickBot="1">
      <c r="A17" s="877" t="s">
        <v>319</v>
      </c>
      <c r="B17" s="878">
        <f>IFS(B16&lt;&gt;"",B16,B15&lt;&gt;"",B15,B14&lt;&gt;"",B14,B13&lt;&gt;"",B13,B12&lt;&gt;"",B12,B11&lt;&gt;"",B11,B10&lt;&gt;"",B10,B9&lt;&gt;"",B9,B8&lt;&gt;"",B8,B7&lt;&gt;"",B7,B6&lt;&gt;"",B6,B5&lt;&gt;"",B5)</f>
        <v>338166</v>
      </c>
      <c r="C17" s="878">
        <f>SUM(C5:C16)</f>
        <v>0</v>
      </c>
      <c r="D17" s="879">
        <f t="shared" si="5" ref="D17">C17/B17</f>
        <v>0</v>
      </c>
      <c r="E17" s="878">
        <f>SUM(E5:E16)</f>
        <v>0</v>
      </c>
      <c r="F17" s="878">
        <f>SUM(F5:F16)</f>
        <v>0</v>
      </c>
      <c r="G17" s="879">
        <f>IF(C17=0,0,E17/C17)</f>
        <v>0</v>
      </c>
      <c r="H17" s="880">
        <f t="shared" si="6" ref="H17">F17/B17</f>
        <v>0</v>
      </c>
    </row>
    <row r="19" spans="1:9" ht="12.75" customHeight="1">
      <c r="A19" s="1303"/>
      <c r="B19" s="1304"/>
      <c r="C19" s="1304"/>
      <c r="D19" s="1304"/>
      <c r="E19" s="1304"/>
      <c r="F19" s="1304"/>
      <c r="G19" s="1304"/>
      <c r="H19" s="1304"/>
      <c r="I19" s="56"/>
    </row>
    <row r="20" spans="1:9" ht="12.5">
      <c r="A20" s="1290" t="s">
        <v>480</v>
      </c>
      <c r="B20" s="1305"/>
      <c r="C20" s="1305"/>
      <c r="D20" s="1305"/>
      <c r="E20" s="1305"/>
      <c r="F20" s="1305"/>
      <c r="G20" s="1305"/>
      <c r="H20" s="1305"/>
      <c r="I20" s="1064"/>
    </row>
    <row r="21" spans="1:9" ht="12.75" customHeight="1">
      <c r="A21" s="1122" t="s">
        <v>492</v>
      </c>
      <c r="B21" s="1122"/>
      <c r="C21" s="1122"/>
      <c r="D21" s="1122"/>
      <c r="E21" s="1122"/>
      <c r="F21" s="1122"/>
      <c r="G21" s="1122"/>
      <c r="H21" s="1122"/>
      <c r="I21" s="1038"/>
    </row>
    <row r="22" spans="1:9" ht="12.75" customHeight="1">
      <c r="A22" s="1300" t="s">
        <v>493</v>
      </c>
      <c r="B22" s="1301"/>
      <c r="C22" s="1301"/>
      <c r="D22" s="1301"/>
      <c r="E22" s="1301"/>
      <c r="F22" s="1301"/>
      <c r="G22" s="1301"/>
      <c r="H22" s="1301"/>
      <c r="I22" s="32"/>
    </row>
    <row r="23" spans="1:9" ht="25.5" customHeight="1">
      <c r="A23" s="1301" t="s">
        <v>494</v>
      </c>
      <c r="B23" s="1301"/>
      <c r="C23" s="1301"/>
      <c r="D23" s="1301"/>
      <c r="E23" s="1301"/>
      <c r="F23" s="1301"/>
      <c r="G23" s="1301"/>
      <c r="H23" s="1301"/>
      <c r="I23" s="32"/>
    </row>
    <row r="24" spans="1:11" s="49" customFormat="1" ht="25.5" customHeight="1">
      <c r="A24" s="987" t="s">
        <v>495</v>
      </c>
      <c r="B24" s="987"/>
      <c r="C24" s="987"/>
      <c r="D24" s="987"/>
      <c r="E24" s="987"/>
      <c r="F24" s="987"/>
      <c r="G24" s="987"/>
      <c r="H24" s="987"/>
      <c r="I24" s="988"/>
      <c r="J24" s="989"/>
      <c r="K24" s="989"/>
    </row>
    <row r="25" spans="1:8" ht="29.15" customHeight="1">
      <c r="A25" s="1302" t="s">
        <v>496</v>
      </c>
      <c r="B25" s="1302"/>
      <c r="C25" s="1302"/>
      <c r="D25" s="1302"/>
      <c r="E25" s="1302"/>
      <c r="F25" s="1302"/>
      <c r="G25" s="1302"/>
      <c r="H25" s="1302"/>
    </row>
  </sheetData>
  <mergeCells count="9">
    <mergeCell ref="A22:H22"/>
    <mergeCell ref="A23:H23"/>
    <mergeCell ref="A25:H25"/>
    <mergeCell ref="A1:H1"/>
    <mergeCell ref="A3:H3"/>
    <mergeCell ref="A2:H2"/>
    <mergeCell ref="A19:H19"/>
    <mergeCell ref="A20:H20"/>
    <mergeCell ref="A21:H21"/>
  </mergeCells>
  <printOptions horizontalCentered="1" verticalCentered="1"/>
  <pageMargins left="0.25" right="0.25" top="0.5" bottom="0.5" header="0.5" footer="0.5"/>
  <pageSetup orientation="landscape" r:id="rId1"/>
  <ignoredErrors>
    <ignoredError sqref="D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98E0-267F-46A4-822F-56DB3D55CB23}">
  <sheetPr>
    <pageSetUpPr fitToPage="1"/>
  </sheetPr>
  <dimension ref="A1:M32"/>
  <sheetViews>
    <sheetView workbookViewId="0" topLeftCell="A1">
      <selection pane="topLeft" activeCell="A1" sqref="A1"/>
    </sheetView>
  </sheetViews>
  <sheetFormatPr defaultColWidth="8.54296875" defaultRowHeight="12.5"/>
  <cols>
    <col min="1" max="1" width="46.5454545454545" style="514" customWidth="1"/>
    <col min="2" max="2" width="14.4545454545455" style="514" customWidth="1"/>
    <col min="3" max="3" width="15.5454545454545" style="514" bestFit="1" customWidth="1"/>
    <col min="4" max="4" width="13.4545454545455" style="514" bestFit="1" customWidth="1"/>
    <col min="5" max="5" width="15.4545454545455" style="514" customWidth="1"/>
    <col min="6" max="6" width="15.5454545454545" style="514" customWidth="1"/>
    <col min="7" max="7" width="12.4545454545455" style="514" customWidth="1"/>
    <col min="8" max="9" width="12.4545454545455" style="514" bestFit="1" customWidth="1"/>
    <col min="10" max="10" width="13.4545454545455" style="514" bestFit="1" customWidth="1"/>
    <col min="11" max="11" width="7.54545454545455" style="514" bestFit="1" customWidth="1"/>
    <col min="12" max="12" width="7.45454545454545" style="514" bestFit="1" customWidth="1"/>
    <col min="13" max="13" width="10.5454545454545" style="514" customWidth="1"/>
    <col min="14" max="16384" width="8.54545454545455" style="514"/>
  </cols>
  <sheetData>
    <row r="1" spans="1:13" ht="13">
      <c r="A1" s="1085" t="s">
        <v>42</v>
      </c>
      <c r="B1" s="1085"/>
      <c r="C1" s="1085"/>
      <c r="D1" s="1085"/>
      <c r="E1" s="1085"/>
      <c r="F1" s="1085"/>
      <c r="G1" s="1085"/>
      <c r="H1" s="1085"/>
      <c r="I1" s="1085"/>
      <c r="J1" s="1085"/>
      <c r="K1" s="1085"/>
      <c r="L1" s="1085"/>
      <c r="M1" s="1085"/>
    </row>
    <row r="2" spans="1:13" ht="13">
      <c r="A2" s="1085" t="s">
        <v>1</v>
      </c>
      <c r="B2" s="1086"/>
      <c r="C2" s="1086"/>
      <c r="D2" s="1086"/>
      <c r="E2" s="1086"/>
      <c r="F2" s="1086"/>
      <c r="G2" s="1086"/>
      <c r="H2" s="1086"/>
      <c r="I2" s="1086"/>
      <c r="J2" s="1086"/>
      <c r="K2" s="1086"/>
      <c r="L2" s="1086"/>
      <c r="M2" s="1086"/>
    </row>
    <row r="3" spans="1:13" ht="13.5" thickBot="1">
      <c r="A3" s="1087" t="s">
        <v>2</v>
      </c>
      <c r="B3" s="1088"/>
      <c r="C3" s="1088"/>
      <c r="D3" s="1088"/>
      <c r="E3" s="1088"/>
      <c r="F3" s="1088"/>
      <c r="G3" s="1088"/>
      <c r="H3" s="1088"/>
      <c r="I3" s="1088"/>
      <c r="J3" s="1088"/>
      <c r="K3" s="1088"/>
      <c r="L3" s="1088"/>
      <c r="M3" s="1088"/>
    </row>
    <row r="4" spans="1:13" ht="13">
      <c r="A4" s="895"/>
      <c r="B4" s="1074" t="s">
        <v>43</v>
      </c>
      <c r="C4" s="1075"/>
      <c r="D4" s="1076"/>
      <c r="E4" s="1074" t="s">
        <v>44</v>
      </c>
      <c r="F4" s="1075"/>
      <c r="G4" s="1076"/>
      <c r="H4" s="1074" t="s">
        <v>5</v>
      </c>
      <c r="I4" s="1075"/>
      <c r="J4" s="1076"/>
      <c r="K4" s="1077" t="s">
        <v>6</v>
      </c>
      <c r="L4" s="1075"/>
      <c r="M4" s="1076"/>
    </row>
    <row r="5" spans="1:13" ht="13.5" thickBot="1">
      <c r="A5" s="452" t="s">
        <v>45</v>
      </c>
      <c r="B5" s="453" t="s">
        <v>8</v>
      </c>
      <c r="C5" s="454" t="s">
        <v>9</v>
      </c>
      <c r="D5" s="455" t="s">
        <v>10</v>
      </c>
      <c r="E5" s="453" t="s">
        <v>8</v>
      </c>
      <c r="F5" s="454" t="s">
        <v>9</v>
      </c>
      <c r="G5" s="455" t="s">
        <v>10</v>
      </c>
      <c r="H5" s="453" t="s">
        <v>8</v>
      </c>
      <c r="I5" s="454" t="s">
        <v>9</v>
      </c>
      <c r="J5" s="455" t="s">
        <v>10</v>
      </c>
      <c r="K5" s="453" t="s">
        <v>8</v>
      </c>
      <c r="L5" s="454" t="s">
        <v>9</v>
      </c>
      <c r="M5" s="455" t="s">
        <v>10</v>
      </c>
    </row>
    <row r="6" spans="1:13" ht="13">
      <c r="A6" s="515" t="s">
        <v>11</v>
      </c>
      <c r="B6" s="903"/>
      <c r="C6" s="776"/>
      <c r="D6" s="892"/>
      <c r="E6" s="904"/>
      <c r="F6" s="904"/>
      <c r="G6" s="516"/>
      <c r="H6" s="905"/>
      <c r="I6" s="904"/>
      <c r="J6" s="892"/>
      <c r="K6" s="903"/>
      <c r="L6" s="776"/>
      <c r="M6" s="892"/>
    </row>
    <row r="7" spans="1:13" ht="12.5">
      <c r="A7" s="517" t="s">
        <v>46</v>
      </c>
      <c r="B7" s="1010">
        <v>2811131.7395000001</v>
      </c>
      <c r="C7" s="1011">
        <v>2811131.7395000001</v>
      </c>
      <c r="D7" s="519">
        <f>B7+C7</f>
        <v>5622263.4790000003</v>
      </c>
      <c r="E7" s="520">
        <v>215357.69</v>
      </c>
      <c r="F7" s="465">
        <v>-49843.490000000013</v>
      </c>
      <c r="G7" s="519">
        <f>E7+F7</f>
        <v>165514.19999999998</v>
      </c>
      <c r="H7" s="464">
        <v>215357.69</v>
      </c>
      <c r="I7" s="465">
        <v>-49843.490000000013</v>
      </c>
      <c r="J7" s="519">
        <f>H7+I7</f>
        <v>165514.19999999998</v>
      </c>
      <c r="K7" s="782">
        <f>IFERROR(H7/B7,0)</f>
        <v>0.076608892772241421</v>
      </c>
      <c r="L7" s="521">
        <f>IFERROR(I7/C7,0)</f>
        <v>-0.017730755659592597</v>
      </c>
      <c r="M7" s="499">
        <f>IFERROR(J7/D7,0)</f>
        <v>0.029439068556324409</v>
      </c>
    </row>
    <row r="8" spans="1:13" ht="12.5">
      <c r="A8" s="517" t="s">
        <v>47</v>
      </c>
      <c r="B8" s="1010"/>
      <c r="C8" s="1011"/>
      <c r="D8" s="519">
        <f>B8+C8</f>
        <v>0</v>
      </c>
      <c r="E8" s="522">
        <v>0</v>
      </c>
      <c r="F8" s="465">
        <v>0</v>
      </c>
      <c r="G8" s="519">
        <f>E8+F8</f>
        <v>0</v>
      </c>
      <c r="H8" s="777"/>
      <c r="I8" s="324"/>
      <c r="J8" s="519">
        <f>H8+I8</f>
        <v>0</v>
      </c>
      <c r="K8" s="782">
        <f t="shared" si="0" ref="K8:K11">IFERROR(H8/B8,0)</f>
        <v>0</v>
      </c>
      <c r="L8" s="521">
        <f t="shared" si="1" ref="L8:L11">IFERROR(I8/C8,0)</f>
        <v>0</v>
      </c>
      <c r="M8" s="499">
        <f t="shared" si="2" ref="M8:M11">IFERROR(J8/D8,0)</f>
        <v>0</v>
      </c>
    </row>
    <row r="9" spans="1:13" ht="12.5">
      <c r="A9" s="523" t="s">
        <v>48</v>
      </c>
      <c r="B9" s="1010"/>
      <c r="C9" s="1011"/>
      <c r="D9" s="519">
        <f>B9+C9</f>
        <v>0</v>
      </c>
      <c r="E9" s="518">
        <v>0</v>
      </c>
      <c r="F9" s="324">
        <v>0</v>
      </c>
      <c r="G9" s="519">
        <f>E9+F9</f>
        <v>0</v>
      </c>
      <c r="H9" s="777"/>
      <c r="I9" s="324"/>
      <c r="J9" s="519">
        <f>H9+I9</f>
        <v>0</v>
      </c>
      <c r="K9" s="782">
        <f t="shared" si="0"/>
        <v>0</v>
      </c>
      <c r="L9" s="521">
        <f t="shared" si="1"/>
        <v>0</v>
      </c>
      <c r="M9" s="499">
        <f t="shared" si="2"/>
        <v>0</v>
      </c>
    </row>
    <row r="10" spans="1:13" ht="12.5">
      <c r="A10" s="523" t="s">
        <v>49</v>
      </c>
      <c r="B10" s="1010"/>
      <c r="C10" s="1011"/>
      <c r="D10" s="519">
        <f>B10+C10</f>
        <v>0</v>
      </c>
      <c r="E10" s="518">
        <v>0</v>
      </c>
      <c r="F10" s="324">
        <v>0</v>
      </c>
      <c r="G10" s="519">
        <f>E10+F10</f>
        <v>0</v>
      </c>
      <c r="H10" s="777"/>
      <c r="I10" s="324"/>
      <c r="J10" s="519">
        <f>H10+I10</f>
        <v>0</v>
      </c>
      <c r="K10" s="782">
        <f t="shared" si="0"/>
        <v>0</v>
      </c>
      <c r="L10" s="521">
        <f t="shared" si="1"/>
        <v>0</v>
      </c>
      <c r="M10" s="499">
        <f t="shared" si="2"/>
        <v>0</v>
      </c>
    </row>
    <row r="11" spans="1:13" ht="12.5">
      <c r="A11" s="523" t="s">
        <v>50</v>
      </c>
      <c r="B11" s="1010">
        <v>54340</v>
      </c>
      <c r="C11" s="1011">
        <v>54340</v>
      </c>
      <c r="D11" s="519">
        <f>B11+C11</f>
        <v>108680</v>
      </c>
      <c r="E11" s="518">
        <v>836.25</v>
      </c>
      <c r="F11" s="324">
        <v>836.25</v>
      </c>
      <c r="G11" s="519">
        <f>E11+F11</f>
        <v>1672.50</v>
      </c>
      <c r="H11" s="777">
        <v>836.25</v>
      </c>
      <c r="I11" s="324">
        <v>836.25</v>
      </c>
      <c r="J11" s="519">
        <f>H11+I11</f>
        <v>1672.50</v>
      </c>
      <c r="K11" s="782">
        <f t="shared" si="0"/>
        <v>0.015389216047110785</v>
      </c>
      <c r="L11" s="521">
        <f t="shared" si="1"/>
        <v>0.015389216047110785</v>
      </c>
      <c r="M11" s="499">
        <f t="shared" si="2"/>
        <v>0.015389216047110785</v>
      </c>
    </row>
    <row r="12" spans="1:13" ht="12.5">
      <c r="A12" s="524" t="s">
        <v>29</v>
      </c>
      <c r="B12" s="777"/>
      <c r="C12" s="263"/>
      <c r="D12" s="778"/>
      <c r="E12" s="518"/>
      <c r="F12" s="324"/>
      <c r="G12" s="519"/>
      <c r="H12" s="777"/>
      <c r="I12" s="324"/>
      <c r="J12" s="519"/>
      <c r="K12" s="782"/>
      <c r="L12" s="521"/>
      <c r="M12" s="499"/>
    </row>
    <row r="13" spans="1:13" ht="12.5">
      <c r="A13" s="525" t="s">
        <v>30</v>
      </c>
      <c r="B13" s="777"/>
      <c r="C13" s="324"/>
      <c r="D13" s="519"/>
      <c r="E13" s="518"/>
      <c r="F13" s="324"/>
      <c r="G13" s="519"/>
      <c r="H13" s="777"/>
      <c r="I13" s="324"/>
      <c r="J13" s="519"/>
      <c r="K13" s="782"/>
      <c r="L13" s="521"/>
      <c r="M13" s="499"/>
    </row>
    <row r="14" spans="1:13" ht="14.25" customHeight="1" thickBot="1">
      <c r="A14" s="526"/>
      <c r="B14" s="779"/>
      <c r="C14" s="780"/>
      <c r="D14" s="781"/>
      <c r="E14" s="527"/>
      <c r="F14" s="528"/>
      <c r="G14" s="529"/>
      <c r="H14" s="779"/>
      <c r="I14" s="780"/>
      <c r="J14" s="781"/>
      <c r="K14" s="783"/>
      <c r="L14" s="784"/>
      <c r="M14" s="785"/>
    </row>
    <row r="15" spans="1:13" ht="13" thickBot="1">
      <c r="A15" s="813"/>
      <c r="B15" s="814"/>
      <c r="C15" s="815"/>
      <c r="D15" s="816"/>
      <c r="E15" s="814"/>
      <c r="F15" s="815"/>
      <c r="G15" s="816"/>
      <c r="H15" s="814"/>
      <c r="I15" s="815"/>
      <c r="J15" s="816"/>
      <c r="K15" s="817"/>
      <c r="L15" s="818"/>
      <c r="M15" s="816"/>
    </row>
    <row r="16" spans="1:13" ht="13.5" thickBot="1">
      <c r="A16" s="786" t="s">
        <v>51</v>
      </c>
      <c r="B16" s="819">
        <f t="shared" si="3" ref="B16:J16">SUM(B7:B14)</f>
        <v>2865471.7395000001</v>
      </c>
      <c r="C16" s="820">
        <f t="shared" si="3"/>
        <v>2865471.7395000001</v>
      </c>
      <c r="D16" s="821">
        <f t="shared" si="3"/>
        <v>5730943.4790000003</v>
      </c>
      <c r="E16" s="819">
        <f t="shared" si="3"/>
        <v>216193.94</v>
      </c>
      <c r="F16" s="820">
        <f t="shared" si="3"/>
        <v>-49007.240000000013</v>
      </c>
      <c r="G16" s="821">
        <f t="shared" si="3"/>
        <v>167186.69999999998</v>
      </c>
      <c r="H16" s="819">
        <f t="shared" si="3"/>
        <v>216193.94</v>
      </c>
      <c r="I16" s="820">
        <f t="shared" si="3"/>
        <v>-49007.240000000013</v>
      </c>
      <c r="J16" s="821">
        <f t="shared" si="3"/>
        <v>167186.69999999998</v>
      </c>
      <c r="K16" s="822">
        <f>H16/B16</f>
        <v>0.075447940044149231</v>
      </c>
      <c r="L16" s="823">
        <f>I16/C16</f>
        <v>-0.01710267783291813</v>
      </c>
      <c r="M16" s="824">
        <f>J16/D16</f>
        <v>0.029172631105615545</v>
      </c>
    </row>
    <row r="17" spans="1:13" ht="12.5">
      <c r="A17" s="483"/>
      <c r="B17" s="483"/>
      <c r="C17" s="483"/>
      <c r="D17" s="530"/>
      <c r="E17" s="483"/>
      <c r="F17" s="483"/>
      <c r="G17" s="483"/>
      <c r="H17" s="483"/>
      <c r="I17" s="483" t="s">
        <v>52</v>
      </c>
      <c r="J17" s="483"/>
      <c r="K17" s="483"/>
      <c r="L17" s="483"/>
      <c r="M17" s="483"/>
    </row>
    <row r="18" spans="1:13" ht="12.5">
      <c r="A18" s="1091" t="s">
        <v>53</v>
      </c>
      <c r="B18" s="1092"/>
      <c r="C18" s="1092"/>
      <c r="D18" s="1092"/>
      <c r="E18" s="1092"/>
      <c r="F18" s="1092"/>
      <c r="G18" s="1012"/>
      <c r="H18" s="1012"/>
      <c r="I18" s="1012"/>
      <c r="J18" s="1012"/>
      <c r="K18" s="1012"/>
      <c r="L18" s="1012"/>
      <c r="M18" s="1012"/>
    </row>
    <row r="19" spans="1:13" ht="12.65" customHeight="1">
      <c r="A19" s="1093" t="s">
        <v>54</v>
      </c>
      <c r="B19" s="1094"/>
      <c r="C19" s="1094"/>
      <c r="D19" s="1094"/>
      <c r="E19" s="1094"/>
      <c r="F19" s="1094"/>
      <c r="G19" s="1094"/>
      <c r="H19" s="1094"/>
      <c r="I19" s="1094"/>
      <c r="J19" s="1094"/>
      <c r="K19" s="1094"/>
      <c r="L19" s="1094"/>
      <c r="M19" s="1094"/>
    </row>
    <row r="20" spans="1:13" ht="13.15" customHeight="1">
      <c r="A20" s="1093" t="s">
        <v>55</v>
      </c>
      <c r="B20" s="1097"/>
      <c r="C20" s="1034"/>
      <c r="D20" s="1034"/>
      <c r="E20" s="1034"/>
      <c r="F20" s="1034"/>
      <c r="G20" s="1034"/>
      <c r="H20" s="1034"/>
      <c r="I20" s="1034"/>
      <c r="J20" s="1034"/>
      <c r="K20" s="1034"/>
      <c r="L20" s="1034"/>
      <c r="M20" s="1034"/>
    </row>
    <row r="21" spans="1:13" ht="12.75" customHeight="1">
      <c r="A21" s="1095" t="s">
        <v>56</v>
      </c>
      <c r="B21" s="1096"/>
      <c r="C21" s="1096"/>
      <c r="D21" s="1096"/>
      <c r="E21" s="1034"/>
      <c r="F21" s="1034"/>
      <c r="G21" s="1034"/>
      <c r="H21" s="1034"/>
      <c r="I21" s="1034"/>
      <c r="J21" s="1034"/>
      <c r="K21" s="1034"/>
      <c r="L21" s="1034"/>
      <c r="M21" s="1034"/>
    </row>
    <row r="22" spans="1:13" ht="12.65" customHeight="1">
      <c r="A22" s="1093" t="s">
        <v>57</v>
      </c>
      <c r="B22" s="1094"/>
      <c r="C22" s="1094"/>
      <c r="D22" s="1094"/>
      <c r="E22" s="1094"/>
      <c r="F22" s="585"/>
      <c r="G22" s="585"/>
      <c r="H22" s="585"/>
      <c r="I22" s="585"/>
      <c r="J22" s="585"/>
      <c r="K22" s="585"/>
      <c r="L22" s="585"/>
      <c r="M22" s="585"/>
    </row>
    <row r="23" spans="1:13" ht="12.75" customHeight="1">
      <c r="A23" s="801"/>
      <c r="B23" s="801"/>
      <c r="C23" s="801"/>
      <c r="D23" s="801"/>
      <c r="E23" s="801"/>
      <c r="F23" s="801"/>
      <c r="G23" s="801"/>
      <c r="H23" s="801"/>
      <c r="I23" s="1058"/>
      <c r="J23" s="1058"/>
      <c r="K23" s="1058"/>
      <c r="L23" s="1058"/>
      <c r="M23" s="1058"/>
    </row>
    <row r="24" spans="1:13" ht="13">
      <c r="A24" s="1089" t="s">
        <v>41</v>
      </c>
      <c r="B24" s="1090"/>
      <c r="C24" s="1090"/>
      <c r="D24" s="1090"/>
      <c r="E24" s="1090"/>
      <c r="F24" s="1090"/>
      <c r="G24" s="1090"/>
      <c r="H24" s="1090"/>
      <c r="I24" s="801"/>
      <c r="J24" s="801"/>
      <c r="K24" s="801"/>
      <c r="L24" s="801"/>
      <c r="M24" s="801"/>
    </row>
    <row r="29" spans="1:13" ht="12.5">
      <c r="A29" s="801"/>
      <c r="B29" s="801"/>
      <c r="C29" s="531"/>
      <c r="D29" s="801"/>
      <c r="E29" s="801"/>
      <c r="F29" s="801"/>
      <c r="G29" s="531"/>
      <c r="H29" s="801"/>
      <c r="I29" s="801"/>
      <c r="J29" s="801"/>
      <c r="K29" s="801"/>
      <c r="L29" s="801"/>
      <c r="M29" s="801"/>
    </row>
    <row r="32" spans="1:13" ht="12.5">
      <c r="A32" s="801"/>
      <c r="B32" s="801"/>
      <c r="C32" s="801"/>
      <c r="D32" s="801"/>
      <c r="E32" s="801"/>
      <c r="F32" s="801"/>
      <c r="G32" s="801"/>
      <c r="H32" s="532"/>
      <c r="I32" s="801"/>
      <c r="J32" s="801"/>
      <c r="K32" s="801"/>
      <c r="L32" s="801"/>
      <c r="M32" s="801"/>
    </row>
  </sheetData>
  <mergeCells count="13">
    <mergeCell ref="A24:H24"/>
    <mergeCell ref="A18:F18"/>
    <mergeCell ref="A19:M19"/>
    <mergeCell ref="A22:E22"/>
    <mergeCell ref="A21:D21"/>
    <mergeCell ref="A20:B20"/>
    <mergeCell ref="A1:M1"/>
    <mergeCell ref="A2:M2"/>
    <mergeCell ref="A3:M3"/>
    <mergeCell ref="B4:D4"/>
    <mergeCell ref="E4:G4"/>
    <mergeCell ref="H4:J4"/>
    <mergeCell ref="K4:M4"/>
  </mergeCells>
  <printOptions horizontalCentered="1" verticalCentered="1"/>
  <pageMargins left="0.25" right="0.25" top="0.5" bottom="0.5" header="0.5" footer="0.5"/>
  <pageSetup orientation="landscape" scale="1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M35"/>
  <sheetViews>
    <sheetView workbookViewId="0" topLeftCell="A1">
      <selection pane="topLeft" activeCell="A1" sqref="A1"/>
    </sheetView>
  </sheetViews>
  <sheetFormatPr defaultColWidth="9.453125" defaultRowHeight="12.5"/>
  <cols>
    <col min="1" max="1" width="48.5454545454545" style="20" customWidth="1"/>
    <col min="2" max="6" width="9.54545454545455" style="20" customWidth="1"/>
    <col min="7" max="7" width="12.5454545454545" style="20" customWidth="1"/>
    <col min="8" max="16384" width="9.45454545454546" style="20"/>
  </cols>
  <sheetData>
    <row r="1" spans="1:13" ht="15.5">
      <c r="A1" s="1149" t="s">
        <v>497</v>
      </c>
      <c r="B1" s="1149"/>
      <c r="C1" s="1149"/>
      <c r="D1" s="1149"/>
      <c r="E1" s="1149"/>
      <c r="F1" s="1149"/>
      <c r="G1" s="1308"/>
      <c r="H1" s="801"/>
      <c r="I1" s="801"/>
      <c r="J1" s="801"/>
      <c r="K1" s="801"/>
      <c r="L1" s="801"/>
      <c r="M1" s="801"/>
    </row>
    <row r="2" spans="1:13" ht="15.5">
      <c r="A2" s="1147" t="s">
        <v>1</v>
      </c>
      <c r="B2" s="1188"/>
      <c r="C2" s="1188"/>
      <c r="D2" s="1188"/>
      <c r="E2" s="1188"/>
      <c r="F2" s="1188"/>
      <c r="G2" s="1308"/>
      <c r="H2" s="801"/>
      <c r="I2" s="801"/>
      <c r="J2" s="801"/>
      <c r="K2" s="801"/>
      <c r="L2" s="801"/>
      <c r="M2" s="801"/>
    </row>
    <row r="3" spans="1:13" ht="16" thickBot="1">
      <c r="A3" s="1309" t="s">
        <v>2</v>
      </c>
      <c r="B3" s="1310"/>
      <c r="C3" s="1310"/>
      <c r="D3" s="1310"/>
      <c r="E3" s="1310"/>
      <c r="F3" s="1310"/>
      <c r="G3" s="1311"/>
      <c r="H3" s="801"/>
      <c r="I3" s="801"/>
      <c r="J3" s="801"/>
      <c r="K3" s="801"/>
      <c r="L3" s="801"/>
      <c r="M3" s="801"/>
    </row>
    <row r="4" spans="1:13" ht="13.5" customHeight="1">
      <c r="A4" s="1312" t="s">
        <v>498</v>
      </c>
      <c r="B4" s="1314" t="s">
        <v>499</v>
      </c>
      <c r="C4" s="1315"/>
      <c r="D4" s="1315"/>
      <c r="E4" s="1316"/>
      <c r="F4" s="1314" t="s">
        <v>500</v>
      </c>
      <c r="G4" s="1317"/>
      <c r="H4" s="801"/>
      <c r="I4" s="801"/>
      <c r="J4" s="801"/>
      <c r="K4" s="801"/>
      <c r="L4" s="801"/>
      <c r="M4" s="801"/>
    </row>
    <row r="5" spans="1:13" ht="13.5" customHeight="1">
      <c r="A5" s="1313"/>
      <c r="B5" s="1320" t="s">
        <v>501</v>
      </c>
      <c r="C5" s="1321"/>
      <c r="D5" s="1321"/>
      <c r="E5" s="1322"/>
      <c r="F5" s="1318"/>
      <c r="G5" s="1319"/>
      <c r="H5" s="801"/>
      <c r="I5" s="801"/>
      <c r="J5" s="801"/>
      <c r="K5" s="801"/>
      <c r="L5" s="801"/>
      <c r="M5" s="801"/>
    </row>
    <row r="6" spans="1:13" ht="24.75" customHeight="1">
      <c r="A6" s="1313"/>
      <c r="B6" s="33" t="s">
        <v>502</v>
      </c>
      <c r="C6" s="33" t="s">
        <v>503</v>
      </c>
      <c r="D6" s="33" t="s">
        <v>504</v>
      </c>
      <c r="E6" s="33" t="s">
        <v>505</v>
      </c>
      <c r="F6" s="119" t="s">
        <v>506</v>
      </c>
      <c r="G6" s="147" t="s">
        <v>507</v>
      </c>
      <c r="H6" s="801"/>
      <c r="I6" s="801"/>
      <c r="J6" s="801"/>
      <c r="K6" s="801"/>
      <c r="L6" s="801"/>
      <c r="M6" s="801"/>
    </row>
    <row r="7" spans="1:13" s="543" customFormat="1" ht="13">
      <c r="A7" s="547" t="s">
        <v>508</v>
      </c>
      <c r="B7" s="545"/>
      <c r="C7" s="545" t="s">
        <v>509</v>
      </c>
      <c r="D7" s="546"/>
      <c r="E7" s="546"/>
      <c r="F7" s="960">
        <v>79</v>
      </c>
      <c r="G7" s="959">
        <v>79</v>
      </c>
      <c r="H7" s="801"/>
      <c r="I7" s="801"/>
      <c r="J7" s="801"/>
      <c r="K7" s="801"/>
      <c r="L7" s="801"/>
      <c r="M7" s="801"/>
    </row>
    <row r="8" spans="1:13" ht="13">
      <c r="A8" s="429" t="s">
        <v>510</v>
      </c>
      <c r="B8" s="430"/>
      <c r="C8" s="431" t="s">
        <v>509</v>
      </c>
      <c r="D8" s="277"/>
      <c r="E8" s="278"/>
      <c r="F8" s="958">
        <v>0</v>
      </c>
      <c r="G8" s="957">
        <v>0</v>
      </c>
      <c r="H8" s="262"/>
      <c r="I8" s="801"/>
      <c r="J8" s="801"/>
      <c r="K8" s="801"/>
      <c r="L8" s="801"/>
      <c r="M8" s="801"/>
    </row>
    <row r="9" spans="1:13" ht="13">
      <c r="A9" s="619" t="s">
        <v>511</v>
      </c>
      <c r="B9" s="430"/>
      <c r="C9" s="431" t="s">
        <v>512</v>
      </c>
      <c r="D9" s="277"/>
      <c r="E9" s="278"/>
      <c r="F9" s="958">
        <v>1</v>
      </c>
      <c r="G9" s="957">
        <v>1</v>
      </c>
      <c r="H9" s="801"/>
      <c r="I9" s="801"/>
      <c r="J9" s="801"/>
      <c r="K9" s="801"/>
      <c r="L9" s="801"/>
      <c r="M9" s="801"/>
    </row>
    <row r="10" spans="1:13" ht="14">
      <c r="A10" s="429" t="s">
        <v>513</v>
      </c>
      <c r="B10" s="432"/>
      <c r="C10" s="432" t="s">
        <v>509</v>
      </c>
      <c r="D10" s="279" t="s">
        <v>509</v>
      </c>
      <c r="E10" s="280"/>
      <c r="F10" s="956">
        <v>0</v>
      </c>
      <c r="G10" s="955">
        <v>0</v>
      </c>
      <c r="H10" s="801"/>
      <c r="I10" s="801"/>
      <c r="J10" s="801"/>
      <c r="K10" s="801"/>
      <c r="L10" s="801"/>
      <c r="M10" s="801"/>
    </row>
    <row r="11" spans="1:13" ht="14">
      <c r="A11" s="429" t="s">
        <v>514</v>
      </c>
      <c r="B11" s="432"/>
      <c r="C11" s="432" t="s">
        <v>509</v>
      </c>
      <c r="D11" s="279"/>
      <c r="E11" s="280"/>
      <c r="F11" s="956">
        <v>0</v>
      </c>
      <c r="G11" s="955">
        <v>0</v>
      </c>
      <c r="H11" s="263"/>
      <c r="I11" s="801"/>
      <c r="J11" s="801"/>
      <c r="K11" s="801"/>
      <c r="L11" s="801"/>
      <c r="M11" s="801"/>
    </row>
    <row r="12" spans="1:13" ht="14">
      <c r="A12" s="429" t="s">
        <v>515</v>
      </c>
      <c r="B12" s="432"/>
      <c r="C12" s="432" t="s">
        <v>509</v>
      </c>
      <c r="D12" s="279"/>
      <c r="E12" s="280"/>
      <c r="F12" s="956">
        <v>0</v>
      </c>
      <c r="G12" s="730">
        <v>0</v>
      </c>
      <c r="H12" s="264"/>
      <c r="I12" s="801"/>
      <c r="J12" s="801"/>
      <c r="K12" s="801"/>
      <c r="L12" s="801"/>
      <c r="M12" s="801"/>
    </row>
    <row r="13" spans="1:13" ht="14">
      <c r="A13" s="429" t="s">
        <v>516</v>
      </c>
      <c r="B13" s="432"/>
      <c r="C13" s="432" t="s">
        <v>509</v>
      </c>
      <c r="D13" s="279"/>
      <c r="E13" s="280"/>
      <c r="F13" s="956">
        <v>0</v>
      </c>
      <c r="G13" s="730">
        <v>0</v>
      </c>
      <c r="H13" s="801"/>
      <c r="I13" s="801"/>
      <c r="J13" s="801"/>
      <c r="K13" s="801"/>
      <c r="L13" s="801"/>
      <c r="M13" s="801"/>
    </row>
    <row r="14" spans="1:13" s="257" customFormat="1" ht="14">
      <c r="A14" s="429" t="s">
        <v>517</v>
      </c>
      <c r="B14" s="432"/>
      <c r="C14" s="432" t="s">
        <v>509</v>
      </c>
      <c r="D14" s="279"/>
      <c r="E14" s="280"/>
      <c r="F14" s="956">
        <v>0</v>
      </c>
      <c r="G14" s="955">
        <v>0</v>
      </c>
      <c r="H14" s="801"/>
      <c r="I14" s="801"/>
      <c r="J14" s="801"/>
      <c r="K14" s="801"/>
      <c r="L14" s="801"/>
      <c r="M14" s="801"/>
    </row>
    <row r="15" spans="1:13" s="257" customFormat="1" ht="14">
      <c r="A15" s="429" t="s">
        <v>518</v>
      </c>
      <c r="B15" s="434"/>
      <c r="C15" s="435" t="s">
        <v>509</v>
      </c>
      <c r="D15" s="281"/>
      <c r="E15" s="282"/>
      <c r="F15" s="956">
        <v>0</v>
      </c>
      <c r="G15" s="955">
        <v>0</v>
      </c>
      <c r="H15" s="801"/>
      <c r="I15" s="801"/>
      <c r="J15" s="801"/>
      <c r="K15" s="801"/>
      <c r="L15" s="801"/>
      <c r="M15" s="801"/>
    </row>
    <row r="16" spans="1:13" ht="14">
      <c r="A16" s="429" t="s">
        <v>519</v>
      </c>
      <c r="B16" s="434"/>
      <c r="C16" s="435" t="s">
        <v>509</v>
      </c>
      <c r="D16" s="281"/>
      <c r="E16" s="282"/>
      <c r="F16" s="956">
        <v>0</v>
      </c>
      <c r="G16" s="955">
        <v>0</v>
      </c>
      <c r="H16" s="801"/>
      <c r="I16" s="801"/>
      <c r="J16" s="801"/>
      <c r="K16" s="801"/>
      <c r="L16" s="801"/>
      <c r="M16" s="801"/>
    </row>
    <row r="17" spans="1:13" ht="14">
      <c r="A17" s="429" t="s">
        <v>520</v>
      </c>
      <c r="B17" s="434"/>
      <c r="C17" s="435" t="s">
        <v>509</v>
      </c>
      <c r="D17" s="281"/>
      <c r="E17" s="282"/>
      <c r="F17" s="956">
        <v>0</v>
      </c>
      <c r="G17" s="955">
        <v>0</v>
      </c>
      <c r="H17" s="801"/>
      <c r="I17" s="801"/>
      <c r="J17" s="801"/>
      <c r="K17" s="801"/>
      <c r="L17" s="801"/>
      <c r="M17" s="801"/>
    </row>
    <row r="18" spans="1:13" ht="14">
      <c r="A18" s="429" t="s">
        <v>521</v>
      </c>
      <c r="B18" s="434"/>
      <c r="C18" s="435" t="s">
        <v>509</v>
      </c>
      <c r="D18" s="281"/>
      <c r="E18" s="282" t="s">
        <v>509</v>
      </c>
      <c r="F18" s="956">
        <v>0</v>
      </c>
      <c r="G18" s="730">
        <v>0</v>
      </c>
      <c r="H18" s="801"/>
      <c r="I18" s="801"/>
      <c r="J18" s="801"/>
      <c r="K18" s="801"/>
      <c r="L18" s="801"/>
      <c r="M18" s="801"/>
    </row>
    <row r="19" spans="1:13" ht="13">
      <c r="A19" s="429" t="s">
        <v>522</v>
      </c>
      <c r="B19" s="436"/>
      <c r="C19" s="432" t="s">
        <v>509</v>
      </c>
      <c r="D19" s="279"/>
      <c r="E19" s="280"/>
      <c r="F19" s="954">
        <v>0</v>
      </c>
      <c r="G19" s="953">
        <v>0</v>
      </c>
      <c r="H19" s="801"/>
      <c r="I19" s="801"/>
      <c r="J19" s="801"/>
      <c r="K19" s="801"/>
      <c r="L19" s="801"/>
      <c r="M19" s="801"/>
    </row>
    <row r="20" spans="1:13" ht="14">
      <c r="A20" s="429" t="s">
        <v>523</v>
      </c>
      <c r="B20" s="432" t="s">
        <v>509</v>
      </c>
      <c r="C20" s="432"/>
      <c r="D20" s="279"/>
      <c r="E20" s="280"/>
      <c r="F20" s="956">
        <v>0</v>
      </c>
      <c r="G20" s="730">
        <v>0</v>
      </c>
      <c r="H20" s="801"/>
      <c r="I20" s="801"/>
      <c r="J20" s="801"/>
      <c r="K20" s="801"/>
      <c r="L20" s="801"/>
      <c r="M20" s="801"/>
    </row>
    <row r="21" spans="1:13" ht="14">
      <c r="A21" s="731" t="s">
        <v>524</v>
      </c>
      <c r="B21" s="432"/>
      <c r="C21" s="432" t="s">
        <v>509</v>
      </c>
      <c r="D21" s="279"/>
      <c r="E21" s="280"/>
      <c r="F21" s="956">
        <v>0</v>
      </c>
      <c r="G21" s="730">
        <v>0</v>
      </c>
      <c r="H21" s="801"/>
      <c r="I21" s="801"/>
      <c r="J21" s="801"/>
      <c r="K21" s="801"/>
      <c r="L21" s="801"/>
      <c r="M21" s="801"/>
    </row>
    <row r="22" spans="1:13" ht="14">
      <c r="A22" s="731" t="s">
        <v>525</v>
      </c>
      <c r="B22" s="432"/>
      <c r="C22" s="432" t="s">
        <v>509</v>
      </c>
      <c r="D22" s="279"/>
      <c r="E22" s="280"/>
      <c r="F22" s="956">
        <v>1</v>
      </c>
      <c r="G22" s="730">
        <v>1</v>
      </c>
      <c r="H22" s="801"/>
      <c r="I22" s="801"/>
      <c r="J22" s="801"/>
      <c r="K22" s="801"/>
      <c r="L22" s="801"/>
      <c r="M22" s="801"/>
    </row>
    <row r="23" spans="1:13" ht="14">
      <c r="A23" s="731" t="s">
        <v>526</v>
      </c>
      <c r="B23" s="432"/>
      <c r="C23" s="432" t="s">
        <v>509</v>
      </c>
      <c r="D23" s="279"/>
      <c r="E23" s="282"/>
      <c r="F23" s="956">
        <v>0</v>
      </c>
      <c r="G23" s="955">
        <v>0</v>
      </c>
      <c r="H23" s="801"/>
      <c r="I23" s="801"/>
      <c r="J23" s="801"/>
      <c r="K23" s="801"/>
      <c r="L23" s="801"/>
      <c r="M23" s="801"/>
    </row>
    <row r="24" spans="1:13" ht="14">
      <c r="A24" s="547" t="s">
        <v>527</v>
      </c>
      <c r="B24" s="432"/>
      <c r="C24" s="432" t="s">
        <v>509</v>
      </c>
      <c r="D24" s="279"/>
      <c r="E24" s="280"/>
      <c r="F24" s="956">
        <v>0</v>
      </c>
      <c r="G24" s="955">
        <v>0</v>
      </c>
      <c r="H24" s="801"/>
      <c r="I24" s="801"/>
      <c r="J24" s="801"/>
      <c r="K24" s="801"/>
      <c r="L24" s="801"/>
      <c r="M24" s="801"/>
    </row>
    <row r="25" spans="1:13" ht="25">
      <c r="A25" s="547" t="s">
        <v>528</v>
      </c>
      <c r="B25" s="432"/>
      <c r="C25" s="432" t="s">
        <v>509</v>
      </c>
      <c r="D25" s="279"/>
      <c r="E25" s="280"/>
      <c r="F25" s="956">
        <v>0</v>
      </c>
      <c r="G25" s="955">
        <v>0</v>
      </c>
      <c r="H25" s="801"/>
      <c r="I25" s="801"/>
      <c r="J25" s="801"/>
      <c r="K25" s="801"/>
      <c r="L25" s="801"/>
      <c r="M25" s="801"/>
    </row>
    <row r="26" spans="1:13" ht="14.5" thickBot="1">
      <c r="A26" s="547" t="s">
        <v>529</v>
      </c>
      <c r="B26" s="432"/>
      <c r="C26" s="432" t="s">
        <v>509</v>
      </c>
      <c r="D26" s="279"/>
      <c r="E26" s="280"/>
      <c r="F26" s="956">
        <v>0</v>
      </c>
      <c r="G26" s="955">
        <v>0</v>
      </c>
      <c r="H26" s="801"/>
      <c r="I26" s="801"/>
      <c r="J26" s="801"/>
      <c r="K26" s="801"/>
      <c r="L26" s="801"/>
      <c r="M26" s="801"/>
    </row>
    <row r="27" spans="1:13" ht="14.5" thickBot="1">
      <c r="A27" s="148" t="s">
        <v>530</v>
      </c>
      <c r="B27" s="258"/>
      <c r="C27" s="259"/>
      <c r="D27" s="260"/>
      <c r="E27" s="260"/>
      <c r="F27" s="881">
        <f>SUM(F7:F26)</f>
        <v>81</v>
      </c>
      <c r="G27" s="882">
        <f>SUM(G7:G26)</f>
        <v>81</v>
      </c>
      <c r="H27" s="801"/>
      <c r="I27" s="801"/>
      <c r="J27" s="801"/>
      <c r="K27" s="801"/>
      <c r="L27" s="801"/>
      <c r="M27" s="801"/>
    </row>
    <row r="28" spans="1:13" ht="28.5" customHeight="1">
      <c r="A28" s="26"/>
      <c r="B28" s="27"/>
      <c r="C28" s="27"/>
      <c r="D28" s="27"/>
      <c r="E28" s="27"/>
      <c r="F28" s="146"/>
      <c r="G28" s="146"/>
      <c r="H28" s="801"/>
      <c r="I28" s="801"/>
      <c r="J28" s="801"/>
      <c r="K28" s="801"/>
      <c r="L28" s="801"/>
      <c r="M28" s="801"/>
    </row>
    <row r="29" spans="1:13" ht="26.25" customHeight="1">
      <c r="A29" s="1307" t="s">
        <v>531</v>
      </c>
      <c r="B29" s="1307"/>
      <c r="C29" s="1307"/>
      <c r="D29" s="1307"/>
      <c r="E29" s="1307"/>
      <c r="F29" s="1307"/>
      <c r="G29" s="1307"/>
      <c r="H29" s="801"/>
      <c r="I29" s="801"/>
      <c r="J29" s="801"/>
      <c r="K29" s="801"/>
      <c r="L29" s="801"/>
      <c r="M29" s="801"/>
    </row>
    <row r="30" spans="1:13" ht="12.75" customHeight="1">
      <c r="A30" s="1306" t="s">
        <v>153</v>
      </c>
      <c r="B30" s="1306"/>
      <c r="C30" s="1306"/>
      <c r="D30" s="1306"/>
      <c r="E30" s="1306"/>
      <c r="F30" s="1306"/>
      <c r="G30" s="1306"/>
      <c r="H30" s="1306"/>
      <c r="I30" s="1306"/>
      <c r="J30" s="1306"/>
      <c r="K30" s="1306"/>
      <c r="L30" s="801"/>
      <c r="M30" s="801"/>
    </row>
    <row r="31" spans="1:13" ht="12.5">
      <c r="A31" s="801"/>
      <c r="B31" s="801"/>
      <c r="C31" s="801"/>
      <c r="D31" s="801"/>
      <c r="E31" s="801"/>
      <c r="F31" s="801"/>
      <c r="G31" s="801"/>
      <c r="H31" s="801"/>
      <c r="I31" s="801"/>
      <c r="J31" s="801"/>
      <c r="K31" s="801"/>
      <c r="L31" s="801"/>
      <c r="M31" s="801"/>
    </row>
    <row r="32" spans="1:13" ht="12.5">
      <c r="A32" s="801"/>
      <c r="B32" s="801"/>
      <c r="C32" s="801"/>
      <c r="D32" s="801"/>
      <c r="E32" s="801"/>
      <c r="F32" s="801"/>
      <c r="G32" s="801"/>
      <c r="H32" s="801"/>
      <c r="I32" s="801"/>
      <c r="J32" s="801"/>
      <c r="K32" s="801"/>
      <c r="L32" s="801"/>
      <c r="M32" s="801"/>
    </row>
    <row r="33" spans="1:8" ht="12.5">
      <c r="A33" s="801"/>
      <c r="B33" s="801"/>
      <c r="C33" s="801"/>
      <c r="D33" s="801"/>
      <c r="E33" s="801"/>
      <c r="F33" s="801"/>
      <c r="G33" s="801"/>
      <c r="H33" s="801"/>
    </row>
    <row r="34" spans="1:8" ht="12.5">
      <c r="A34" s="801"/>
      <c r="B34" s="801"/>
      <c r="C34" s="801"/>
      <c r="D34" s="801"/>
      <c r="E34" s="801"/>
      <c r="F34" s="801"/>
      <c r="G34" s="801"/>
      <c r="H34" s="801"/>
    </row>
    <row r="35" spans="1:8" ht="12.5">
      <c r="A35" s="801"/>
      <c r="B35" s="801"/>
      <c r="C35" s="801"/>
      <c r="D35" s="801"/>
      <c r="E35" s="801"/>
      <c r="F35" s="801"/>
      <c r="G35" s="801"/>
      <c r="H35" s="801"/>
    </row>
  </sheetData>
  <mergeCells count="9">
    <mergeCell ref="A30:K30"/>
    <mergeCell ref="A29:G29"/>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R22"/>
  <sheetViews>
    <sheetView workbookViewId="0" topLeftCell="A1">
      <selection pane="topLeft" activeCell="A1" sqref="A1"/>
    </sheetView>
  </sheetViews>
  <sheetFormatPr defaultColWidth="8.54296875" defaultRowHeight="12.5"/>
  <cols>
    <col min="1" max="1" width="10.5454545454545" customWidth="1"/>
    <col min="2" max="6" width="12.5454545454545" style="108" customWidth="1"/>
    <col min="7" max="7" width="12.5454545454545" style="122" customWidth="1"/>
    <col min="8" max="8" width="13.1818181818182" style="108" bestFit="1" customWidth="1"/>
    <col min="9" max="9" width="12.5454545454545" style="108" customWidth="1"/>
  </cols>
  <sheetData>
    <row r="1" spans="1:10" ht="15.5">
      <c r="A1" s="1149" t="s">
        <v>532</v>
      </c>
      <c r="B1" s="1149"/>
      <c r="C1" s="1149"/>
      <c r="D1" s="1149"/>
      <c r="E1" s="1149"/>
      <c r="F1" s="1149"/>
      <c r="G1" s="1149"/>
      <c r="H1" s="1149"/>
      <c r="I1" s="1149"/>
      <c r="J1" s="801"/>
    </row>
    <row r="2" spans="1:10" ht="15.5">
      <c r="A2" s="1147" t="s">
        <v>1</v>
      </c>
      <c r="B2" s="1188"/>
      <c r="C2" s="1188"/>
      <c r="D2" s="1188"/>
      <c r="E2" s="1188"/>
      <c r="F2" s="1188"/>
      <c r="G2" s="1188"/>
      <c r="H2" s="1188"/>
      <c r="I2" s="1188"/>
      <c r="J2" s="801"/>
    </row>
    <row r="3" spans="1:10" ht="16" thickBot="1">
      <c r="A3" s="1147" t="s">
        <v>2</v>
      </c>
      <c r="B3" s="1188"/>
      <c r="C3" s="1188"/>
      <c r="D3" s="1188"/>
      <c r="E3" s="1188"/>
      <c r="F3" s="1188"/>
      <c r="G3" s="1188"/>
      <c r="H3" s="1188"/>
      <c r="I3" s="1188"/>
      <c r="J3" s="801"/>
    </row>
    <row r="4" spans="1:10" ht="41">
      <c r="A4" s="1065" t="s">
        <v>295</v>
      </c>
      <c r="B4" s="921" t="s">
        <v>533</v>
      </c>
      <c r="C4" s="921" t="s">
        <v>297</v>
      </c>
      <c r="D4" s="921" t="s">
        <v>298</v>
      </c>
      <c r="E4" s="921" t="s">
        <v>10</v>
      </c>
      <c r="F4" s="921" t="s">
        <v>534</v>
      </c>
      <c r="G4" s="924" t="s">
        <v>535</v>
      </c>
      <c r="H4" s="924" t="s">
        <v>536</v>
      </c>
      <c r="I4" s="917" t="s">
        <v>537</v>
      </c>
      <c r="J4" s="801"/>
    </row>
    <row r="5" spans="1:10" ht="12.5">
      <c r="A5" s="424" t="s">
        <v>307</v>
      </c>
      <c r="B5" s="419">
        <v>212952</v>
      </c>
      <c r="C5" s="419">
        <v>0</v>
      </c>
      <c r="D5" s="419">
        <v>125214</v>
      </c>
      <c r="E5" s="419">
        <v>338166</v>
      </c>
      <c r="F5" s="418">
        <f>'CARE Table 2'!X7</f>
        <v>293584</v>
      </c>
      <c r="G5" s="437">
        <f t="shared" si="0" ref="G5">E5/F5</f>
        <v>1.151854324486348</v>
      </c>
      <c r="H5" s="929">
        <f>(338166/336018)-1</f>
        <v>0.0063925146867132021</v>
      </c>
      <c r="I5" s="961">
        <v>1358818</v>
      </c>
      <c r="J5" s="801"/>
    </row>
    <row r="6" spans="1:10" ht="12.5">
      <c r="A6" s="424" t="s">
        <v>308</v>
      </c>
      <c r="B6" s="419"/>
      <c r="C6" s="422"/>
      <c r="D6" s="422"/>
      <c r="E6" s="419"/>
      <c r="F6" s="418">
        <f>'CARE Table 2'!X8</f>
        <v>293584</v>
      </c>
      <c r="G6" s="437">
        <f t="shared" si="1" ref="G6:G11">E6/F6</f>
        <v>0</v>
      </c>
      <c r="H6" s="929">
        <f t="shared" si="2" ref="H6:H16">IF(E6&lt;&gt;"",(E6-E5)/E5,0)</f>
        <v>0</v>
      </c>
      <c r="I6" s="438"/>
      <c r="J6" s="801"/>
    </row>
    <row r="7" spans="1:10" ht="12.5">
      <c r="A7" s="424" t="s">
        <v>309</v>
      </c>
      <c r="B7" s="419"/>
      <c r="C7" s="422"/>
      <c r="D7" s="419"/>
      <c r="E7" s="419"/>
      <c r="F7" s="418">
        <f>'CARE Table 2'!X9</f>
        <v>293584</v>
      </c>
      <c r="G7" s="437">
        <f t="shared" si="1"/>
        <v>0</v>
      </c>
      <c r="H7" s="929">
        <f t="shared" si="2"/>
        <v>0</v>
      </c>
      <c r="I7" s="438"/>
      <c r="J7" s="801"/>
    </row>
    <row r="8" spans="1:10" ht="12.5">
      <c r="A8" s="424" t="s">
        <v>310</v>
      </c>
      <c r="B8" s="419"/>
      <c r="C8" s="422"/>
      <c r="D8" s="419"/>
      <c r="E8" s="419"/>
      <c r="F8" s="418">
        <f>'CARE Table 2'!X10</f>
        <v>293584</v>
      </c>
      <c r="G8" s="437">
        <f t="shared" si="1"/>
        <v>0</v>
      </c>
      <c r="H8" s="929">
        <f t="shared" si="2"/>
        <v>0</v>
      </c>
      <c r="I8" s="438"/>
      <c r="J8" s="170"/>
    </row>
    <row r="9" spans="1:10" ht="12.5">
      <c r="A9" s="424" t="s">
        <v>311</v>
      </c>
      <c r="B9" s="439"/>
      <c r="C9" s="422"/>
      <c r="D9" s="439"/>
      <c r="E9" s="440"/>
      <c r="F9" s="418">
        <f>'CARE Table 2'!X11</f>
        <v>293584</v>
      </c>
      <c r="G9" s="437">
        <f t="shared" si="1"/>
        <v>0</v>
      </c>
      <c r="H9" s="929">
        <f t="shared" si="2"/>
        <v>0</v>
      </c>
      <c r="I9" s="441"/>
      <c r="J9" s="170"/>
    </row>
    <row r="10" spans="1:10" ht="12.5">
      <c r="A10" s="424" t="s">
        <v>312</v>
      </c>
      <c r="B10" s="419"/>
      <c r="C10" s="422"/>
      <c r="D10" s="419"/>
      <c r="E10" s="419"/>
      <c r="F10" s="418">
        <f>'CARE Table 2'!X12</f>
        <v>293584</v>
      </c>
      <c r="G10" s="437">
        <f t="shared" si="1"/>
        <v>0</v>
      </c>
      <c r="H10" s="929">
        <f t="shared" si="2"/>
        <v>0</v>
      </c>
      <c r="I10" s="441"/>
      <c r="J10" s="170"/>
    </row>
    <row r="11" spans="1:10" ht="12.5">
      <c r="A11" s="424" t="s">
        <v>313</v>
      </c>
      <c r="B11" s="419"/>
      <c r="C11" s="422"/>
      <c r="D11" s="419"/>
      <c r="E11" s="419"/>
      <c r="F11" s="418">
        <f>'CARE Table 2'!X13</f>
        <v>293584</v>
      </c>
      <c r="G11" s="437">
        <f t="shared" si="1"/>
        <v>0</v>
      </c>
      <c r="H11" s="929">
        <f t="shared" si="2"/>
        <v>0</v>
      </c>
      <c r="I11" s="442"/>
      <c r="J11" s="801"/>
    </row>
    <row r="12" spans="1:10" ht="12.5">
      <c r="A12" s="424" t="s">
        <v>314</v>
      </c>
      <c r="B12" s="419"/>
      <c r="C12" s="422"/>
      <c r="D12" s="419"/>
      <c r="E12" s="419"/>
      <c r="F12" s="418">
        <f>'CARE Table 2'!X14</f>
        <v>293584</v>
      </c>
      <c r="G12" s="437">
        <f>E12/F12</f>
        <v>0</v>
      </c>
      <c r="H12" s="929">
        <f t="shared" si="2"/>
        <v>0</v>
      </c>
      <c r="I12" s="443"/>
      <c r="J12" s="801"/>
    </row>
    <row r="13" spans="1:10" ht="12.5">
      <c r="A13" s="424" t="s">
        <v>315</v>
      </c>
      <c r="B13" s="418"/>
      <c r="C13" s="422"/>
      <c r="D13" s="418"/>
      <c r="E13" s="419"/>
      <c r="F13" s="418">
        <f>'CARE Table 2'!X15</f>
        <v>293584</v>
      </c>
      <c r="G13" s="437">
        <f>E13/F13</f>
        <v>0</v>
      </c>
      <c r="H13" s="929">
        <f t="shared" si="2"/>
        <v>0</v>
      </c>
      <c r="I13" s="443"/>
      <c r="J13" s="801"/>
    </row>
    <row r="14" spans="1:10" ht="12.5">
      <c r="A14" s="424" t="s">
        <v>316</v>
      </c>
      <c r="B14" s="419"/>
      <c r="C14" s="422"/>
      <c r="D14" s="419"/>
      <c r="E14" s="419"/>
      <c r="F14" s="418">
        <f>'CARE Table 2'!X16</f>
        <v>293584</v>
      </c>
      <c r="G14" s="437">
        <f>E14/F14</f>
        <v>0</v>
      </c>
      <c r="H14" s="929">
        <f t="shared" si="2"/>
        <v>0</v>
      </c>
      <c r="I14" s="443"/>
      <c r="J14" s="801"/>
    </row>
    <row r="15" spans="1:10" ht="12.5">
      <c r="A15" s="424" t="s">
        <v>317</v>
      </c>
      <c r="B15" s="419"/>
      <c r="C15" s="422"/>
      <c r="D15" s="419"/>
      <c r="E15" s="419"/>
      <c r="F15" s="418">
        <f>'CARE Table 2'!X17</f>
        <v>293584</v>
      </c>
      <c r="G15" s="437">
        <f>E15/F15</f>
        <v>0</v>
      </c>
      <c r="H15" s="929">
        <f t="shared" si="2"/>
        <v>0</v>
      </c>
      <c r="I15" s="443"/>
      <c r="J15" s="801"/>
    </row>
    <row r="16" spans="1:10" ht="13" thickBot="1">
      <c r="A16" s="145" t="s">
        <v>318</v>
      </c>
      <c r="B16" s="105"/>
      <c r="C16" s="106"/>
      <c r="D16" s="105"/>
      <c r="E16" s="419"/>
      <c r="F16" s="418">
        <f>'CARE Table 2'!X18</f>
        <v>293584</v>
      </c>
      <c r="G16" s="437">
        <f>E16/F16</f>
        <v>0</v>
      </c>
      <c r="H16" s="929">
        <f t="shared" si="2"/>
        <v>0</v>
      </c>
      <c r="I16" s="149"/>
      <c r="J16" s="801"/>
    </row>
    <row r="17" spans="1:18" ht="13.5" thickBot="1">
      <c r="A17" s="877" t="s">
        <v>319</v>
      </c>
      <c r="B17" s="891">
        <f>IFS(B16&lt;&gt;"",B16,B15&lt;&gt;"",B15,B14&lt;&gt;"",B14,B13&lt;&gt;"",B13,B12&lt;&gt;"",B12,B11&lt;&gt;"",B11,B10&lt;&gt;"",B10,B9&lt;&gt;"",B9,B8&lt;&gt;"",B8,B7&lt;&gt;"",B7,B6&lt;&gt;"",B6,B5&lt;&gt;"",B5)</f>
        <v>212952</v>
      </c>
      <c r="C17" s="878">
        <f>IFS(C16&lt;&gt;"",C16,C15&lt;&gt;"",C15,C14&lt;&gt;"",C14,C13&lt;&gt;"",C13,C12&lt;&gt;"",C12,C11&lt;&gt;"",C11,C10&lt;&gt;"",C10,C9&lt;&gt;"",C9,C8&lt;&gt;"",C8,C7&lt;&gt;"",C7,C6&lt;&gt;"",C6,C5&lt;&gt;"",C5)</f>
        <v>0</v>
      </c>
      <c r="D17" s="878">
        <f>IFS(D16&lt;&gt;"",D16,D15&lt;&gt;"",D15,D14&lt;&gt;"",D14,D13&lt;&gt;"",D13,D12&lt;&gt;"",D12,D11&lt;&gt;"",D11,D10&lt;&gt;"",D10,D9&lt;&gt;"",D9,D8&lt;&gt;"",D8,D7&lt;&gt;"",D7,D6&lt;&gt;"",D6,D5&lt;&gt;"",D5)</f>
        <v>125214</v>
      </c>
      <c r="E17" s="878">
        <f>IFS(E16&lt;&gt;"",E16,E15&lt;&gt;"",E15,E14&lt;&gt;"",E14,E13&lt;&gt;"",E13,E12&lt;&gt;"",E12,E11&lt;&gt;"",E11,E10&lt;&gt;"",E10,E9&lt;&gt;"",E9,E8&lt;&gt;"",E8,E7&lt;&gt;"",E7,E6&lt;&gt;"",E6,E5&lt;&gt;"",E5)</f>
        <v>338166</v>
      </c>
      <c r="F17" s="878">
        <f>F16</f>
        <v>293584</v>
      </c>
      <c r="G17" s="883">
        <f t="shared" si="3" ref="G17">E17/F17</f>
        <v>1.151854324486348</v>
      </c>
      <c r="H17" s="879">
        <f>IFS(H16&lt;&gt;"",H16,H15&lt;&gt;"",H15,H14&lt;&gt;"",H14,H13&lt;&gt;"",H13,H12&lt;&gt;"",H12,H11&lt;&gt;"",H11,H10&lt;&gt;"",H10,H9&lt;&gt;"",H9,H8&lt;&gt;"",H8,H7&lt;&gt;"",H7,H6&lt;&gt;"",H6,H5&lt;&gt;"",H5)</f>
        <v>0</v>
      </c>
      <c r="I17" s="884">
        <f>IFS(I16&lt;&gt;"",I16,I15&lt;&gt;"",I15,I14&lt;&gt;"",I14,I13&lt;&gt;"",I13,I12&lt;&gt;"",I12,I11&lt;&gt;"",I11,I10&lt;&gt;"",I10,I9&lt;&gt;"",I9,I8&lt;&gt;"",I8,I7&lt;&gt;"",I7,I6&lt;&gt;"",I6,I5&lt;&gt;"",I5)</f>
        <v>1358818</v>
      </c>
      <c r="J17" s="801"/>
      <c r="K17" s="801"/>
      <c r="L17" s="801"/>
      <c r="M17" s="801"/>
      <c r="N17" s="801"/>
      <c r="O17" s="801"/>
      <c r="P17" s="801"/>
      <c r="Q17" s="801"/>
      <c r="R17" s="801"/>
    </row>
    <row r="18" spans="1:18" s="20" customFormat="1" ht="13">
      <c r="A18" s="1053"/>
      <c r="B18" s="107"/>
      <c r="C18" s="107"/>
      <c r="D18" s="107"/>
      <c r="E18" s="107"/>
      <c r="F18" s="107"/>
      <c r="G18" s="121"/>
      <c r="H18" s="109"/>
      <c r="I18" s="110"/>
      <c r="J18" s="801"/>
      <c r="K18" s="801"/>
      <c r="L18" s="801"/>
      <c r="M18" s="801"/>
      <c r="N18" s="801"/>
      <c r="O18" s="801"/>
      <c r="P18" s="801"/>
      <c r="Q18" s="801"/>
      <c r="R18" s="801"/>
    </row>
    <row r="19" spans="1:18" s="168" customFormat="1" ht="12.5">
      <c r="A19" s="1305" t="s">
        <v>480</v>
      </c>
      <c r="B19" s="1305"/>
      <c r="C19" s="1305"/>
      <c r="D19" s="1305"/>
      <c r="E19" s="1305"/>
      <c r="F19" s="1305"/>
      <c r="G19" s="1305"/>
      <c r="H19" s="1305"/>
      <c r="I19" s="1305"/>
      <c r="J19" s="76"/>
      <c r="K19" s="76"/>
      <c r="L19" s="47"/>
      <c r="M19" s="76"/>
      <c r="N19" s="76"/>
      <c r="O19" s="76"/>
      <c r="P19" s="76"/>
      <c r="Q19" s="76"/>
      <c r="R19" s="76"/>
    </row>
    <row r="20" spans="1:18" s="20" customFormat="1" ht="14.5">
      <c r="A20" s="1122" t="s">
        <v>492</v>
      </c>
      <c r="B20" s="1122"/>
      <c r="C20" s="1122"/>
      <c r="D20" s="1122"/>
      <c r="E20" s="1122"/>
      <c r="F20" s="1122"/>
      <c r="G20" s="1122"/>
      <c r="H20" s="1122"/>
      <c r="I20" s="1122"/>
      <c r="J20" s="801"/>
      <c r="K20" s="801"/>
      <c r="L20" s="801"/>
      <c r="M20" s="801"/>
      <c r="N20" s="801"/>
      <c r="O20" s="801"/>
      <c r="P20" s="801"/>
      <c r="Q20" s="801"/>
      <c r="R20" s="801"/>
    </row>
    <row r="22" spans="1:18" ht="25.5" customHeight="1">
      <c r="A22" s="1306" t="s">
        <v>538</v>
      </c>
      <c r="B22" s="1306"/>
      <c r="C22" s="1306"/>
      <c r="D22" s="1306"/>
      <c r="E22" s="1306"/>
      <c r="F22" s="1306"/>
      <c r="G22" s="1306"/>
      <c r="H22" s="1306"/>
      <c r="I22" s="1306"/>
      <c r="J22" s="801"/>
      <c r="K22" s="801"/>
      <c r="L22" s="801"/>
      <c r="M22" s="801"/>
      <c r="N22" s="801"/>
      <c r="O22" s="801"/>
      <c r="P22" s="801"/>
      <c r="Q22" s="801"/>
      <c r="R22" s="801"/>
    </row>
  </sheetData>
  <mergeCells count="6">
    <mergeCell ref="A1:I1"/>
    <mergeCell ref="A3:I3"/>
    <mergeCell ref="A2:I2"/>
    <mergeCell ref="A22:I22"/>
    <mergeCell ref="A20:I20"/>
    <mergeCell ref="A19:I19"/>
  </mergeCells>
  <printOptions horizontalCentered="1" verticalCentered="1"/>
  <pageMargins left="0.25" right="0.25" top="0.5" bottom="0.5" header="0.5" footer="0.5"/>
  <pageSetup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N18"/>
  <sheetViews>
    <sheetView workbookViewId="0" topLeftCell="A1">
      <selection pane="topLeft" activeCell="A1" sqref="A1"/>
    </sheetView>
  </sheetViews>
  <sheetFormatPr defaultColWidth="8.54296875" defaultRowHeight="12.5"/>
  <cols>
    <col min="1" max="1" width="17.5454545454545" customWidth="1"/>
    <col min="2" max="5" width="28.5454545454545" customWidth="1"/>
    <col min="6" max="12" width="9.54545454545455" customWidth="1"/>
    <col min="13" max="13" width="13.5454545454545" customWidth="1"/>
  </cols>
  <sheetData>
    <row r="1" spans="1:14" s="20" customFormat="1" ht="17.5">
      <c r="A1" s="1323" t="s">
        <v>539</v>
      </c>
      <c r="B1" s="1149"/>
      <c r="C1" s="1149"/>
      <c r="D1" s="1149"/>
      <c r="E1" s="1149"/>
      <c r="F1" s="801"/>
      <c r="G1" s="801"/>
      <c r="H1" s="801"/>
      <c r="I1" s="801"/>
      <c r="J1" s="801"/>
      <c r="K1" s="801"/>
      <c r="L1" s="801"/>
      <c r="M1" s="801"/>
      <c r="N1" s="801"/>
    </row>
    <row r="2" spans="1:14" s="20" customFormat="1" ht="15.5">
      <c r="A2" s="1149" t="s">
        <v>1</v>
      </c>
      <c r="B2" s="1149"/>
      <c r="C2" s="1149"/>
      <c r="D2" s="1149"/>
      <c r="E2" s="1149"/>
      <c r="F2" s="801"/>
      <c r="G2" s="801"/>
      <c r="H2" s="801"/>
      <c r="I2" s="801"/>
      <c r="J2" s="801"/>
      <c r="K2" s="801"/>
      <c r="L2" s="801"/>
      <c r="M2" s="801"/>
      <c r="N2" s="801"/>
    </row>
    <row r="3" spans="1:14" ht="16" thickBot="1">
      <c r="A3" s="1324" t="s">
        <v>2</v>
      </c>
      <c r="B3" s="1324"/>
      <c r="C3" s="1324"/>
      <c r="D3" s="1324"/>
      <c r="E3" s="1324"/>
      <c r="F3" s="801"/>
      <c r="G3" s="801"/>
      <c r="H3" s="801"/>
      <c r="I3" s="801"/>
      <c r="J3" s="801"/>
      <c r="K3" s="801"/>
      <c r="L3" s="801"/>
      <c r="M3" s="801"/>
      <c r="N3" s="801"/>
    </row>
    <row r="4" spans="1:14" ht="15">
      <c r="A4" s="1327">
        <v>2020</v>
      </c>
      <c r="B4" s="925" t="s">
        <v>540</v>
      </c>
      <c r="C4" s="926" t="s">
        <v>44</v>
      </c>
      <c r="D4" s="926" t="s">
        <v>541</v>
      </c>
      <c r="E4" s="927" t="s">
        <v>542</v>
      </c>
      <c r="F4" s="801"/>
      <c r="G4" s="801"/>
      <c r="H4" s="801"/>
      <c r="I4" s="801"/>
      <c r="J4" s="801"/>
      <c r="K4" s="801"/>
      <c r="L4" s="801"/>
      <c r="M4" s="801"/>
      <c r="N4" s="801"/>
    </row>
    <row r="5" spans="1:14" ht="13">
      <c r="A5" s="1328"/>
      <c r="B5" s="1041" t="s">
        <v>10</v>
      </c>
      <c r="C5" s="1057" t="s">
        <v>10</v>
      </c>
      <c r="D5" s="1041" t="s">
        <v>10</v>
      </c>
      <c r="E5" s="1042" t="s">
        <v>543</v>
      </c>
      <c r="F5" s="801"/>
      <c r="G5" s="801"/>
      <c r="H5" s="801"/>
      <c r="I5" s="801"/>
      <c r="J5" s="801"/>
      <c r="K5" s="801"/>
      <c r="L5" s="801"/>
      <c r="M5" s="801"/>
      <c r="N5" s="801"/>
    </row>
    <row r="6" spans="1:14" ht="13">
      <c r="A6" s="346"/>
      <c r="B6" s="444"/>
      <c r="C6" s="444"/>
      <c r="D6" s="444"/>
      <c r="E6" s="732"/>
      <c r="F6" s="801"/>
      <c r="G6" s="801"/>
      <c r="H6" s="801"/>
      <c r="I6" s="801"/>
      <c r="J6" s="801"/>
      <c r="K6" s="801"/>
      <c r="L6" s="801"/>
      <c r="M6" s="801"/>
      <c r="N6" s="801"/>
    </row>
    <row r="7" spans="1:14" s="20" customFormat="1" ht="12.5">
      <c r="A7" s="733"/>
      <c r="B7" s="445"/>
      <c r="C7" s="36"/>
      <c r="D7" s="446"/>
      <c r="E7" s="387"/>
      <c r="F7" s="801"/>
      <c r="G7" s="801"/>
      <c r="H7" s="801"/>
      <c r="I7" s="801"/>
      <c r="J7" s="801"/>
      <c r="K7" s="801"/>
      <c r="L7" s="801"/>
      <c r="M7" s="801"/>
      <c r="N7" s="801"/>
    </row>
    <row r="8" spans="1:14" s="20" customFormat="1" ht="12.5">
      <c r="A8" s="734" t="s">
        <v>544</v>
      </c>
      <c r="B8" s="445">
        <v>133866.42000000001</v>
      </c>
      <c r="C8" s="36">
        <v>0</v>
      </c>
      <c r="D8" s="177">
        <v>0</v>
      </c>
      <c r="E8" s="387">
        <f>D8/B8</f>
        <v>0</v>
      </c>
      <c r="F8" s="801"/>
      <c r="G8" s="801"/>
      <c r="H8" s="801"/>
      <c r="I8" s="801"/>
      <c r="J8" s="801"/>
      <c r="K8" s="801"/>
      <c r="L8" s="801"/>
      <c r="M8" s="801"/>
      <c r="N8" s="801"/>
    </row>
    <row r="9" spans="1:14" s="20" customFormat="1" ht="12.5">
      <c r="A9" s="735"/>
      <c r="B9" s="447"/>
      <c r="C9" s="71"/>
      <c r="D9" s="447"/>
      <c r="E9" s="387"/>
      <c r="F9" s="801"/>
      <c r="G9" s="801"/>
      <c r="H9" s="801"/>
      <c r="I9" s="801"/>
      <c r="J9" s="801"/>
      <c r="K9" s="801"/>
      <c r="L9" s="801"/>
      <c r="M9" s="801"/>
      <c r="N9" s="801"/>
    </row>
    <row r="10" spans="1:14" s="7" customFormat="1" ht="12.5">
      <c r="A10" s="736"/>
      <c r="B10" s="445"/>
      <c r="C10" s="36"/>
      <c r="D10" s="177"/>
      <c r="E10" s="387"/>
      <c r="F10" s="548"/>
      <c r="G10" s="548"/>
      <c r="H10" s="548"/>
      <c r="I10" s="548"/>
      <c r="J10" s="548"/>
      <c r="K10" s="548"/>
      <c r="L10" s="548"/>
      <c r="M10" s="548"/>
      <c r="N10" s="548"/>
    </row>
    <row r="11" spans="1:14" s="7" customFormat="1" ht="13.5" thickBot="1">
      <c r="A11" s="366" t="s">
        <v>543</v>
      </c>
      <c r="B11" s="737">
        <f>SUM(B7:B10)</f>
        <v>133866.42000000001</v>
      </c>
      <c r="C11" s="737">
        <f t="shared" si="0" ref="C11:D11">SUM(C7:C10)</f>
        <v>0</v>
      </c>
      <c r="D11" s="737">
        <f t="shared" si="0"/>
        <v>0</v>
      </c>
      <c r="E11" s="738">
        <f>SUM(E7:E10)</f>
        <v>0</v>
      </c>
      <c r="F11" s="548"/>
      <c r="G11" s="548"/>
      <c r="H11" s="548"/>
      <c r="I11" s="548"/>
      <c r="J11" s="548"/>
      <c r="K11" s="548"/>
      <c r="L11" s="548"/>
      <c r="M11" s="548"/>
      <c r="N11" s="548"/>
    </row>
    <row r="12" spans="1:14" ht="12.5">
      <c r="A12" s="1"/>
      <c r="B12" s="801"/>
      <c r="C12" s="801"/>
      <c r="D12" s="801"/>
      <c r="E12" s="801"/>
      <c r="F12" s="801"/>
      <c r="G12" s="801"/>
      <c r="H12" s="801"/>
      <c r="I12" s="801"/>
      <c r="J12" s="801"/>
      <c r="K12" s="801"/>
      <c r="L12" s="801"/>
      <c r="M12" s="801"/>
      <c r="N12" s="801"/>
    </row>
    <row r="13" spans="1:14" s="257" customFormat="1" ht="12.75" customHeight="1">
      <c r="A13" s="1329" t="s">
        <v>545</v>
      </c>
      <c r="B13" s="1329"/>
      <c r="C13" s="1329"/>
      <c r="D13" s="1329"/>
      <c r="E13" s="1329"/>
      <c r="F13" s="1067"/>
      <c r="G13" s="1067"/>
      <c r="H13" s="801"/>
      <c r="I13" s="801"/>
      <c r="J13" s="801"/>
      <c r="K13" s="801"/>
      <c r="L13" s="801"/>
      <c r="M13" s="801"/>
      <c r="N13" s="801"/>
    </row>
    <row r="14" spans="1:7" s="801" customFormat="1" ht="12.5">
      <c r="A14" s="1329" t="s">
        <v>546</v>
      </c>
      <c r="B14" s="1329"/>
      <c r="C14" s="1329"/>
      <c r="D14" s="1329"/>
      <c r="E14" s="1329"/>
      <c r="F14" s="1067"/>
      <c r="G14" s="1067"/>
    </row>
    <row r="15" spans="1:14" s="20" customFormat="1" ht="12.5">
      <c r="A15" s="1"/>
      <c r="B15" s="801"/>
      <c r="C15" s="801"/>
      <c r="D15" s="801"/>
      <c r="E15" s="801"/>
      <c r="F15" s="801"/>
      <c r="G15" s="801"/>
      <c r="H15" s="801"/>
      <c r="I15" s="801"/>
      <c r="J15" s="801"/>
      <c r="K15" s="801"/>
      <c r="L15" s="801"/>
      <c r="M15" s="801"/>
      <c r="N15" s="801"/>
    </row>
    <row r="16" spans="1:14" ht="13">
      <c r="A16" s="1325" t="s">
        <v>547</v>
      </c>
      <c r="B16" s="1326"/>
      <c r="C16" s="1326"/>
      <c r="D16" s="1326"/>
      <c r="E16" s="1326"/>
      <c r="F16" s="4"/>
      <c r="G16" s="4"/>
      <c r="H16" s="4"/>
      <c r="I16" s="4"/>
      <c r="J16" s="4"/>
      <c r="K16" s="4"/>
      <c r="L16" s="4"/>
      <c r="M16" s="4"/>
      <c r="N16" s="4"/>
    </row>
    <row r="17" spans="1:14" ht="12.5">
      <c r="A17" s="801"/>
      <c r="B17" s="82"/>
      <c r="C17" s="49"/>
      <c r="D17" s="49"/>
      <c r="E17" s="49"/>
      <c r="F17" s="801"/>
      <c r="G17" s="801"/>
      <c r="H17" s="801"/>
      <c r="I17" s="801"/>
      <c r="J17" s="801"/>
      <c r="K17" s="801"/>
      <c r="L17" s="801"/>
      <c r="M17" s="801"/>
      <c r="N17" s="801"/>
    </row>
    <row r="18" spans="1:14" ht="12.5">
      <c r="A18" s="801"/>
      <c r="B18" s="82"/>
      <c r="C18" s="49"/>
      <c r="D18" s="49"/>
      <c r="E18" s="49"/>
      <c r="F18" s="801"/>
      <c r="G18" s="801"/>
      <c r="H18" s="801"/>
      <c r="I18" s="801"/>
      <c r="J18" s="801"/>
      <c r="K18" s="801"/>
      <c r="L18" s="801"/>
      <c r="M18" s="801"/>
      <c r="N18" s="801"/>
    </row>
  </sheetData>
  <mergeCells count="7">
    <mergeCell ref="A1:E1"/>
    <mergeCell ref="A2:E2"/>
    <mergeCell ref="A3:E3"/>
    <mergeCell ref="A16:E16"/>
    <mergeCell ref="A4:A5"/>
    <mergeCell ref="A14:E14"/>
    <mergeCell ref="A13:E13"/>
  </mergeCells>
  <printOptions horizontalCentered="1" verticalCentered="1"/>
  <pageMargins left="0.25" right="0.25" top="0.5" bottom="0.5" header="0.5" footer="0.5"/>
  <pageSetup orientation="landscape" scale="1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60"/>
  <sheetViews>
    <sheetView workbookViewId="0" topLeftCell="A1">
      <selection pane="topLeft" activeCell="A1" sqref="A1"/>
    </sheetView>
  </sheetViews>
  <sheetFormatPr defaultColWidth="9.453125" defaultRowHeight="12.5"/>
  <cols>
    <col min="1" max="1" width="62.4545454545455" style="20" customWidth="1"/>
    <col min="2" max="2" width="14.4545454545455" style="20" customWidth="1"/>
    <col min="3" max="16384" width="9.45454545454546" style="20"/>
  </cols>
  <sheetData>
    <row r="1" spans="1:4" ht="36">
      <c r="A1" s="928" t="s">
        <v>548</v>
      </c>
      <c r="B1" s="894"/>
      <c r="C1" s="801"/>
      <c r="D1" s="801"/>
    </row>
    <row r="2" spans="1:4" ht="18" customHeight="1">
      <c r="A2" s="764" t="s">
        <v>549</v>
      </c>
      <c r="B2" s="765"/>
      <c r="C2" s="801"/>
      <c r="D2" s="801"/>
    </row>
    <row r="3" spans="1:4" ht="18" customHeight="1" thickBot="1">
      <c r="A3" s="766" t="s">
        <v>550</v>
      </c>
      <c r="B3" s="767"/>
      <c r="C3" s="801"/>
      <c r="D3" s="801"/>
    </row>
    <row r="4" spans="1:4" ht="17" thickBot="1">
      <c r="A4" s="885" t="s">
        <v>551</v>
      </c>
      <c r="B4" s="886">
        <v>168</v>
      </c>
      <c r="C4" s="801"/>
      <c r="D4" s="801"/>
    </row>
    <row r="5" spans="1:4" ht="17" thickBot="1">
      <c r="A5" s="887" t="s">
        <v>552</v>
      </c>
      <c r="B5" s="888"/>
      <c r="C5" s="801"/>
      <c r="D5" s="801"/>
    </row>
    <row r="6" spans="1:4" ht="17" thickBot="1">
      <c r="A6" s="889" t="s">
        <v>553</v>
      </c>
      <c r="B6" s="890">
        <v>0</v>
      </c>
      <c r="C6" s="801"/>
      <c r="D6" s="801"/>
    </row>
    <row r="7" spans="1:4" ht="17" thickBot="1">
      <c r="A7" s="185" t="s">
        <v>554</v>
      </c>
      <c r="B7" s="890">
        <v>0</v>
      </c>
      <c r="C7" s="801"/>
      <c r="D7" s="801"/>
    </row>
    <row r="8" spans="1:4" ht="17" thickBot="1">
      <c r="A8" s="185" t="s">
        <v>555</v>
      </c>
      <c r="B8" s="890">
        <v>0</v>
      </c>
      <c r="C8" s="801"/>
      <c r="D8" s="801"/>
    </row>
    <row r="9" spans="1:4" ht="17" thickBot="1">
      <c r="A9" s="185" t="s">
        <v>556</v>
      </c>
      <c r="B9" s="890">
        <v>0</v>
      </c>
      <c r="C9" s="801"/>
      <c r="D9" s="801"/>
    </row>
    <row r="10" spans="1:4" ht="17" thickBot="1">
      <c r="A10" s="185" t="s">
        <v>557</v>
      </c>
      <c r="B10" s="890">
        <v>0</v>
      </c>
      <c r="C10" s="801"/>
      <c r="D10" s="801"/>
    </row>
    <row r="11" spans="1:4" s="306" customFormat="1" ht="17" thickBot="1">
      <c r="A11" s="185" t="s">
        <v>558</v>
      </c>
      <c r="B11" s="890">
        <v>0</v>
      </c>
      <c r="C11" s="801"/>
      <c r="D11" s="801"/>
    </row>
    <row r="12" spans="1:4" ht="17" thickBot="1">
      <c r="A12" s="185" t="s">
        <v>559</v>
      </c>
      <c r="B12" s="890">
        <v>0</v>
      </c>
      <c r="C12" s="801"/>
      <c r="D12" s="801"/>
    </row>
    <row r="13" spans="1:4" ht="17" thickBot="1">
      <c r="A13" s="185" t="s">
        <v>560</v>
      </c>
      <c r="B13" s="890">
        <v>0</v>
      </c>
      <c r="C13" s="801"/>
      <c r="D13" s="801"/>
    </row>
    <row r="14" spans="1:4" ht="16.5" thickBot="1">
      <c r="A14" s="185" t="s">
        <v>561</v>
      </c>
      <c r="B14" s="890">
        <v>0</v>
      </c>
      <c r="C14" s="801"/>
      <c r="D14" s="801"/>
    </row>
    <row r="15" spans="1:4" ht="17" thickBot="1">
      <c r="A15" s="185" t="s">
        <v>562</v>
      </c>
      <c r="B15" s="890">
        <v>0</v>
      </c>
      <c r="C15" s="801"/>
      <c r="D15" s="801"/>
    </row>
    <row r="16" spans="1:4" ht="17" thickBot="1">
      <c r="A16" s="185" t="s">
        <v>563</v>
      </c>
      <c r="B16" s="890">
        <v>0</v>
      </c>
      <c r="C16" s="801"/>
      <c r="D16" s="801"/>
    </row>
    <row r="17" spans="1:3" ht="17" thickBot="1">
      <c r="A17" s="185" t="s">
        <v>564</v>
      </c>
      <c r="B17" s="890">
        <v>0</v>
      </c>
      <c r="C17" s="801"/>
    </row>
    <row r="18" spans="1:3" ht="17" thickBot="1">
      <c r="A18" s="185" t="s">
        <v>565</v>
      </c>
      <c r="B18" s="890">
        <v>0</v>
      </c>
      <c r="C18" s="801"/>
    </row>
    <row r="19" spans="1:3" ht="17" thickBot="1">
      <c r="A19" s="185" t="s">
        <v>566</v>
      </c>
      <c r="B19" s="890">
        <v>0</v>
      </c>
      <c r="C19" s="801"/>
    </row>
    <row r="20" spans="1:3" ht="17" thickBot="1">
      <c r="A20" s="185" t="s">
        <v>567</v>
      </c>
      <c r="B20" s="890">
        <v>0</v>
      </c>
      <c r="C20" s="801"/>
    </row>
    <row r="21" spans="1:3" ht="17" thickBot="1">
      <c r="A21" s="185" t="s">
        <v>568</v>
      </c>
      <c r="B21" s="890">
        <v>0</v>
      </c>
      <c r="C21" s="801"/>
    </row>
    <row r="22" spans="1:3" ht="17" thickBot="1">
      <c r="A22" s="185" t="s">
        <v>569</v>
      </c>
      <c r="B22" s="890">
        <v>0</v>
      </c>
      <c r="C22" s="801"/>
    </row>
    <row r="23" spans="1:3" ht="16.5" thickBot="1">
      <c r="A23" s="182" t="s">
        <v>570</v>
      </c>
      <c r="B23" s="768">
        <v>0</v>
      </c>
      <c r="C23" s="801"/>
    </row>
    <row r="24" spans="1:3" s="189" customFormat="1" ht="17" thickBot="1">
      <c r="A24" s="763"/>
      <c r="B24" s="763"/>
      <c r="C24" s="548"/>
    </row>
    <row r="25" spans="1:3" s="189" customFormat="1" ht="17" thickBot="1">
      <c r="A25" s="224" t="s">
        <v>571</v>
      </c>
      <c r="B25" s="225"/>
      <c r="C25" s="548"/>
    </row>
    <row r="26" spans="1:3" s="189" customFormat="1" ht="17" thickBot="1">
      <c r="A26" s="769" t="s">
        <v>572</v>
      </c>
      <c r="B26" s="770">
        <v>0</v>
      </c>
      <c r="C26" s="548"/>
    </row>
    <row r="27" spans="1:3" s="189" customFormat="1" ht="16.5" thickBot="1">
      <c r="A27" s="769" t="s">
        <v>573</v>
      </c>
      <c r="B27" s="770">
        <v>0</v>
      </c>
      <c r="C27" s="548"/>
    </row>
    <row r="28" spans="1:3" s="189" customFormat="1" ht="16.5" thickBot="1">
      <c r="A28" s="769" t="s">
        <v>554</v>
      </c>
      <c r="B28" s="770">
        <v>0</v>
      </c>
      <c r="C28" s="548"/>
    </row>
    <row r="29" spans="1:3" s="189" customFormat="1" ht="16.5" thickBot="1">
      <c r="A29" s="769" t="s">
        <v>574</v>
      </c>
      <c r="B29" s="770">
        <v>0</v>
      </c>
      <c r="C29" s="548"/>
    </row>
    <row r="30" spans="1:3" s="189" customFormat="1" ht="16.5" thickBot="1">
      <c r="A30" s="769" t="s">
        <v>575</v>
      </c>
      <c r="B30" s="770">
        <v>0</v>
      </c>
      <c r="C30" s="548"/>
    </row>
    <row r="31" spans="1:3" s="189" customFormat="1" ht="16.5" customHeight="1" thickBot="1">
      <c r="A31" s="769" t="s">
        <v>576</v>
      </c>
      <c r="B31" s="770">
        <v>0</v>
      </c>
      <c r="C31" s="548"/>
    </row>
    <row r="32" spans="1:3" s="189" customFormat="1" ht="16.5" thickBot="1">
      <c r="A32" s="769" t="s">
        <v>577</v>
      </c>
      <c r="B32" s="770">
        <v>0</v>
      </c>
      <c r="C32" s="548"/>
    </row>
    <row r="33" spans="1:3" s="189" customFormat="1" ht="16.5" thickBot="1">
      <c r="A33" s="769" t="s">
        <v>578</v>
      </c>
      <c r="B33" s="770">
        <v>0</v>
      </c>
      <c r="C33" s="548"/>
    </row>
    <row r="34" spans="1:3" s="189" customFormat="1" ht="16.5" thickBot="1">
      <c r="A34" s="769" t="s">
        <v>579</v>
      </c>
      <c r="B34" s="770">
        <v>0</v>
      </c>
      <c r="C34" s="548"/>
    </row>
    <row r="35" spans="1:3" s="189" customFormat="1" ht="16.5" thickBot="1">
      <c r="A35" s="769" t="s">
        <v>580</v>
      </c>
      <c r="B35" s="770">
        <v>0</v>
      </c>
      <c r="C35" s="548"/>
    </row>
    <row r="36" spans="1:3" s="189" customFormat="1" ht="16.5" thickBot="1">
      <c r="A36" s="769" t="s">
        <v>581</v>
      </c>
      <c r="B36" s="770">
        <v>0</v>
      </c>
      <c r="C36" s="548"/>
    </row>
    <row r="37" spans="1:3" s="189" customFormat="1" ht="16.5" thickBot="1">
      <c r="A37" s="769" t="s">
        <v>582</v>
      </c>
      <c r="B37" s="770">
        <v>0</v>
      </c>
      <c r="C37" s="548"/>
    </row>
    <row r="38" spans="1:3" s="189" customFormat="1" ht="16.5" thickBot="1">
      <c r="A38" s="769" t="s">
        <v>583</v>
      </c>
      <c r="B38" s="770">
        <v>0</v>
      </c>
      <c r="C38" s="548"/>
    </row>
    <row r="39" spans="1:3" s="189" customFormat="1" ht="16.5" thickBot="1">
      <c r="A39" s="769" t="s">
        <v>584</v>
      </c>
      <c r="B39" s="770">
        <v>1</v>
      </c>
      <c r="C39" s="548"/>
    </row>
    <row r="40" spans="1:3" s="189" customFormat="1" ht="16.5" thickBot="1">
      <c r="A40" s="769" t="s">
        <v>585</v>
      </c>
      <c r="B40" s="770">
        <v>0</v>
      </c>
      <c r="C40" s="548"/>
    </row>
    <row r="41" spans="1:3" s="189" customFormat="1" ht="16.5" thickBot="1">
      <c r="A41" s="769" t="s">
        <v>586</v>
      </c>
      <c r="B41" s="770">
        <v>0</v>
      </c>
      <c r="C41" s="548"/>
    </row>
    <row r="42" spans="1:3" s="189" customFormat="1" ht="16.5" thickBot="1">
      <c r="A42" s="769" t="s">
        <v>587</v>
      </c>
      <c r="B42" s="770">
        <v>0</v>
      </c>
      <c r="C42" s="548"/>
    </row>
    <row r="43" spans="1:3" s="189" customFormat="1" ht="16.5" thickBot="1">
      <c r="A43" s="769" t="s">
        <v>588</v>
      </c>
      <c r="B43" s="770">
        <v>0</v>
      </c>
      <c r="C43" s="548"/>
    </row>
    <row r="44" spans="1:3" s="189" customFormat="1" ht="16.5" thickBot="1">
      <c r="A44" s="769" t="s">
        <v>589</v>
      </c>
      <c r="B44" s="770">
        <v>0</v>
      </c>
      <c r="C44" s="548"/>
    </row>
    <row r="45" spans="1:3" s="189" customFormat="1" ht="16.5" thickBot="1">
      <c r="A45" s="769" t="s">
        <v>590</v>
      </c>
      <c r="B45" s="770">
        <v>0</v>
      </c>
      <c r="C45" s="548"/>
    </row>
    <row r="46" spans="1:3" s="189" customFormat="1" ht="16.5" thickBot="1">
      <c r="A46" s="769" t="s">
        <v>591</v>
      </c>
      <c r="B46" s="770">
        <v>0</v>
      </c>
      <c r="C46" s="548"/>
    </row>
    <row r="47" spans="1:3" ht="16.5" thickBot="1">
      <c r="A47" s="769" t="s">
        <v>560</v>
      </c>
      <c r="B47" s="770">
        <v>4</v>
      </c>
      <c r="C47" s="801"/>
    </row>
    <row r="48" spans="1:3" ht="16.5" thickBot="1">
      <c r="A48" s="769" t="s">
        <v>561</v>
      </c>
      <c r="B48" s="770">
        <v>3</v>
      </c>
      <c r="C48" s="801"/>
    </row>
    <row r="49" spans="1:3" s="189" customFormat="1" ht="16.5" thickBot="1">
      <c r="A49" s="769" t="s">
        <v>569</v>
      </c>
      <c r="B49" s="770">
        <v>0</v>
      </c>
      <c r="C49" s="548"/>
    </row>
    <row r="50" spans="1:3" ht="16.5" customHeight="1" thickBot="1">
      <c r="A50" s="771" t="s">
        <v>592</v>
      </c>
      <c r="B50" s="772">
        <v>8</v>
      </c>
      <c r="C50" s="801"/>
    </row>
    <row r="51" spans="1:3" ht="14">
      <c r="A51" s="579"/>
      <c r="B51" s="579"/>
      <c r="C51" s="801"/>
    </row>
    <row r="52" spans="1:3" ht="66.75" customHeight="1">
      <c r="A52" s="1331" t="s">
        <v>593</v>
      </c>
      <c r="B52" s="1331"/>
      <c r="C52" s="801"/>
    </row>
    <row r="53" spans="1:3" ht="14">
      <c r="A53" s="183"/>
      <c r="B53" s="579"/>
      <c r="C53" s="801"/>
    </row>
    <row r="54" spans="1:3" ht="50.25" customHeight="1">
      <c r="A54" s="1331" t="s">
        <v>594</v>
      </c>
      <c r="B54" s="1331"/>
      <c r="C54" s="801"/>
    </row>
    <row r="55" spans="1:3" ht="14">
      <c r="A55" s="184"/>
      <c r="B55" s="579"/>
      <c r="C55" s="801"/>
    </row>
    <row r="56" spans="1:3" s="181" customFormat="1" ht="25.5" customHeight="1">
      <c r="A56" s="1306" t="s">
        <v>595</v>
      </c>
      <c r="B56" s="1306"/>
      <c r="C56" s="548"/>
    </row>
    <row r="57" spans="1:3" s="186" customFormat="1" ht="28.5" customHeight="1">
      <c r="A57" s="1306" t="s">
        <v>596</v>
      </c>
      <c r="B57" s="1306"/>
      <c r="C57" s="548"/>
    </row>
    <row r="58" spans="1:3" s="190" customFormat="1" ht="12.75" customHeight="1">
      <c r="A58" s="1063" t="s">
        <v>597</v>
      </c>
      <c r="B58" s="1063"/>
      <c r="C58" s="1043"/>
    </row>
    <row r="59" spans="1:3" s="190" customFormat="1" ht="12.75" customHeight="1">
      <c r="A59" s="1063" t="s">
        <v>598</v>
      </c>
      <c r="B59" s="1063"/>
      <c r="C59" s="1043"/>
    </row>
    <row r="60" spans="1:3" s="181" customFormat="1" ht="26.25" customHeight="1">
      <c r="A60" s="1330" t="s">
        <v>599</v>
      </c>
      <c r="B60" s="1330"/>
      <c r="C60" s="548"/>
    </row>
  </sheetData>
  <mergeCells count="5">
    <mergeCell ref="A56:B56"/>
    <mergeCell ref="A60:B60"/>
    <mergeCell ref="A52:B52"/>
    <mergeCell ref="A54:B54"/>
    <mergeCell ref="A57:B57"/>
  </mergeCells>
  <printOptions horizontalCentered="1" verticalCentered="1"/>
  <pageMargins left="0.25" right="0.25" top="0.5" bottom="0.5" header="0.5" footer="0.5"/>
  <pageSetup orientation="landscape" scale="1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FD22"/>
  <sheetViews>
    <sheetView workbookViewId="0" topLeftCell="A1">
      <selection pane="topLeft" activeCell="A1" sqref="A1"/>
    </sheetView>
  </sheetViews>
  <sheetFormatPr defaultColWidth="8.54296875" defaultRowHeight="12.5"/>
  <cols>
    <col min="1" max="1" width="8.54545454545455" style="29" customWidth="1"/>
    <col min="2" max="2" width="11.5454545454545" style="55" customWidth="1"/>
    <col min="3" max="3" width="39.4545454545455" style="55" customWidth="1"/>
    <col min="4" max="4" width="10.5454545454545" style="55" customWidth="1"/>
    <col min="5" max="5" width="9.54545454545455" style="55" customWidth="1"/>
    <col min="6" max="6" width="11.5454545454545" style="55" customWidth="1"/>
    <col min="7" max="7" width="24.5454545454545" style="55" customWidth="1"/>
    <col min="8" max="16384" width="8.54545454545455" style="20"/>
  </cols>
  <sheetData>
    <row r="1" spans="1:7" s="801" customFormat="1" ht="30" customHeight="1">
      <c r="A1" s="1335" t="s">
        <v>600</v>
      </c>
      <c r="B1" s="1336"/>
      <c r="C1" s="1336"/>
      <c r="D1" s="1336"/>
      <c r="E1" s="1336"/>
      <c r="F1" s="1336"/>
      <c r="G1" s="1337"/>
    </row>
    <row r="2" spans="1:7" s="801" customFormat="1" ht="31.5" customHeight="1">
      <c r="A2" s="1338" t="s">
        <v>1</v>
      </c>
      <c r="B2" s="1339"/>
      <c r="C2" s="1339"/>
      <c r="D2" s="1339"/>
      <c r="E2" s="1339"/>
      <c r="F2" s="1339"/>
      <c r="G2" s="1340"/>
    </row>
    <row r="3" spans="1:7" s="801" customFormat="1" ht="27.75" customHeight="1">
      <c r="A3" s="1341" t="s">
        <v>601</v>
      </c>
      <c r="B3" s="1342"/>
      <c r="C3" s="1342"/>
      <c r="D3" s="1342"/>
      <c r="E3" s="1342"/>
      <c r="F3" s="1342"/>
      <c r="G3" s="1343"/>
    </row>
    <row r="4" spans="1:7" s="28" customFormat="1" ht="14">
      <c r="A4" s="1344" t="s">
        <v>602</v>
      </c>
      <c r="B4" s="1346" t="s">
        <v>603</v>
      </c>
      <c r="C4" s="1346" t="s">
        <v>604</v>
      </c>
      <c r="D4" s="1348" t="s">
        <v>605</v>
      </c>
      <c r="E4" s="1349"/>
      <c r="F4" s="1349"/>
      <c r="G4" s="1350"/>
    </row>
    <row r="5" spans="1:7" s="50" customFormat="1" ht="46.5" customHeight="1">
      <c r="A5" s="1345"/>
      <c r="B5" s="1347"/>
      <c r="C5" s="1347"/>
      <c r="D5" s="178" t="s">
        <v>606</v>
      </c>
      <c r="E5" s="1069" t="s">
        <v>607</v>
      </c>
      <c r="F5" s="1069" t="s">
        <v>608</v>
      </c>
      <c r="G5" s="739" t="s">
        <v>609</v>
      </c>
    </row>
    <row r="6" spans="1:7" s="601" customFormat="1" ht="12.75" customHeight="1">
      <c r="A6" s="740" t="s">
        <v>140</v>
      </c>
      <c r="B6" s="431" t="s">
        <v>610</v>
      </c>
      <c r="C6" s="431" t="s">
        <v>611</v>
      </c>
      <c r="D6" s="431">
        <v>2</v>
      </c>
      <c r="E6" s="431" t="s">
        <v>140</v>
      </c>
      <c r="F6" s="431">
        <v>68</v>
      </c>
      <c r="G6" s="741" t="s">
        <v>612</v>
      </c>
    </row>
    <row r="7" spans="1:7" s="601" customFormat="1" ht="12.75" customHeight="1">
      <c r="A7" s="740" t="s">
        <v>140</v>
      </c>
      <c r="B7" s="431" t="s">
        <v>613</v>
      </c>
      <c r="C7" s="431" t="s">
        <v>614</v>
      </c>
      <c r="D7" s="431">
        <v>5</v>
      </c>
      <c r="E7" s="431" t="s">
        <v>140</v>
      </c>
      <c r="F7" s="431">
        <v>50</v>
      </c>
      <c r="G7" s="741" t="s">
        <v>612</v>
      </c>
    </row>
    <row r="8" spans="1:7" s="601" customFormat="1" ht="12.75" customHeight="1">
      <c r="A8" s="740" t="s">
        <v>140</v>
      </c>
      <c r="B8" s="431" t="s">
        <v>615</v>
      </c>
      <c r="C8" s="431" t="s">
        <v>614</v>
      </c>
      <c r="D8" s="431">
        <v>20</v>
      </c>
      <c r="E8" s="431" t="s">
        <v>140</v>
      </c>
      <c r="F8" s="431">
        <v>186</v>
      </c>
      <c r="G8" s="741" t="s">
        <v>612</v>
      </c>
    </row>
    <row r="9" spans="1:7" s="601" customFormat="1" ht="12.75" customHeight="1">
      <c r="A9" s="740" t="s">
        <v>140</v>
      </c>
      <c r="B9" s="431" t="s">
        <v>610</v>
      </c>
      <c r="C9" s="431" t="s">
        <v>614</v>
      </c>
      <c r="D9" s="431">
        <v>1</v>
      </c>
      <c r="E9" s="431" t="s">
        <v>140</v>
      </c>
      <c r="F9" s="431">
        <v>50</v>
      </c>
      <c r="G9" s="741" t="s">
        <v>612</v>
      </c>
    </row>
    <row r="10" spans="1:7" s="548" customFormat="1" ht="25.5" customHeight="1">
      <c r="A10" s="742" t="s">
        <v>616</v>
      </c>
      <c r="B10" s="448"/>
      <c r="C10" s="448"/>
      <c r="D10" s="542">
        <v>28</v>
      </c>
      <c r="E10" s="448"/>
      <c r="F10" s="542">
        <v>354</v>
      </c>
      <c r="G10" s="743"/>
    </row>
    <row r="11" spans="1:11" s="548" customFormat="1" ht="25" thickBot="1">
      <c r="A11" s="744" t="s">
        <v>507</v>
      </c>
      <c r="B11" s="745"/>
      <c r="C11" s="745"/>
      <c r="D11" s="746">
        <v>406</v>
      </c>
      <c r="E11" s="745"/>
      <c r="F11" s="746">
        <v>2264</v>
      </c>
      <c r="G11" s="747"/>
      <c r="J11" s="601"/>
      <c r="K11" s="601"/>
    </row>
    <row r="12" spans="1:7" s="801" customFormat="1" ht="12.5">
      <c r="A12" s="54"/>
      <c r="B12" s="32"/>
      <c r="C12" s="32"/>
      <c r="D12" s="32"/>
      <c r="E12" s="32"/>
      <c r="F12" s="32"/>
      <c r="G12" s="32"/>
    </row>
    <row r="13" spans="1:16384" s="167" customFormat="1" ht="25.5" customHeight="1">
      <c r="A13" s="1306" t="s">
        <v>617</v>
      </c>
      <c r="B13" s="1306"/>
      <c r="C13" s="1306"/>
      <c r="D13" s="1306"/>
      <c r="E13" s="1306"/>
      <c r="F13" s="1306"/>
      <c r="G13" s="1306"/>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3"/>
      <c r="AJ13" s="1333"/>
      <c r="AK13" s="1333"/>
      <c r="AL13" s="1333"/>
      <c r="AM13" s="1333"/>
      <c r="AN13" s="1333"/>
      <c r="AO13" s="1333"/>
      <c r="AP13" s="1333"/>
      <c r="AQ13" s="1333"/>
      <c r="AR13" s="1333"/>
      <c r="AS13" s="1333"/>
      <c r="AT13" s="1333"/>
      <c r="AU13" s="1333"/>
      <c r="AV13" s="1333"/>
      <c r="AW13" s="1333"/>
      <c r="AX13" s="1333"/>
      <c r="AY13" s="1333"/>
      <c r="AZ13" s="1333"/>
      <c r="BA13" s="1333"/>
      <c r="BB13" s="1333"/>
      <c r="BC13" s="1333"/>
      <c r="BD13" s="1333"/>
      <c r="BE13" s="1333"/>
      <c r="BF13" s="1333"/>
      <c r="BG13" s="1333"/>
      <c r="BH13" s="1333"/>
      <c r="BI13" s="1333"/>
      <c r="BJ13" s="1333"/>
      <c r="BK13" s="1333"/>
      <c r="BL13" s="1333"/>
      <c r="BM13" s="1333"/>
      <c r="BN13" s="1333"/>
      <c r="BO13" s="1333"/>
      <c r="BP13" s="1333"/>
      <c r="BQ13" s="1333"/>
      <c r="BR13" s="1333"/>
      <c r="BS13" s="1333"/>
      <c r="BT13" s="1333"/>
      <c r="BU13" s="1333"/>
      <c r="BV13" s="1333"/>
      <c r="BW13" s="1333"/>
      <c r="BX13" s="1333"/>
      <c r="BY13" s="1333"/>
      <c r="BZ13" s="1333"/>
      <c r="CA13" s="1333"/>
      <c r="CB13" s="1333"/>
      <c r="CC13" s="1333"/>
      <c r="CD13" s="1333"/>
      <c r="CE13" s="1333"/>
      <c r="CF13" s="1333"/>
      <c r="CG13" s="1333"/>
      <c r="CH13" s="1333"/>
      <c r="CI13" s="1333"/>
      <c r="CJ13" s="1333"/>
      <c r="CK13" s="1333"/>
      <c r="CL13" s="1333"/>
      <c r="CM13" s="1333"/>
      <c r="CN13" s="1333"/>
      <c r="CO13" s="1333"/>
      <c r="CP13" s="1333"/>
      <c r="CQ13" s="1333"/>
      <c r="CR13" s="1333"/>
      <c r="CS13" s="1333"/>
      <c r="CT13" s="1333"/>
      <c r="CU13" s="1333"/>
      <c r="CV13" s="1333"/>
      <c r="CW13" s="1333"/>
      <c r="CX13" s="1333"/>
      <c r="CY13" s="1333"/>
      <c r="CZ13" s="1333"/>
      <c r="DA13" s="1333"/>
      <c r="DB13" s="1333"/>
      <c r="DC13" s="1333"/>
      <c r="DD13" s="1333"/>
      <c r="DE13" s="1333"/>
      <c r="DF13" s="1333"/>
      <c r="DG13" s="1333"/>
      <c r="DH13" s="1333"/>
      <c r="DI13" s="1333"/>
      <c r="DJ13" s="1333"/>
      <c r="DK13" s="1333"/>
      <c r="DL13" s="1333"/>
      <c r="DM13" s="1333"/>
      <c r="DN13" s="1333"/>
      <c r="DO13" s="1333"/>
      <c r="DP13" s="1333"/>
      <c r="DQ13" s="1333"/>
      <c r="DR13" s="1333"/>
      <c r="DS13" s="1333"/>
      <c r="DT13" s="1333"/>
      <c r="DU13" s="1333"/>
      <c r="DV13" s="1333"/>
      <c r="DW13" s="1333"/>
      <c r="DX13" s="1333"/>
      <c r="DY13" s="1333"/>
      <c r="DZ13" s="1333"/>
      <c r="EA13" s="1333"/>
      <c r="EB13" s="1333"/>
      <c r="EC13" s="1333"/>
      <c r="ED13" s="1333"/>
      <c r="EE13" s="1333"/>
      <c r="EF13" s="1333"/>
      <c r="EG13" s="1333"/>
      <c r="EH13" s="1333"/>
      <c r="EI13" s="1333"/>
      <c r="EJ13" s="1333"/>
      <c r="EK13" s="1333"/>
      <c r="EL13" s="1333"/>
      <c r="EM13" s="1333"/>
      <c r="EN13" s="1333"/>
      <c r="EO13" s="1333"/>
      <c r="EP13" s="1333"/>
      <c r="EQ13" s="1333"/>
      <c r="ER13" s="1333"/>
      <c r="ES13" s="1333"/>
      <c r="ET13" s="1333"/>
      <c r="EU13" s="1333"/>
      <c r="EV13" s="1333"/>
      <c r="EW13" s="1333"/>
      <c r="EX13" s="1333"/>
      <c r="EY13" s="1333"/>
      <c r="EZ13" s="1333"/>
      <c r="FA13" s="1333"/>
      <c r="FB13" s="1333"/>
      <c r="FC13" s="1333"/>
      <c r="FD13" s="1333"/>
      <c r="FE13" s="1333"/>
      <c r="FF13" s="1333"/>
      <c r="FG13" s="1333"/>
      <c r="FH13" s="1333"/>
      <c r="FI13" s="1333"/>
      <c r="FJ13" s="1333"/>
      <c r="FK13" s="1333"/>
      <c r="FL13" s="1333"/>
      <c r="FM13" s="1333"/>
      <c r="FN13" s="1333"/>
      <c r="FO13" s="1333"/>
      <c r="FP13" s="1333"/>
      <c r="FQ13" s="1333"/>
      <c r="FR13" s="1333"/>
      <c r="FS13" s="1333"/>
      <c r="FT13" s="1333"/>
      <c r="FU13" s="1333"/>
      <c r="FV13" s="1333"/>
      <c r="FW13" s="1333"/>
      <c r="FX13" s="1333"/>
      <c r="FY13" s="1333"/>
      <c r="FZ13" s="1333"/>
      <c r="GA13" s="1333"/>
      <c r="GB13" s="1333"/>
      <c r="GC13" s="1333"/>
      <c r="GD13" s="1333"/>
      <c r="GE13" s="1333"/>
      <c r="GF13" s="1333"/>
      <c r="GG13" s="1333"/>
      <c r="GH13" s="1333"/>
      <c r="GI13" s="1333"/>
      <c r="GJ13" s="1333"/>
      <c r="GK13" s="1333"/>
      <c r="GL13" s="1333"/>
      <c r="GM13" s="1333"/>
      <c r="GN13" s="1333"/>
      <c r="GO13" s="1333"/>
      <c r="GP13" s="1333"/>
      <c r="GQ13" s="1333"/>
      <c r="GR13" s="1333"/>
      <c r="GS13" s="1333"/>
      <c r="GT13" s="1333"/>
      <c r="GU13" s="1333"/>
      <c r="GV13" s="1333"/>
      <c r="GW13" s="1333"/>
      <c r="GX13" s="1333"/>
      <c r="GY13" s="1333"/>
      <c r="GZ13" s="1333"/>
      <c r="HA13" s="1333"/>
      <c r="HB13" s="1333"/>
      <c r="HC13" s="1333"/>
      <c r="HD13" s="1333"/>
      <c r="HE13" s="1333"/>
      <c r="HF13" s="1333"/>
      <c r="HG13" s="1333"/>
      <c r="HH13" s="1333"/>
      <c r="HI13" s="1333"/>
      <c r="HJ13" s="1333"/>
      <c r="HK13" s="1333"/>
      <c r="HL13" s="1333"/>
      <c r="HM13" s="1333"/>
      <c r="HN13" s="1333"/>
      <c r="HO13" s="1333"/>
      <c r="HP13" s="1333"/>
      <c r="HQ13" s="1333"/>
      <c r="HR13" s="1333"/>
      <c r="HS13" s="1333"/>
      <c r="HT13" s="1333"/>
      <c r="HU13" s="1333"/>
      <c r="HV13" s="1333"/>
      <c r="HW13" s="1333"/>
      <c r="HX13" s="1333"/>
      <c r="HY13" s="1333"/>
      <c r="HZ13" s="1333"/>
      <c r="IA13" s="1333"/>
      <c r="IB13" s="1333"/>
      <c r="IC13" s="1333"/>
      <c r="ID13" s="1333"/>
      <c r="IE13" s="1333"/>
      <c r="IF13" s="1333"/>
      <c r="IG13" s="1333"/>
      <c r="IH13" s="1333"/>
      <c r="II13" s="1333"/>
      <c r="IJ13" s="1333"/>
      <c r="IK13" s="1333"/>
      <c r="IL13" s="1333"/>
      <c r="IM13" s="1333"/>
      <c r="IN13" s="1333"/>
      <c r="IO13" s="1333"/>
      <c r="IP13" s="1333"/>
      <c r="IQ13" s="1333"/>
      <c r="IR13" s="1333"/>
      <c r="IS13" s="1333"/>
      <c r="IT13" s="1333"/>
      <c r="IU13" s="1333"/>
      <c r="IV13" s="1333"/>
      <c r="IW13" s="1333"/>
      <c r="IX13" s="1333"/>
      <c r="IY13" s="1333"/>
      <c r="IZ13" s="1333"/>
      <c r="JA13" s="1333"/>
      <c r="JB13" s="1333"/>
      <c r="JC13" s="1333"/>
      <c r="JD13" s="1333"/>
      <c r="JE13" s="1333"/>
      <c r="JF13" s="1333"/>
      <c r="JG13" s="1333"/>
      <c r="JH13" s="1333"/>
      <c r="JI13" s="1333"/>
      <c r="JJ13" s="1333"/>
      <c r="JK13" s="1333"/>
      <c r="JL13" s="1333"/>
      <c r="JM13" s="1333"/>
      <c r="JN13" s="1333"/>
      <c r="JO13" s="1333"/>
      <c r="JP13" s="1333"/>
      <c r="JQ13" s="1333"/>
      <c r="JR13" s="1333"/>
      <c r="JS13" s="1333"/>
      <c r="JT13" s="1333"/>
      <c r="JU13" s="1333"/>
      <c r="JV13" s="1333"/>
      <c r="JW13" s="1333"/>
      <c r="JX13" s="1333"/>
      <c r="JY13" s="1333"/>
      <c r="JZ13" s="1333"/>
      <c r="KA13" s="1333"/>
      <c r="KB13" s="1333"/>
      <c r="KC13" s="1333"/>
      <c r="KD13" s="1333"/>
      <c r="KE13" s="1333"/>
      <c r="KF13" s="1333"/>
      <c r="KG13" s="1333"/>
      <c r="KH13" s="1333"/>
      <c r="KI13" s="1333"/>
      <c r="KJ13" s="1333"/>
      <c r="KK13" s="1333"/>
      <c r="KL13" s="1333"/>
      <c r="KM13" s="1333"/>
      <c r="KN13" s="1333"/>
      <c r="KO13" s="1333"/>
      <c r="KP13" s="1333"/>
      <c r="KQ13" s="1333"/>
      <c r="KR13" s="1333"/>
      <c r="KS13" s="1333"/>
      <c r="KT13" s="1333"/>
      <c r="KU13" s="1333"/>
      <c r="KV13" s="1333"/>
      <c r="KW13" s="1333"/>
      <c r="KX13" s="1333"/>
      <c r="KY13" s="1333"/>
      <c r="KZ13" s="1333"/>
      <c r="LA13" s="1333"/>
      <c r="LB13" s="1333"/>
      <c r="LC13" s="1333"/>
      <c r="LD13" s="1333"/>
      <c r="LE13" s="1333"/>
      <c r="LF13" s="1333"/>
      <c r="LG13" s="1333"/>
      <c r="LH13" s="1333"/>
      <c r="LI13" s="1333"/>
      <c r="LJ13" s="1333"/>
      <c r="LK13" s="1333"/>
      <c r="LL13" s="1333"/>
      <c r="LM13" s="1333"/>
      <c r="LN13" s="1333"/>
      <c r="LO13" s="1333"/>
      <c r="LP13" s="1333"/>
      <c r="LQ13" s="1333"/>
      <c r="LR13" s="1333"/>
      <c r="LS13" s="1333"/>
      <c r="LT13" s="1333"/>
      <c r="LU13" s="1333"/>
      <c r="LV13" s="1333"/>
      <c r="LW13" s="1333"/>
      <c r="LX13" s="1333"/>
      <c r="LY13" s="1333"/>
      <c r="LZ13" s="1333"/>
      <c r="MA13" s="1333"/>
      <c r="MB13" s="1333"/>
      <c r="MC13" s="1333"/>
      <c r="MD13" s="1333"/>
      <c r="ME13" s="1333"/>
      <c r="MF13" s="1333"/>
      <c r="MG13" s="1333"/>
      <c r="MH13" s="1333"/>
      <c r="MI13" s="1333"/>
      <c r="MJ13" s="1333"/>
      <c r="MK13" s="1333"/>
      <c r="ML13" s="1333"/>
      <c r="MM13" s="1333"/>
      <c r="MN13" s="1333"/>
      <c r="MO13" s="1333"/>
      <c r="MP13" s="1333"/>
      <c r="MQ13" s="1333"/>
      <c r="MR13" s="1333"/>
      <c r="MS13" s="1333"/>
      <c r="MT13" s="1333"/>
      <c r="MU13" s="1333"/>
      <c r="MV13" s="1333"/>
      <c r="MW13" s="1333"/>
      <c r="MX13" s="1333"/>
      <c r="MY13" s="1333"/>
      <c r="MZ13" s="1333"/>
      <c r="NA13" s="1333"/>
      <c r="NB13" s="1333"/>
      <c r="NC13" s="1333"/>
      <c r="ND13" s="1333"/>
      <c r="NE13" s="1333"/>
      <c r="NF13" s="1333"/>
      <c r="NG13" s="1333"/>
      <c r="NH13" s="1333"/>
      <c r="NI13" s="1333"/>
      <c r="NJ13" s="1333"/>
      <c r="NK13" s="1333"/>
      <c r="NL13" s="1333"/>
      <c r="NM13" s="1333"/>
      <c r="NN13" s="1333"/>
      <c r="NO13" s="1333"/>
      <c r="NP13" s="1333"/>
      <c r="NQ13" s="1333"/>
      <c r="NR13" s="1333"/>
      <c r="NS13" s="1333"/>
      <c r="NT13" s="1333"/>
      <c r="NU13" s="1333"/>
      <c r="NV13" s="1333"/>
      <c r="NW13" s="1333"/>
      <c r="NX13" s="1333"/>
      <c r="NY13" s="1333"/>
      <c r="NZ13" s="1333"/>
      <c r="OA13" s="1333"/>
      <c r="OB13" s="1333"/>
      <c r="OC13" s="1333"/>
      <c r="OD13" s="1333"/>
      <c r="OE13" s="1333"/>
      <c r="OF13" s="1333"/>
      <c r="OG13" s="1333"/>
      <c r="OH13" s="1333"/>
      <c r="OI13" s="1333"/>
      <c r="OJ13" s="1333"/>
      <c r="OK13" s="1333"/>
      <c r="OL13" s="1333"/>
      <c r="OM13" s="1333"/>
      <c r="ON13" s="1333"/>
      <c r="OO13" s="1333"/>
      <c r="OP13" s="1333"/>
      <c r="OQ13" s="1333"/>
      <c r="OR13" s="1333"/>
      <c r="OS13" s="1333"/>
      <c r="OT13" s="1333"/>
      <c r="OU13" s="1333"/>
      <c r="OV13" s="1333"/>
      <c r="OW13" s="1333"/>
      <c r="OX13" s="1333"/>
      <c r="OY13" s="1333"/>
      <c r="OZ13" s="1333"/>
      <c r="PA13" s="1333"/>
      <c r="PB13" s="1333"/>
      <c r="PC13" s="1333"/>
      <c r="PD13" s="1333"/>
      <c r="PE13" s="1333"/>
      <c r="PF13" s="1333"/>
      <c r="PG13" s="1333"/>
      <c r="PH13" s="1333"/>
      <c r="PI13" s="1333"/>
      <c r="PJ13" s="1333"/>
      <c r="PK13" s="1333"/>
      <c r="PL13" s="1333"/>
      <c r="PM13" s="1333"/>
      <c r="PN13" s="1333"/>
      <c r="PO13" s="1333"/>
      <c r="PP13" s="1333"/>
      <c r="PQ13" s="1333"/>
      <c r="PR13" s="1333"/>
      <c r="PS13" s="1333"/>
      <c r="PT13" s="1333"/>
      <c r="PU13" s="1333"/>
      <c r="PV13" s="1333"/>
      <c r="PW13" s="1333"/>
      <c r="PX13" s="1333"/>
      <c r="PY13" s="1333"/>
      <c r="PZ13" s="1333"/>
      <c r="QA13" s="1333"/>
      <c r="QB13" s="1333"/>
      <c r="QC13" s="1333"/>
      <c r="QD13" s="1333"/>
      <c r="QE13" s="1333"/>
      <c r="QF13" s="1333"/>
      <c r="QG13" s="1333"/>
      <c r="QH13" s="1333"/>
      <c r="QI13" s="1333"/>
      <c r="QJ13" s="1333"/>
      <c r="QK13" s="1333"/>
      <c r="QL13" s="1333"/>
      <c r="QM13" s="1333"/>
      <c r="QN13" s="1333"/>
      <c r="QO13" s="1333"/>
      <c r="QP13" s="1333"/>
      <c r="QQ13" s="1333"/>
      <c r="QR13" s="1333"/>
      <c r="QS13" s="1333"/>
      <c r="QT13" s="1333"/>
      <c r="QU13" s="1333"/>
      <c r="QV13" s="1333"/>
      <c r="QW13" s="1333"/>
      <c r="QX13" s="1333"/>
      <c r="QY13" s="1333"/>
      <c r="QZ13" s="1333"/>
      <c r="RA13" s="1333"/>
      <c r="RB13" s="1333"/>
      <c r="RC13" s="1333"/>
      <c r="RD13" s="1333"/>
      <c r="RE13" s="1333"/>
      <c r="RF13" s="1333"/>
      <c r="RG13" s="1333"/>
      <c r="RH13" s="1333"/>
      <c r="RI13" s="1333"/>
      <c r="RJ13" s="1333"/>
      <c r="RK13" s="1333"/>
      <c r="RL13" s="1333"/>
      <c r="RM13" s="1333"/>
      <c r="RN13" s="1333"/>
      <c r="RO13" s="1333"/>
      <c r="RP13" s="1333"/>
      <c r="RQ13" s="1333"/>
      <c r="RR13" s="1333"/>
      <c r="RS13" s="1333"/>
      <c r="RT13" s="1333"/>
      <c r="RU13" s="1333"/>
      <c r="RV13" s="1333"/>
      <c r="RW13" s="1333"/>
      <c r="RX13" s="1333"/>
      <c r="RY13" s="1333"/>
      <c r="RZ13" s="1333"/>
      <c r="SA13" s="1333"/>
      <c r="SB13" s="1333"/>
      <c r="SC13" s="1333"/>
      <c r="SD13" s="1333"/>
      <c r="SE13" s="1333"/>
      <c r="SF13" s="1333"/>
      <c r="SG13" s="1333"/>
      <c r="SH13" s="1333"/>
      <c r="SI13" s="1333"/>
      <c r="SJ13" s="1333"/>
      <c r="SK13" s="1333"/>
      <c r="SL13" s="1333"/>
      <c r="SM13" s="1333"/>
      <c r="SN13" s="1333"/>
      <c r="SO13" s="1333"/>
      <c r="SP13" s="1333"/>
      <c r="SQ13" s="1333"/>
      <c r="SR13" s="1333"/>
      <c r="SS13" s="1333"/>
      <c r="ST13" s="1333"/>
      <c r="SU13" s="1333"/>
      <c r="SV13" s="1333"/>
      <c r="SW13" s="1333"/>
      <c r="SX13" s="1333"/>
      <c r="SY13" s="1333"/>
      <c r="SZ13" s="1333"/>
      <c r="TA13" s="1333"/>
      <c r="TB13" s="1333"/>
      <c r="TC13" s="1333"/>
      <c r="TD13" s="1333"/>
      <c r="TE13" s="1333"/>
      <c r="TF13" s="1333"/>
      <c r="TG13" s="1333"/>
      <c r="TH13" s="1333"/>
      <c r="TI13" s="1333"/>
      <c r="TJ13" s="1333"/>
      <c r="TK13" s="1333"/>
      <c r="TL13" s="1333"/>
      <c r="TM13" s="1333"/>
      <c r="TN13" s="1333"/>
      <c r="TO13" s="1333"/>
      <c r="TP13" s="1333"/>
      <c r="TQ13" s="1333"/>
      <c r="TR13" s="1333"/>
      <c r="TS13" s="1333"/>
      <c r="TT13" s="1333"/>
      <c r="TU13" s="1333"/>
      <c r="TV13" s="1333"/>
      <c r="TW13" s="1333"/>
      <c r="TX13" s="1333"/>
      <c r="TY13" s="1333"/>
      <c r="TZ13" s="1333"/>
      <c r="UA13" s="1333"/>
      <c r="UB13" s="1333"/>
      <c r="UC13" s="1333"/>
      <c r="UD13" s="1333"/>
      <c r="UE13" s="1333"/>
      <c r="UF13" s="1333"/>
      <c r="UG13" s="1333"/>
      <c r="UH13" s="1333"/>
      <c r="UI13" s="1333"/>
      <c r="UJ13" s="1333"/>
      <c r="UK13" s="1333"/>
      <c r="UL13" s="1333"/>
      <c r="UM13" s="1333"/>
      <c r="UN13" s="1333"/>
      <c r="UO13" s="1333"/>
      <c r="UP13" s="1333"/>
      <c r="UQ13" s="1333"/>
      <c r="UR13" s="1333"/>
      <c r="US13" s="1333"/>
      <c r="UT13" s="1333"/>
      <c r="UU13" s="1333"/>
      <c r="UV13" s="1333"/>
      <c r="UW13" s="1333"/>
      <c r="UX13" s="1333"/>
      <c r="UY13" s="1333"/>
      <c r="UZ13" s="1333"/>
      <c r="VA13" s="1333"/>
      <c r="VB13" s="1333"/>
      <c r="VC13" s="1333"/>
      <c r="VD13" s="1333"/>
      <c r="VE13" s="1333"/>
      <c r="VF13" s="1333"/>
      <c r="VG13" s="1333"/>
      <c r="VH13" s="1333"/>
      <c r="VI13" s="1333"/>
      <c r="VJ13" s="1333"/>
      <c r="VK13" s="1333"/>
      <c r="VL13" s="1333"/>
      <c r="VM13" s="1333"/>
      <c r="VN13" s="1333"/>
      <c r="VO13" s="1333"/>
      <c r="VP13" s="1333"/>
      <c r="VQ13" s="1333"/>
      <c r="VR13" s="1333"/>
      <c r="VS13" s="1333"/>
      <c r="VT13" s="1333"/>
      <c r="VU13" s="1333"/>
      <c r="VV13" s="1333"/>
      <c r="VW13" s="1333"/>
      <c r="VX13" s="1333"/>
      <c r="VY13" s="1333"/>
      <c r="VZ13" s="1333"/>
      <c r="WA13" s="1333"/>
      <c r="WB13" s="1333"/>
      <c r="WC13" s="1333"/>
      <c r="WD13" s="1333"/>
      <c r="WE13" s="1333"/>
      <c r="WF13" s="1333"/>
      <c r="WG13" s="1333"/>
      <c r="WH13" s="1333"/>
      <c r="WI13" s="1333"/>
      <c r="WJ13" s="1333"/>
      <c r="WK13" s="1333"/>
      <c r="WL13" s="1333"/>
      <c r="WM13" s="1333"/>
      <c r="WN13" s="1333"/>
      <c r="WO13" s="1333"/>
      <c r="WP13" s="1333"/>
      <c r="WQ13" s="1333"/>
      <c r="WR13" s="1333"/>
      <c r="WS13" s="1333"/>
      <c r="WT13" s="1333"/>
      <c r="WU13" s="1333"/>
      <c r="WV13" s="1333"/>
      <c r="WW13" s="1333"/>
      <c r="WX13" s="1333"/>
      <c r="WY13" s="1333"/>
      <c r="WZ13" s="1333"/>
      <c r="XA13" s="1333"/>
      <c r="XB13" s="1333"/>
      <c r="XC13" s="1333"/>
      <c r="XD13" s="1333"/>
      <c r="XE13" s="1333"/>
      <c r="XF13" s="1333"/>
      <c r="XG13" s="1333"/>
      <c r="XH13" s="1333"/>
      <c r="XI13" s="1333"/>
      <c r="XJ13" s="1333"/>
      <c r="XK13" s="1333"/>
      <c r="XL13" s="1333"/>
      <c r="XM13" s="1333"/>
      <c r="XN13" s="1333"/>
      <c r="XO13" s="1333"/>
      <c r="XP13" s="1333"/>
      <c r="XQ13" s="1333"/>
      <c r="XR13" s="1333"/>
      <c r="XS13" s="1333"/>
      <c r="XT13" s="1333"/>
      <c r="XU13" s="1333"/>
      <c r="XV13" s="1333"/>
      <c r="XW13" s="1333"/>
      <c r="XX13" s="1333"/>
      <c r="XY13" s="1333"/>
      <c r="XZ13" s="1333"/>
      <c r="YA13" s="1333"/>
      <c r="YB13" s="1333"/>
      <c r="YC13" s="1333"/>
      <c r="YD13" s="1333"/>
      <c r="YE13" s="1333"/>
      <c r="YF13" s="1333"/>
      <c r="YG13" s="1333"/>
      <c r="YH13" s="1333"/>
      <c r="YI13" s="1333"/>
      <c r="YJ13" s="1333"/>
      <c r="YK13" s="1333"/>
      <c r="YL13" s="1333"/>
      <c r="YM13" s="1333"/>
      <c r="YN13" s="1333"/>
      <c r="YO13" s="1333"/>
      <c r="YP13" s="1333"/>
      <c r="YQ13" s="1333"/>
      <c r="YR13" s="1333"/>
      <c r="YS13" s="1333"/>
      <c r="YT13" s="1333"/>
      <c r="YU13" s="1333"/>
      <c r="YV13" s="1333"/>
      <c r="YW13" s="1333"/>
      <c r="YX13" s="1333"/>
      <c r="YY13" s="1333"/>
      <c r="YZ13" s="1333"/>
      <c r="ZA13" s="1333"/>
      <c r="ZB13" s="1333"/>
      <c r="ZC13" s="1333"/>
      <c r="ZD13" s="1333"/>
      <c r="ZE13" s="1333"/>
      <c r="ZF13" s="1333"/>
      <c r="ZG13" s="1333"/>
      <c r="ZH13" s="1333"/>
      <c r="ZI13" s="1333"/>
      <c r="ZJ13" s="1333"/>
      <c r="ZK13" s="1333"/>
      <c r="ZL13" s="1333"/>
      <c r="ZM13" s="1333"/>
      <c r="ZN13" s="1333"/>
      <c r="ZO13" s="1333"/>
      <c r="ZP13" s="1333"/>
      <c r="ZQ13" s="1333"/>
      <c r="ZR13" s="1333"/>
      <c r="ZS13" s="1333"/>
      <c r="ZT13" s="1333"/>
      <c r="ZU13" s="1333"/>
      <c r="ZV13" s="1333"/>
      <c r="ZW13" s="1333"/>
      <c r="ZX13" s="1333"/>
      <c r="ZY13" s="1333"/>
      <c r="ZZ13" s="1333"/>
      <c r="AAA13" s="1333"/>
      <c r="AAB13" s="1333"/>
      <c r="AAC13" s="1333"/>
      <c r="AAD13" s="1333"/>
      <c r="AAE13" s="1333"/>
      <c r="AAF13" s="1333"/>
      <c r="AAG13" s="1333"/>
      <c r="AAH13" s="1333"/>
      <c r="AAI13" s="1333"/>
      <c r="AAJ13" s="1333"/>
      <c r="AAK13" s="1333"/>
      <c r="AAL13" s="1333"/>
      <c r="AAM13" s="1333"/>
      <c r="AAN13" s="1333"/>
      <c r="AAO13" s="1333"/>
      <c r="AAP13" s="1333"/>
      <c r="AAQ13" s="1333"/>
      <c r="AAR13" s="1333"/>
      <c r="AAS13" s="1333"/>
      <c r="AAT13" s="1333"/>
      <c r="AAU13" s="1333"/>
      <c r="AAV13" s="1333"/>
      <c r="AAW13" s="1333"/>
      <c r="AAX13" s="1333"/>
      <c r="AAY13" s="1333"/>
      <c r="AAZ13" s="1333"/>
      <c r="ABA13" s="1333"/>
      <c r="ABB13" s="1333"/>
      <c r="ABC13" s="1333"/>
      <c r="ABD13" s="1333"/>
      <c r="ABE13" s="1333"/>
      <c r="ABF13" s="1333"/>
      <c r="ABG13" s="1333"/>
      <c r="ABH13" s="1333"/>
      <c r="ABI13" s="1333"/>
      <c r="ABJ13" s="1333"/>
      <c r="ABK13" s="1333"/>
      <c r="ABL13" s="1333"/>
      <c r="ABM13" s="1333"/>
      <c r="ABN13" s="1333"/>
      <c r="ABO13" s="1333"/>
      <c r="ABP13" s="1333"/>
      <c r="ABQ13" s="1333"/>
      <c r="ABR13" s="1333"/>
      <c r="ABS13" s="1333"/>
      <c r="ABT13" s="1333"/>
      <c r="ABU13" s="1333"/>
      <c r="ABV13" s="1333"/>
      <c r="ABW13" s="1333"/>
      <c r="ABX13" s="1333"/>
      <c r="ABY13" s="1333"/>
      <c r="ABZ13" s="1333"/>
      <c r="ACA13" s="1333"/>
      <c r="ACB13" s="1333"/>
      <c r="ACC13" s="1333"/>
      <c r="ACD13" s="1333"/>
      <c r="ACE13" s="1333"/>
      <c r="ACF13" s="1333"/>
      <c r="ACG13" s="1333"/>
      <c r="ACH13" s="1333"/>
      <c r="ACI13" s="1333"/>
      <c r="ACJ13" s="1333"/>
      <c r="ACK13" s="1333"/>
      <c r="ACL13" s="1333"/>
      <c r="ACM13" s="1333"/>
      <c r="ACN13" s="1333"/>
      <c r="ACO13" s="1333"/>
      <c r="ACP13" s="1333"/>
      <c r="ACQ13" s="1333"/>
      <c r="ACR13" s="1333"/>
      <c r="ACS13" s="1333"/>
      <c r="ACT13" s="1333"/>
      <c r="ACU13" s="1333"/>
      <c r="ACV13" s="1333"/>
      <c r="ACW13" s="1333"/>
      <c r="ACX13" s="1333"/>
      <c r="ACY13" s="1333"/>
      <c r="ACZ13" s="1333"/>
      <c r="ADA13" s="1333"/>
      <c r="ADB13" s="1333"/>
      <c r="ADC13" s="1333"/>
      <c r="ADD13" s="1333"/>
      <c r="ADE13" s="1333"/>
      <c r="ADF13" s="1333"/>
      <c r="ADG13" s="1333"/>
      <c r="ADH13" s="1333"/>
      <c r="ADI13" s="1333"/>
      <c r="ADJ13" s="1333"/>
      <c r="ADK13" s="1333"/>
      <c r="ADL13" s="1333"/>
      <c r="ADM13" s="1333"/>
      <c r="ADN13" s="1333"/>
      <c r="ADO13" s="1333"/>
      <c r="ADP13" s="1333"/>
      <c r="ADQ13" s="1333"/>
      <c r="ADR13" s="1333"/>
      <c r="ADS13" s="1333"/>
      <c r="ADT13" s="1333"/>
      <c r="ADU13" s="1333"/>
      <c r="ADV13" s="1333"/>
      <c r="ADW13" s="1333"/>
      <c r="ADX13" s="1333"/>
      <c r="ADY13" s="1333"/>
      <c r="ADZ13" s="1333"/>
      <c r="AEA13" s="1333"/>
      <c r="AEB13" s="1333"/>
      <c r="AEC13" s="1333"/>
      <c r="AED13" s="1333"/>
      <c r="AEE13" s="1333"/>
      <c r="AEF13" s="1333"/>
      <c r="AEG13" s="1333"/>
      <c r="AEH13" s="1333"/>
      <c r="AEI13" s="1333"/>
      <c r="AEJ13" s="1333"/>
      <c r="AEK13" s="1333"/>
      <c r="AEL13" s="1333"/>
      <c r="AEM13" s="1333"/>
      <c r="AEN13" s="1333"/>
      <c r="AEO13" s="1333"/>
      <c r="AEP13" s="1333"/>
      <c r="AEQ13" s="1333"/>
      <c r="AER13" s="1333"/>
      <c r="AES13" s="1333"/>
      <c r="AET13" s="1333"/>
      <c r="AEU13" s="1333"/>
      <c r="AEV13" s="1333"/>
      <c r="AEW13" s="1333"/>
      <c r="AEX13" s="1333"/>
      <c r="AEY13" s="1333"/>
      <c r="AEZ13" s="1333"/>
      <c r="AFA13" s="1333"/>
      <c r="AFB13" s="1333"/>
      <c r="AFC13" s="1333"/>
      <c r="AFD13" s="1333"/>
      <c r="AFE13" s="1333"/>
      <c r="AFF13" s="1333"/>
      <c r="AFG13" s="1333"/>
      <c r="AFH13" s="1333"/>
      <c r="AFI13" s="1333"/>
      <c r="AFJ13" s="1333"/>
      <c r="AFK13" s="1333"/>
      <c r="AFL13" s="1333"/>
      <c r="AFM13" s="1333"/>
      <c r="AFN13" s="1333"/>
      <c r="AFO13" s="1333"/>
      <c r="AFP13" s="1333"/>
      <c r="AFQ13" s="1333"/>
      <c r="AFR13" s="1333"/>
      <c r="AFS13" s="1333"/>
      <c r="AFT13" s="1333"/>
      <c r="AFU13" s="1333"/>
      <c r="AFV13" s="1333"/>
      <c r="AFW13" s="1333"/>
      <c r="AFX13" s="1333"/>
      <c r="AFY13" s="1333"/>
      <c r="AFZ13" s="1333"/>
      <c r="AGA13" s="1333"/>
      <c r="AGB13" s="1333"/>
      <c r="AGC13" s="1333"/>
      <c r="AGD13" s="1333"/>
      <c r="AGE13" s="1333"/>
      <c r="AGF13" s="1333"/>
      <c r="AGG13" s="1333"/>
      <c r="AGH13" s="1333"/>
      <c r="AGI13" s="1333"/>
      <c r="AGJ13" s="1333"/>
      <c r="AGK13" s="1333"/>
      <c r="AGL13" s="1333"/>
      <c r="AGM13" s="1333"/>
      <c r="AGN13" s="1333"/>
      <c r="AGO13" s="1333"/>
      <c r="AGP13" s="1333"/>
      <c r="AGQ13" s="1333"/>
      <c r="AGR13" s="1333"/>
      <c r="AGS13" s="1333"/>
      <c r="AGT13" s="1333"/>
      <c r="AGU13" s="1333"/>
      <c r="AGV13" s="1333"/>
      <c r="AGW13" s="1333"/>
      <c r="AGX13" s="1333"/>
      <c r="AGY13" s="1333"/>
      <c r="AGZ13" s="1333"/>
      <c r="AHA13" s="1333"/>
      <c r="AHB13" s="1333"/>
      <c r="AHC13" s="1333"/>
      <c r="AHD13" s="1333"/>
      <c r="AHE13" s="1333"/>
      <c r="AHF13" s="1333"/>
      <c r="AHG13" s="1333"/>
      <c r="AHH13" s="1333"/>
      <c r="AHI13" s="1333"/>
      <c r="AHJ13" s="1333"/>
      <c r="AHK13" s="1333"/>
      <c r="AHL13" s="1333"/>
      <c r="AHM13" s="1333"/>
      <c r="AHN13" s="1333"/>
      <c r="AHO13" s="1333"/>
      <c r="AHP13" s="1333"/>
      <c r="AHQ13" s="1333"/>
      <c r="AHR13" s="1333"/>
      <c r="AHS13" s="1333"/>
      <c r="AHT13" s="1333"/>
      <c r="AHU13" s="1333"/>
      <c r="AHV13" s="1333"/>
      <c r="AHW13" s="1333"/>
      <c r="AHX13" s="1333"/>
      <c r="AHY13" s="1333"/>
      <c r="AHZ13" s="1333"/>
      <c r="AIA13" s="1333"/>
      <c r="AIB13" s="1333"/>
      <c r="AIC13" s="1333"/>
      <c r="AID13" s="1333"/>
      <c r="AIE13" s="1333"/>
      <c r="AIF13" s="1333"/>
      <c r="AIG13" s="1333"/>
      <c r="AIH13" s="1333"/>
      <c r="AII13" s="1333"/>
      <c r="AIJ13" s="1333"/>
      <c r="AIK13" s="1333"/>
      <c r="AIL13" s="1333"/>
      <c r="AIM13" s="1333"/>
      <c r="AIN13" s="1333"/>
      <c r="AIO13" s="1333"/>
      <c r="AIP13" s="1333"/>
      <c r="AIQ13" s="1333"/>
      <c r="AIR13" s="1333"/>
      <c r="AIS13" s="1333"/>
      <c r="AIT13" s="1333"/>
      <c r="AIU13" s="1333"/>
      <c r="AIV13" s="1333"/>
      <c r="AIW13" s="1333"/>
      <c r="AIX13" s="1333"/>
      <c r="AIY13" s="1333"/>
      <c r="AIZ13" s="1333"/>
      <c r="AJA13" s="1333"/>
      <c r="AJB13" s="1333"/>
      <c r="AJC13" s="1333"/>
      <c r="AJD13" s="1333"/>
      <c r="AJE13" s="1333"/>
      <c r="AJF13" s="1333"/>
      <c r="AJG13" s="1333"/>
      <c r="AJH13" s="1333"/>
      <c r="AJI13" s="1333"/>
      <c r="AJJ13" s="1333"/>
      <c r="AJK13" s="1333"/>
      <c r="AJL13" s="1333"/>
      <c r="AJM13" s="1333"/>
      <c r="AJN13" s="1333"/>
      <c r="AJO13" s="1333"/>
      <c r="AJP13" s="1333"/>
      <c r="AJQ13" s="1333"/>
      <c r="AJR13" s="1333"/>
      <c r="AJS13" s="1333"/>
      <c r="AJT13" s="1333"/>
      <c r="AJU13" s="1333"/>
      <c r="AJV13" s="1333"/>
      <c r="AJW13" s="1333"/>
      <c r="AJX13" s="1333"/>
      <c r="AJY13" s="1333"/>
      <c r="AJZ13" s="1333"/>
      <c r="AKA13" s="1333"/>
      <c r="AKB13" s="1333"/>
      <c r="AKC13" s="1333"/>
      <c r="AKD13" s="1333"/>
      <c r="AKE13" s="1333"/>
      <c r="AKF13" s="1333"/>
      <c r="AKG13" s="1333"/>
      <c r="AKH13" s="1333"/>
      <c r="AKI13" s="1333"/>
      <c r="AKJ13" s="1333"/>
      <c r="AKK13" s="1333"/>
      <c r="AKL13" s="1333"/>
      <c r="AKM13" s="1333"/>
      <c r="AKN13" s="1333"/>
      <c r="AKO13" s="1333"/>
      <c r="AKP13" s="1333"/>
      <c r="AKQ13" s="1333"/>
      <c r="AKR13" s="1333"/>
      <c r="AKS13" s="1333"/>
      <c r="AKT13" s="1333"/>
      <c r="AKU13" s="1333"/>
      <c r="AKV13" s="1333"/>
      <c r="AKW13" s="1333"/>
      <c r="AKX13" s="1333"/>
      <c r="AKY13" s="1333"/>
      <c r="AKZ13" s="1333"/>
      <c r="ALA13" s="1333"/>
      <c r="ALB13" s="1333"/>
      <c r="ALC13" s="1333"/>
      <c r="ALD13" s="1333"/>
      <c r="ALE13" s="1333"/>
      <c r="ALF13" s="1333"/>
      <c r="ALG13" s="1333"/>
      <c r="ALH13" s="1333"/>
      <c r="ALI13" s="1333"/>
      <c r="ALJ13" s="1333"/>
      <c r="ALK13" s="1333"/>
      <c r="ALL13" s="1333"/>
      <c r="ALM13" s="1333"/>
      <c r="ALN13" s="1333"/>
      <c r="ALO13" s="1333"/>
      <c r="ALP13" s="1333"/>
      <c r="ALQ13" s="1333"/>
      <c r="ALR13" s="1333"/>
      <c r="ALS13" s="1333"/>
      <c r="ALT13" s="1333"/>
      <c r="ALU13" s="1333"/>
      <c r="ALV13" s="1333"/>
      <c r="ALW13" s="1333"/>
      <c r="ALX13" s="1333"/>
      <c r="ALY13" s="1333"/>
      <c r="ALZ13" s="1333"/>
      <c r="AMA13" s="1333"/>
      <c r="AMB13" s="1333"/>
      <c r="AMC13" s="1333"/>
      <c r="AMD13" s="1333"/>
      <c r="AME13" s="1333"/>
      <c r="AMF13" s="1333"/>
      <c r="AMG13" s="1333"/>
      <c r="AMH13" s="1333"/>
      <c r="AMI13" s="1333"/>
      <c r="AMJ13" s="1333"/>
      <c r="AMK13" s="1333"/>
      <c r="AML13" s="1333"/>
      <c r="AMM13" s="1333"/>
      <c r="AMN13" s="1333"/>
      <c r="AMO13" s="1333"/>
      <c r="AMP13" s="1333"/>
      <c r="AMQ13" s="1333"/>
      <c r="AMR13" s="1333"/>
      <c r="AMS13" s="1333"/>
      <c r="AMT13" s="1333"/>
      <c r="AMU13" s="1333"/>
      <c r="AMV13" s="1333"/>
      <c r="AMW13" s="1333"/>
      <c r="AMX13" s="1333"/>
      <c r="AMY13" s="1333"/>
      <c r="AMZ13" s="1333"/>
      <c r="ANA13" s="1333"/>
      <c r="ANB13" s="1333"/>
      <c r="ANC13" s="1333"/>
      <c r="AND13" s="1333"/>
      <c r="ANE13" s="1333"/>
      <c r="ANF13" s="1333"/>
      <c r="ANG13" s="1333"/>
      <c r="ANH13" s="1333"/>
      <c r="ANI13" s="1333"/>
      <c r="ANJ13" s="1333"/>
      <c r="ANK13" s="1333"/>
      <c r="ANL13" s="1333"/>
      <c r="ANM13" s="1333"/>
      <c r="ANN13" s="1333"/>
      <c r="ANO13" s="1333"/>
      <c r="ANP13" s="1333"/>
      <c r="ANQ13" s="1333"/>
      <c r="ANR13" s="1333"/>
      <c r="ANS13" s="1333"/>
      <c r="ANT13" s="1333"/>
      <c r="ANU13" s="1333"/>
      <c r="ANV13" s="1333"/>
      <c r="ANW13" s="1333"/>
      <c r="ANX13" s="1333"/>
      <c r="ANY13" s="1333"/>
      <c r="ANZ13" s="1333"/>
      <c r="AOA13" s="1333"/>
      <c r="AOB13" s="1333"/>
      <c r="AOC13" s="1333"/>
      <c r="AOD13" s="1333"/>
      <c r="AOE13" s="1333"/>
      <c r="AOF13" s="1333"/>
      <c r="AOG13" s="1333"/>
      <c r="AOH13" s="1333"/>
      <c r="AOI13" s="1333"/>
      <c r="AOJ13" s="1333"/>
      <c r="AOK13" s="1333"/>
      <c r="AOL13" s="1333"/>
      <c r="AOM13" s="1333"/>
      <c r="AON13" s="1333"/>
      <c r="AOO13" s="1333"/>
      <c r="AOP13" s="1333"/>
      <c r="AOQ13" s="1333"/>
      <c r="AOR13" s="1333"/>
      <c r="AOS13" s="1333"/>
      <c r="AOT13" s="1333"/>
      <c r="AOU13" s="1333"/>
      <c r="AOV13" s="1333"/>
      <c r="AOW13" s="1333"/>
      <c r="AOX13" s="1333"/>
      <c r="AOY13" s="1333"/>
      <c r="AOZ13" s="1333"/>
      <c r="APA13" s="1333"/>
      <c r="APB13" s="1333"/>
      <c r="APC13" s="1333"/>
      <c r="APD13" s="1333"/>
      <c r="APE13" s="1333"/>
      <c r="APF13" s="1333"/>
      <c r="APG13" s="1333"/>
      <c r="APH13" s="1333"/>
      <c r="API13" s="1333"/>
      <c r="APJ13" s="1333"/>
      <c r="APK13" s="1333"/>
      <c r="APL13" s="1333"/>
      <c r="APM13" s="1333"/>
      <c r="APN13" s="1333"/>
      <c r="APO13" s="1333"/>
      <c r="APP13" s="1333"/>
      <c r="APQ13" s="1333"/>
      <c r="APR13" s="1333"/>
      <c r="APS13" s="1333"/>
      <c r="APT13" s="1333"/>
      <c r="APU13" s="1333"/>
      <c r="APV13" s="1333"/>
      <c r="APW13" s="1333"/>
      <c r="APX13" s="1333"/>
      <c r="APY13" s="1333"/>
      <c r="APZ13" s="1333"/>
      <c r="AQA13" s="1333"/>
      <c r="AQB13" s="1333"/>
      <c r="AQC13" s="1333"/>
      <c r="AQD13" s="1333"/>
      <c r="AQE13" s="1333"/>
      <c r="AQF13" s="1333"/>
      <c r="AQG13" s="1333"/>
      <c r="AQH13" s="1333"/>
      <c r="AQI13" s="1333"/>
      <c r="AQJ13" s="1333"/>
      <c r="AQK13" s="1333"/>
      <c r="AQL13" s="1333"/>
      <c r="AQM13" s="1333"/>
      <c r="AQN13" s="1333"/>
      <c r="AQO13" s="1333"/>
      <c r="AQP13" s="1333"/>
      <c r="AQQ13" s="1333"/>
      <c r="AQR13" s="1333"/>
      <c r="AQS13" s="1333"/>
      <c r="AQT13" s="1333"/>
      <c r="AQU13" s="1333"/>
      <c r="AQV13" s="1333"/>
      <c r="AQW13" s="1333"/>
      <c r="AQX13" s="1333"/>
      <c r="AQY13" s="1333"/>
      <c r="AQZ13" s="1333"/>
      <c r="ARA13" s="1333"/>
      <c r="ARB13" s="1333"/>
      <c r="ARC13" s="1333"/>
      <c r="ARD13" s="1333"/>
      <c r="ARE13" s="1333"/>
      <c r="ARF13" s="1333"/>
      <c r="ARG13" s="1333"/>
      <c r="ARH13" s="1333"/>
      <c r="ARI13" s="1333"/>
      <c r="ARJ13" s="1333"/>
      <c r="ARK13" s="1333"/>
      <c r="ARL13" s="1333"/>
      <c r="ARM13" s="1333"/>
      <c r="ARN13" s="1333"/>
      <c r="ARO13" s="1333"/>
      <c r="ARP13" s="1333"/>
      <c r="ARQ13" s="1333"/>
      <c r="ARR13" s="1333"/>
      <c r="ARS13" s="1333"/>
      <c r="ART13" s="1333"/>
      <c r="ARU13" s="1333"/>
      <c r="ARV13" s="1333"/>
      <c r="ARW13" s="1333"/>
      <c r="ARX13" s="1333"/>
      <c r="ARY13" s="1333"/>
      <c r="ARZ13" s="1333"/>
      <c r="ASA13" s="1333"/>
      <c r="ASB13" s="1333"/>
      <c r="ASC13" s="1333"/>
      <c r="ASD13" s="1333"/>
      <c r="ASE13" s="1333"/>
      <c r="ASF13" s="1333"/>
      <c r="ASG13" s="1333"/>
      <c r="ASH13" s="1333"/>
      <c r="ASI13" s="1333"/>
      <c r="ASJ13" s="1333"/>
      <c r="ASK13" s="1333"/>
      <c r="ASL13" s="1333"/>
      <c r="ASM13" s="1333"/>
      <c r="ASN13" s="1333"/>
      <c r="ASO13" s="1333"/>
      <c r="ASP13" s="1333"/>
      <c r="ASQ13" s="1333"/>
      <c r="ASR13" s="1333"/>
      <c r="ASS13" s="1333"/>
      <c r="AST13" s="1333"/>
      <c r="ASU13" s="1333"/>
      <c r="ASV13" s="1333"/>
      <c r="ASW13" s="1333"/>
      <c r="ASX13" s="1333"/>
      <c r="ASY13" s="1333"/>
      <c r="ASZ13" s="1333"/>
      <c r="ATA13" s="1333"/>
      <c r="ATB13" s="1333"/>
      <c r="ATC13" s="1333"/>
      <c r="ATD13" s="1333"/>
      <c r="ATE13" s="1333"/>
      <c r="ATF13" s="1333"/>
      <c r="ATG13" s="1333"/>
      <c r="ATH13" s="1333"/>
      <c r="ATI13" s="1333"/>
      <c r="ATJ13" s="1333"/>
      <c r="ATK13" s="1333"/>
      <c r="ATL13" s="1333"/>
      <c r="ATM13" s="1333"/>
      <c r="ATN13" s="1333"/>
      <c r="ATO13" s="1333"/>
      <c r="ATP13" s="1333"/>
      <c r="ATQ13" s="1333"/>
      <c r="ATR13" s="1333"/>
      <c r="ATS13" s="1333"/>
      <c r="ATT13" s="1333"/>
      <c r="ATU13" s="1333"/>
      <c r="ATV13" s="1333"/>
      <c r="ATW13" s="1333"/>
      <c r="ATX13" s="1333"/>
      <c r="ATY13" s="1333"/>
      <c r="ATZ13" s="1333"/>
      <c r="AUA13" s="1333"/>
      <c r="AUB13" s="1333"/>
      <c r="AUC13" s="1333"/>
      <c r="AUD13" s="1333"/>
      <c r="AUE13" s="1333"/>
      <c r="AUF13" s="1333"/>
      <c r="AUG13" s="1333"/>
      <c r="AUH13" s="1333"/>
      <c r="AUI13" s="1333"/>
      <c r="AUJ13" s="1333"/>
      <c r="AUK13" s="1333"/>
      <c r="AUL13" s="1333"/>
      <c r="AUM13" s="1333"/>
      <c r="AUN13" s="1333"/>
      <c r="AUO13" s="1333"/>
      <c r="AUP13" s="1333"/>
      <c r="AUQ13" s="1333"/>
      <c r="AUR13" s="1333"/>
      <c r="AUS13" s="1333"/>
      <c r="AUT13" s="1333"/>
      <c r="AUU13" s="1333"/>
      <c r="AUV13" s="1333"/>
      <c r="AUW13" s="1333"/>
      <c r="AUX13" s="1333"/>
      <c r="AUY13" s="1333"/>
      <c r="AUZ13" s="1333"/>
      <c r="AVA13" s="1333"/>
      <c r="AVB13" s="1333"/>
      <c r="AVC13" s="1333"/>
      <c r="AVD13" s="1333"/>
      <c r="AVE13" s="1333"/>
      <c r="AVF13" s="1333"/>
      <c r="AVG13" s="1333"/>
      <c r="AVH13" s="1333"/>
      <c r="AVI13" s="1333"/>
      <c r="AVJ13" s="1333"/>
      <c r="AVK13" s="1333"/>
      <c r="AVL13" s="1333"/>
      <c r="AVM13" s="1333"/>
      <c r="AVN13" s="1333"/>
      <c r="AVO13" s="1333"/>
      <c r="AVP13" s="1333"/>
      <c r="AVQ13" s="1333"/>
      <c r="AVR13" s="1333"/>
      <c r="AVS13" s="1333"/>
      <c r="AVT13" s="1333"/>
      <c r="AVU13" s="1333"/>
      <c r="AVV13" s="1333"/>
      <c r="AVW13" s="1333"/>
      <c r="AVX13" s="1333"/>
      <c r="AVY13" s="1333"/>
      <c r="AVZ13" s="1333"/>
      <c r="AWA13" s="1333"/>
      <c r="AWB13" s="1333"/>
      <c r="AWC13" s="1333"/>
      <c r="AWD13" s="1333"/>
      <c r="AWE13" s="1333"/>
      <c r="AWF13" s="1333"/>
      <c r="AWG13" s="1333"/>
      <c r="AWH13" s="1333"/>
      <c r="AWI13" s="1333"/>
      <c r="AWJ13" s="1333"/>
      <c r="AWK13" s="1333"/>
      <c r="AWL13" s="1333"/>
      <c r="AWM13" s="1333"/>
      <c r="AWN13" s="1333"/>
      <c r="AWO13" s="1333"/>
      <c r="AWP13" s="1333"/>
      <c r="AWQ13" s="1333"/>
      <c r="AWR13" s="1333"/>
      <c r="AWS13" s="1333"/>
      <c r="AWT13" s="1333"/>
      <c r="AWU13" s="1333"/>
      <c r="AWV13" s="1333"/>
      <c r="AWW13" s="1333"/>
      <c r="AWX13" s="1333"/>
      <c r="AWY13" s="1333"/>
      <c r="AWZ13" s="1333"/>
      <c r="AXA13" s="1333"/>
      <c r="AXB13" s="1333"/>
      <c r="AXC13" s="1333"/>
      <c r="AXD13" s="1333"/>
      <c r="AXE13" s="1333"/>
      <c r="AXF13" s="1333"/>
      <c r="AXG13" s="1333"/>
      <c r="AXH13" s="1333"/>
      <c r="AXI13" s="1333"/>
      <c r="AXJ13" s="1333"/>
      <c r="AXK13" s="1333"/>
      <c r="AXL13" s="1333"/>
      <c r="AXM13" s="1333"/>
      <c r="AXN13" s="1333"/>
      <c r="AXO13" s="1333"/>
      <c r="AXP13" s="1333"/>
      <c r="AXQ13" s="1333"/>
      <c r="AXR13" s="1333"/>
      <c r="AXS13" s="1333"/>
      <c r="AXT13" s="1333"/>
      <c r="AXU13" s="1333"/>
      <c r="AXV13" s="1333"/>
      <c r="AXW13" s="1333"/>
      <c r="AXX13" s="1333"/>
      <c r="AXY13" s="1333"/>
      <c r="AXZ13" s="1333"/>
      <c r="AYA13" s="1333"/>
      <c r="AYB13" s="1333"/>
      <c r="AYC13" s="1333"/>
      <c r="AYD13" s="1333"/>
      <c r="AYE13" s="1333"/>
      <c r="AYF13" s="1333"/>
      <c r="AYG13" s="1333"/>
      <c r="AYH13" s="1333"/>
      <c r="AYI13" s="1333"/>
      <c r="AYJ13" s="1333"/>
      <c r="AYK13" s="1333"/>
      <c r="AYL13" s="1333"/>
      <c r="AYM13" s="1333"/>
      <c r="AYN13" s="1333"/>
      <c r="AYO13" s="1333"/>
      <c r="AYP13" s="1333"/>
      <c r="AYQ13" s="1333"/>
      <c r="AYR13" s="1333"/>
      <c r="AYS13" s="1333"/>
      <c r="AYT13" s="1333"/>
      <c r="AYU13" s="1333"/>
      <c r="AYV13" s="1333"/>
      <c r="AYW13" s="1333"/>
      <c r="AYX13" s="1333"/>
      <c r="AYY13" s="1333"/>
      <c r="AYZ13" s="1333"/>
      <c r="AZA13" s="1333"/>
      <c r="AZB13" s="1333"/>
      <c r="AZC13" s="1333"/>
      <c r="AZD13" s="1333"/>
      <c r="AZE13" s="1333"/>
      <c r="AZF13" s="1333"/>
      <c r="AZG13" s="1333"/>
      <c r="AZH13" s="1333"/>
      <c r="AZI13" s="1333"/>
      <c r="AZJ13" s="1333"/>
      <c r="AZK13" s="1333"/>
      <c r="AZL13" s="1333"/>
      <c r="AZM13" s="1333"/>
      <c r="AZN13" s="1333"/>
      <c r="AZO13" s="1333"/>
      <c r="AZP13" s="1333"/>
      <c r="AZQ13" s="1333"/>
      <c r="AZR13" s="1333"/>
      <c r="AZS13" s="1333"/>
      <c r="AZT13" s="1333"/>
      <c r="AZU13" s="1333"/>
      <c r="AZV13" s="1333"/>
      <c r="AZW13" s="1333"/>
      <c r="AZX13" s="1333"/>
      <c r="AZY13" s="1333"/>
      <c r="AZZ13" s="1333"/>
      <c r="BAA13" s="1333"/>
      <c r="BAB13" s="1333"/>
      <c r="BAC13" s="1333"/>
      <c r="BAD13" s="1333"/>
      <c r="BAE13" s="1333"/>
      <c r="BAF13" s="1333"/>
      <c r="BAG13" s="1333"/>
      <c r="BAH13" s="1333"/>
      <c r="BAI13" s="1333"/>
      <c r="BAJ13" s="1333"/>
      <c r="BAK13" s="1333"/>
      <c r="BAL13" s="1333"/>
      <c r="BAM13" s="1333"/>
      <c r="BAN13" s="1333"/>
      <c r="BAO13" s="1333"/>
      <c r="BAP13" s="1333"/>
      <c r="BAQ13" s="1333"/>
      <c r="BAR13" s="1333"/>
      <c r="BAS13" s="1333"/>
      <c r="BAT13" s="1333"/>
      <c r="BAU13" s="1333"/>
      <c r="BAV13" s="1333"/>
      <c r="BAW13" s="1333"/>
      <c r="BAX13" s="1333"/>
      <c r="BAY13" s="1333"/>
      <c r="BAZ13" s="1333"/>
      <c r="BBA13" s="1333"/>
      <c r="BBB13" s="1333"/>
      <c r="BBC13" s="1333"/>
      <c r="BBD13" s="1333"/>
      <c r="BBE13" s="1333"/>
      <c r="BBF13" s="1333"/>
      <c r="BBG13" s="1333"/>
      <c r="BBH13" s="1333"/>
      <c r="BBI13" s="1333"/>
      <c r="BBJ13" s="1333"/>
      <c r="BBK13" s="1333"/>
      <c r="BBL13" s="1333"/>
      <c r="BBM13" s="1333"/>
      <c r="BBN13" s="1333"/>
      <c r="BBO13" s="1333"/>
      <c r="BBP13" s="1333"/>
      <c r="BBQ13" s="1333"/>
      <c r="BBR13" s="1333"/>
      <c r="BBS13" s="1333"/>
      <c r="BBT13" s="1333"/>
      <c r="BBU13" s="1333"/>
      <c r="BBV13" s="1333"/>
      <c r="BBW13" s="1333"/>
      <c r="BBX13" s="1333"/>
      <c r="BBY13" s="1333"/>
      <c r="BBZ13" s="1333"/>
      <c r="BCA13" s="1333"/>
      <c r="BCB13" s="1333"/>
      <c r="BCC13" s="1333"/>
      <c r="BCD13" s="1333"/>
      <c r="BCE13" s="1333"/>
      <c r="BCF13" s="1333"/>
      <c r="BCG13" s="1333"/>
      <c r="BCH13" s="1333"/>
      <c r="BCI13" s="1333"/>
      <c r="BCJ13" s="1333"/>
      <c r="BCK13" s="1333"/>
      <c r="BCL13" s="1333"/>
      <c r="BCM13" s="1333"/>
      <c r="BCN13" s="1333"/>
      <c r="BCO13" s="1333"/>
      <c r="BCP13" s="1333"/>
      <c r="BCQ13" s="1333"/>
      <c r="BCR13" s="1333"/>
      <c r="BCS13" s="1333"/>
      <c r="BCT13" s="1333"/>
      <c r="BCU13" s="1333"/>
      <c r="BCV13" s="1333"/>
      <c r="BCW13" s="1333"/>
      <c r="BCX13" s="1333"/>
      <c r="BCY13" s="1333"/>
      <c r="BCZ13" s="1333"/>
      <c r="BDA13" s="1333"/>
      <c r="BDB13" s="1333"/>
      <c r="BDC13" s="1333"/>
      <c r="BDD13" s="1333"/>
      <c r="BDE13" s="1333"/>
      <c r="BDF13" s="1333"/>
      <c r="BDG13" s="1333"/>
      <c r="BDH13" s="1333"/>
      <c r="BDI13" s="1333"/>
      <c r="BDJ13" s="1333"/>
      <c r="BDK13" s="1333"/>
      <c r="BDL13" s="1333"/>
      <c r="BDM13" s="1333"/>
      <c r="BDN13" s="1333"/>
      <c r="BDO13" s="1333"/>
      <c r="BDP13" s="1333"/>
      <c r="BDQ13" s="1333"/>
      <c r="BDR13" s="1333"/>
      <c r="BDS13" s="1333"/>
      <c r="BDT13" s="1333"/>
      <c r="BDU13" s="1333"/>
      <c r="BDV13" s="1333"/>
      <c r="BDW13" s="1333"/>
      <c r="BDX13" s="1333"/>
      <c r="BDY13" s="1333"/>
      <c r="BDZ13" s="1333"/>
      <c r="BEA13" s="1333"/>
      <c r="BEB13" s="1333"/>
      <c r="BEC13" s="1333"/>
      <c r="BED13" s="1333"/>
      <c r="BEE13" s="1333"/>
      <c r="BEF13" s="1333"/>
      <c r="BEG13" s="1333"/>
      <c r="BEH13" s="1333"/>
      <c r="BEI13" s="1333"/>
      <c r="BEJ13" s="1333"/>
      <c r="BEK13" s="1333"/>
      <c r="BEL13" s="1333"/>
      <c r="BEM13" s="1333"/>
      <c r="BEN13" s="1333"/>
      <c r="BEO13" s="1333"/>
      <c r="BEP13" s="1333"/>
      <c r="BEQ13" s="1333"/>
      <c r="BER13" s="1333"/>
      <c r="BES13" s="1333"/>
      <c r="BET13" s="1333"/>
      <c r="BEU13" s="1333"/>
      <c r="BEV13" s="1333"/>
      <c r="BEW13" s="1333"/>
      <c r="BEX13" s="1333"/>
      <c r="BEY13" s="1333"/>
      <c r="BEZ13" s="1333"/>
      <c r="BFA13" s="1333"/>
      <c r="BFB13" s="1333"/>
      <c r="BFC13" s="1333"/>
      <c r="BFD13" s="1333"/>
      <c r="BFE13" s="1333"/>
      <c r="BFF13" s="1333"/>
      <c r="BFG13" s="1333"/>
      <c r="BFH13" s="1333"/>
      <c r="BFI13" s="1333"/>
      <c r="BFJ13" s="1333"/>
      <c r="BFK13" s="1333"/>
      <c r="BFL13" s="1333"/>
      <c r="BFM13" s="1333"/>
      <c r="BFN13" s="1333"/>
      <c r="BFO13" s="1333"/>
      <c r="BFP13" s="1333"/>
      <c r="BFQ13" s="1333"/>
      <c r="BFR13" s="1333"/>
      <c r="BFS13" s="1333"/>
      <c r="BFT13" s="1333"/>
      <c r="BFU13" s="1333"/>
      <c r="BFV13" s="1333"/>
      <c r="BFW13" s="1333"/>
      <c r="BFX13" s="1333"/>
      <c r="BFY13" s="1333"/>
      <c r="BFZ13" s="1333"/>
      <c r="BGA13" s="1333"/>
      <c r="BGB13" s="1333"/>
      <c r="BGC13" s="1333"/>
      <c r="BGD13" s="1333"/>
      <c r="BGE13" s="1333"/>
      <c r="BGF13" s="1333"/>
      <c r="BGG13" s="1333"/>
      <c r="BGH13" s="1333"/>
      <c r="BGI13" s="1333"/>
      <c r="BGJ13" s="1333"/>
      <c r="BGK13" s="1333"/>
      <c r="BGL13" s="1333"/>
      <c r="BGM13" s="1333"/>
      <c r="BGN13" s="1333"/>
      <c r="BGO13" s="1333"/>
      <c r="BGP13" s="1333"/>
      <c r="BGQ13" s="1333"/>
      <c r="BGR13" s="1333"/>
      <c r="BGS13" s="1333"/>
      <c r="BGT13" s="1333"/>
      <c r="BGU13" s="1333"/>
      <c r="BGV13" s="1333"/>
      <c r="BGW13" s="1333"/>
      <c r="BGX13" s="1333"/>
      <c r="BGY13" s="1333"/>
      <c r="BGZ13" s="1333"/>
      <c r="BHA13" s="1333"/>
      <c r="BHB13" s="1333"/>
      <c r="BHC13" s="1333"/>
      <c r="BHD13" s="1333"/>
      <c r="BHE13" s="1333"/>
      <c r="BHF13" s="1333"/>
      <c r="BHG13" s="1333"/>
      <c r="BHH13" s="1333"/>
      <c r="BHI13" s="1333"/>
      <c r="BHJ13" s="1333"/>
      <c r="BHK13" s="1333"/>
      <c r="BHL13" s="1333"/>
      <c r="BHM13" s="1333"/>
      <c r="BHN13" s="1333"/>
      <c r="BHO13" s="1333"/>
      <c r="BHP13" s="1333"/>
      <c r="BHQ13" s="1333"/>
      <c r="BHR13" s="1333"/>
      <c r="BHS13" s="1333"/>
      <c r="BHT13" s="1333"/>
      <c r="BHU13" s="1333"/>
      <c r="BHV13" s="1333"/>
      <c r="BHW13" s="1333"/>
      <c r="BHX13" s="1333"/>
      <c r="BHY13" s="1333"/>
      <c r="BHZ13" s="1333"/>
      <c r="BIA13" s="1333"/>
      <c r="BIB13" s="1333"/>
      <c r="BIC13" s="1333"/>
      <c r="BID13" s="1333"/>
      <c r="BIE13" s="1333"/>
      <c r="BIF13" s="1333"/>
      <c r="BIG13" s="1333"/>
      <c r="BIH13" s="1333"/>
      <c r="BII13" s="1333"/>
      <c r="BIJ13" s="1333"/>
      <c r="BIK13" s="1333"/>
      <c r="BIL13" s="1333"/>
      <c r="BIM13" s="1333"/>
      <c r="BIN13" s="1333"/>
      <c r="BIO13" s="1333"/>
      <c r="BIP13" s="1333"/>
      <c r="BIQ13" s="1333"/>
      <c r="BIR13" s="1333"/>
      <c r="BIS13" s="1333"/>
      <c r="BIT13" s="1333"/>
      <c r="BIU13" s="1333"/>
      <c r="BIV13" s="1333"/>
      <c r="BIW13" s="1333"/>
      <c r="BIX13" s="1333"/>
      <c r="BIY13" s="1333"/>
      <c r="BIZ13" s="1333"/>
      <c r="BJA13" s="1333"/>
      <c r="BJB13" s="1333"/>
      <c r="BJC13" s="1333"/>
      <c r="BJD13" s="1333"/>
      <c r="BJE13" s="1333"/>
      <c r="BJF13" s="1333"/>
      <c r="BJG13" s="1333"/>
      <c r="BJH13" s="1333"/>
      <c r="BJI13" s="1333"/>
      <c r="BJJ13" s="1333"/>
      <c r="BJK13" s="1333"/>
      <c r="BJL13" s="1333"/>
      <c r="BJM13" s="1333"/>
      <c r="BJN13" s="1333"/>
      <c r="BJO13" s="1333"/>
      <c r="BJP13" s="1333"/>
      <c r="BJQ13" s="1333"/>
      <c r="BJR13" s="1333"/>
      <c r="BJS13" s="1333"/>
      <c r="BJT13" s="1333"/>
      <c r="BJU13" s="1333"/>
      <c r="BJV13" s="1333"/>
      <c r="BJW13" s="1333"/>
      <c r="BJX13" s="1333"/>
      <c r="BJY13" s="1333"/>
      <c r="BJZ13" s="1333"/>
      <c r="BKA13" s="1333"/>
      <c r="BKB13" s="1333"/>
      <c r="BKC13" s="1333"/>
      <c r="BKD13" s="1333"/>
      <c r="BKE13" s="1333"/>
      <c r="BKF13" s="1333"/>
      <c r="BKG13" s="1333"/>
      <c r="BKH13" s="1333"/>
      <c r="BKI13" s="1333"/>
      <c r="BKJ13" s="1333"/>
      <c r="BKK13" s="1333"/>
      <c r="BKL13" s="1333"/>
      <c r="BKM13" s="1333"/>
      <c r="BKN13" s="1333"/>
      <c r="BKO13" s="1333"/>
      <c r="BKP13" s="1333"/>
      <c r="BKQ13" s="1333"/>
      <c r="BKR13" s="1333"/>
      <c r="BKS13" s="1333"/>
      <c r="BKT13" s="1333"/>
      <c r="BKU13" s="1333"/>
      <c r="BKV13" s="1333"/>
      <c r="BKW13" s="1333"/>
      <c r="BKX13" s="1333"/>
      <c r="BKY13" s="1333"/>
      <c r="BKZ13" s="1333"/>
      <c r="BLA13" s="1333"/>
      <c r="BLB13" s="1333"/>
      <c r="BLC13" s="1333"/>
      <c r="BLD13" s="1333"/>
      <c r="BLE13" s="1333"/>
      <c r="BLF13" s="1333"/>
      <c r="BLG13" s="1333"/>
      <c r="BLH13" s="1333"/>
      <c r="BLI13" s="1333"/>
      <c r="BLJ13" s="1333"/>
      <c r="BLK13" s="1333"/>
      <c r="BLL13" s="1333"/>
      <c r="BLM13" s="1333"/>
      <c r="BLN13" s="1333"/>
      <c r="BLO13" s="1333"/>
      <c r="BLP13" s="1333"/>
      <c r="BLQ13" s="1333"/>
      <c r="BLR13" s="1333"/>
      <c r="BLS13" s="1333"/>
      <c r="BLT13" s="1333"/>
      <c r="BLU13" s="1333"/>
      <c r="BLV13" s="1333"/>
      <c r="BLW13" s="1333"/>
      <c r="BLX13" s="1333"/>
      <c r="BLY13" s="1333"/>
      <c r="BLZ13" s="1333"/>
      <c r="BMA13" s="1333"/>
      <c r="BMB13" s="1333"/>
      <c r="BMC13" s="1333"/>
      <c r="BMD13" s="1333"/>
      <c r="BME13" s="1333"/>
      <c r="BMF13" s="1333"/>
      <c r="BMG13" s="1333"/>
      <c r="BMH13" s="1333"/>
      <c r="BMI13" s="1333"/>
      <c r="BMJ13" s="1333"/>
      <c r="BMK13" s="1333"/>
      <c r="BML13" s="1333"/>
      <c r="BMM13" s="1333"/>
      <c r="BMN13" s="1333"/>
      <c r="BMO13" s="1333"/>
      <c r="BMP13" s="1333"/>
      <c r="BMQ13" s="1333"/>
      <c r="BMR13" s="1333"/>
      <c r="BMS13" s="1333"/>
      <c r="BMT13" s="1333"/>
      <c r="BMU13" s="1333"/>
      <c r="BMV13" s="1333"/>
      <c r="BMW13" s="1333"/>
      <c r="BMX13" s="1333"/>
      <c r="BMY13" s="1333"/>
      <c r="BMZ13" s="1333"/>
      <c r="BNA13" s="1333"/>
      <c r="BNB13" s="1333"/>
      <c r="BNC13" s="1333"/>
      <c r="BND13" s="1333"/>
      <c r="BNE13" s="1333"/>
      <c r="BNF13" s="1333"/>
      <c r="BNG13" s="1333"/>
      <c r="BNH13" s="1333"/>
      <c r="BNI13" s="1333"/>
      <c r="BNJ13" s="1333"/>
      <c r="BNK13" s="1333"/>
      <c r="BNL13" s="1333"/>
      <c r="BNM13" s="1333"/>
      <c r="BNN13" s="1333"/>
      <c r="BNO13" s="1333"/>
      <c r="BNP13" s="1333"/>
      <c r="BNQ13" s="1333"/>
      <c r="BNR13" s="1333"/>
      <c r="BNS13" s="1333"/>
      <c r="BNT13" s="1333"/>
      <c r="BNU13" s="1333"/>
      <c r="BNV13" s="1333"/>
      <c r="BNW13" s="1333"/>
      <c r="BNX13" s="1333"/>
      <c r="BNY13" s="1333"/>
      <c r="BNZ13" s="1333"/>
      <c r="BOA13" s="1333"/>
      <c r="BOB13" s="1333"/>
      <c r="BOC13" s="1333"/>
      <c r="BOD13" s="1333"/>
      <c r="BOE13" s="1333"/>
      <c r="BOF13" s="1333"/>
      <c r="BOG13" s="1333"/>
      <c r="BOH13" s="1333"/>
      <c r="BOI13" s="1333"/>
      <c r="BOJ13" s="1333"/>
      <c r="BOK13" s="1333"/>
      <c r="BOL13" s="1333"/>
      <c r="BOM13" s="1333"/>
      <c r="BON13" s="1333"/>
      <c r="BOO13" s="1333"/>
      <c r="BOP13" s="1333"/>
      <c r="BOQ13" s="1333"/>
      <c r="BOR13" s="1333"/>
      <c r="BOS13" s="1333"/>
      <c r="BOT13" s="1333"/>
      <c r="BOU13" s="1333"/>
      <c r="BOV13" s="1333"/>
      <c r="BOW13" s="1333"/>
      <c r="BOX13" s="1333"/>
      <c r="BOY13" s="1333"/>
      <c r="BOZ13" s="1333"/>
      <c r="BPA13" s="1333"/>
      <c r="BPB13" s="1333"/>
      <c r="BPC13" s="1333"/>
      <c r="BPD13" s="1333"/>
      <c r="BPE13" s="1333"/>
      <c r="BPF13" s="1333"/>
      <c r="BPG13" s="1333"/>
      <c r="BPH13" s="1333"/>
      <c r="BPI13" s="1333"/>
      <c r="BPJ13" s="1333"/>
      <c r="BPK13" s="1333"/>
      <c r="BPL13" s="1333"/>
      <c r="BPM13" s="1333"/>
      <c r="BPN13" s="1333"/>
      <c r="BPO13" s="1333"/>
      <c r="BPP13" s="1333"/>
      <c r="BPQ13" s="1333"/>
      <c r="BPR13" s="1333"/>
      <c r="BPS13" s="1333"/>
      <c r="BPT13" s="1333"/>
      <c r="BPU13" s="1333"/>
      <c r="BPV13" s="1333"/>
      <c r="BPW13" s="1333"/>
      <c r="BPX13" s="1333"/>
      <c r="BPY13" s="1333"/>
      <c r="BPZ13" s="1333"/>
      <c r="BQA13" s="1333"/>
      <c r="BQB13" s="1333"/>
      <c r="BQC13" s="1333"/>
      <c r="BQD13" s="1333"/>
      <c r="BQE13" s="1333"/>
      <c r="BQF13" s="1333"/>
      <c r="BQG13" s="1333"/>
      <c r="BQH13" s="1333"/>
      <c r="BQI13" s="1333"/>
      <c r="BQJ13" s="1333"/>
      <c r="BQK13" s="1333"/>
      <c r="BQL13" s="1333"/>
      <c r="BQM13" s="1333"/>
      <c r="BQN13" s="1333"/>
      <c r="BQO13" s="1333"/>
      <c r="BQP13" s="1333"/>
      <c r="BQQ13" s="1333"/>
      <c r="BQR13" s="1333"/>
      <c r="BQS13" s="1333"/>
      <c r="BQT13" s="1333"/>
      <c r="BQU13" s="1333"/>
      <c r="BQV13" s="1333"/>
      <c r="BQW13" s="1333"/>
      <c r="BQX13" s="1333"/>
      <c r="BQY13" s="1333"/>
      <c r="BQZ13" s="1333"/>
      <c r="BRA13" s="1333"/>
      <c r="BRB13" s="1333"/>
      <c r="BRC13" s="1333"/>
      <c r="BRD13" s="1333"/>
      <c r="BRE13" s="1333"/>
      <c r="BRF13" s="1333"/>
      <c r="BRG13" s="1333"/>
      <c r="BRH13" s="1333"/>
      <c r="BRI13" s="1333"/>
      <c r="BRJ13" s="1333"/>
      <c r="BRK13" s="1333"/>
      <c r="BRL13" s="1333"/>
      <c r="BRM13" s="1333"/>
      <c r="BRN13" s="1333"/>
      <c r="BRO13" s="1333"/>
      <c r="BRP13" s="1333"/>
      <c r="BRQ13" s="1333"/>
      <c r="BRR13" s="1333"/>
      <c r="BRS13" s="1333"/>
      <c r="BRT13" s="1333"/>
      <c r="BRU13" s="1333"/>
      <c r="BRV13" s="1333"/>
      <c r="BRW13" s="1333"/>
      <c r="BRX13" s="1333"/>
      <c r="BRY13" s="1333"/>
      <c r="BRZ13" s="1333"/>
      <c r="BSA13" s="1333"/>
      <c r="BSB13" s="1333"/>
      <c r="BSC13" s="1333"/>
      <c r="BSD13" s="1333"/>
      <c r="BSE13" s="1333"/>
      <c r="BSF13" s="1333"/>
      <c r="BSG13" s="1333"/>
      <c r="BSH13" s="1333"/>
      <c r="BSI13" s="1333"/>
      <c r="BSJ13" s="1333"/>
      <c r="BSK13" s="1333"/>
      <c r="BSL13" s="1333"/>
      <c r="BSM13" s="1333"/>
      <c r="BSN13" s="1333"/>
      <c r="BSO13" s="1333"/>
      <c r="BSP13" s="1333"/>
      <c r="BSQ13" s="1333"/>
      <c r="BSR13" s="1333"/>
      <c r="BSS13" s="1333"/>
      <c r="BST13" s="1333"/>
      <c r="BSU13" s="1333"/>
      <c r="BSV13" s="1333"/>
      <c r="BSW13" s="1333"/>
      <c r="BSX13" s="1333"/>
      <c r="BSY13" s="1333"/>
      <c r="BSZ13" s="1333"/>
      <c r="BTA13" s="1333"/>
      <c r="BTB13" s="1333"/>
      <c r="BTC13" s="1333"/>
      <c r="BTD13" s="1333"/>
      <c r="BTE13" s="1333"/>
      <c r="BTF13" s="1333"/>
      <c r="BTG13" s="1333"/>
      <c r="BTH13" s="1333"/>
      <c r="BTI13" s="1333"/>
      <c r="BTJ13" s="1333"/>
      <c r="BTK13" s="1333"/>
      <c r="BTL13" s="1333"/>
      <c r="BTM13" s="1333"/>
      <c r="BTN13" s="1333"/>
      <c r="BTO13" s="1333"/>
      <c r="BTP13" s="1333"/>
      <c r="BTQ13" s="1333"/>
      <c r="BTR13" s="1333"/>
      <c r="BTS13" s="1333"/>
      <c r="BTT13" s="1333"/>
      <c r="BTU13" s="1333"/>
      <c r="BTV13" s="1333"/>
      <c r="BTW13" s="1333"/>
      <c r="BTX13" s="1333"/>
      <c r="BTY13" s="1333"/>
      <c r="BTZ13" s="1333"/>
      <c r="BUA13" s="1333"/>
      <c r="BUB13" s="1333"/>
      <c r="BUC13" s="1333"/>
      <c r="BUD13" s="1333"/>
      <c r="BUE13" s="1333"/>
      <c r="BUF13" s="1333"/>
      <c r="BUG13" s="1333"/>
      <c r="BUH13" s="1333"/>
      <c r="BUI13" s="1333"/>
      <c r="BUJ13" s="1333"/>
      <c r="BUK13" s="1333"/>
      <c r="BUL13" s="1333"/>
      <c r="BUM13" s="1333"/>
      <c r="BUN13" s="1333"/>
      <c r="BUO13" s="1333"/>
      <c r="BUP13" s="1333"/>
      <c r="BUQ13" s="1333"/>
      <c r="BUR13" s="1333"/>
      <c r="BUS13" s="1333"/>
      <c r="BUT13" s="1333"/>
      <c r="BUU13" s="1333"/>
      <c r="BUV13" s="1333"/>
      <c r="BUW13" s="1333"/>
      <c r="BUX13" s="1333"/>
      <c r="BUY13" s="1333"/>
      <c r="BUZ13" s="1333"/>
      <c r="BVA13" s="1333"/>
      <c r="BVB13" s="1333"/>
      <c r="BVC13" s="1333"/>
      <c r="BVD13" s="1333"/>
      <c r="BVE13" s="1333"/>
      <c r="BVF13" s="1333"/>
      <c r="BVG13" s="1333"/>
      <c r="BVH13" s="1333"/>
      <c r="BVI13" s="1333"/>
      <c r="BVJ13" s="1333"/>
      <c r="BVK13" s="1333"/>
      <c r="BVL13" s="1333"/>
      <c r="BVM13" s="1333"/>
      <c r="BVN13" s="1333"/>
      <c r="BVO13" s="1333"/>
      <c r="BVP13" s="1333"/>
      <c r="BVQ13" s="1333"/>
      <c r="BVR13" s="1333"/>
      <c r="BVS13" s="1333"/>
      <c r="BVT13" s="1333"/>
      <c r="BVU13" s="1333"/>
      <c r="BVV13" s="1333"/>
      <c r="BVW13" s="1333"/>
      <c r="BVX13" s="1333"/>
      <c r="BVY13" s="1333"/>
      <c r="BVZ13" s="1333"/>
      <c r="BWA13" s="1333"/>
      <c r="BWB13" s="1333"/>
      <c r="BWC13" s="1333"/>
      <c r="BWD13" s="1333"/>
      <c r="BWE13" s="1333"/>
      <c r="BWF13" s="1333"/>
      <c r="BWG13" s="1333"/>
      <c r="BWH13" s="1333"/>
      <c r="BWI13" s="1333"/>
      <c r="BWJ13" s="1333"/>
      <c r="BWK13" s="1333"/>
      <c r="BWL13" s="1333"/>
      <c r="BWM13" s="1333"/>
      <c r="BWN13" s="1333"/>
      <c r="BWO13" s="1333"/>
      <c r="BWP13" s="1333"/>
      <c r="BWQ13" s="1333"/>
      <c r="BWR13" s="1333"/>
      <c r="BWS13" s="1333"/>
      <c r="BWT13" s="1333"/>
      <c r="BWU13" s="1333"/>
      <c r="BWV13" s="1333"/>
      <c r="BWW13" s="1333"/>
      <c r="BWX13" s="1333"/>
      <c r="BWY13" s="1333"/>
      <c r="BWZ13" s="1333"/>
      <c r="BXA13" s="1333"/>
      <c r="BXB13" s="1333"/>
      <c r="BXC13" s="1333"/>
      <c r="BXD13" s="1333"/>
      <c r="BXE13" s="1333"/>
      <c r="BXF13" s="1333"/>
      <c r="BXG13" s="1333"/>
      <c r="BXH13" s="1333"/>
      <c r="BXI13" s="1333"/>
      <c r="BXJ13" s="1333"/>
      <c r="BXK13" s="1333"/>
      <c r="BXL13" s="1333"/>
      <c r="BXM13" s="1333"/>
      <c r="BXN13" s="1333"/>
      <c r="BXO13" s="1333"/>
      <c r="BXP13" s="1333"/>
      <c r="BXQ13" s="1333"/>
      <c r="BXR13" s="1333"/>
      <c r="BXS13" s="1333"/>
      <c r="BXT13" s="1333"/>
      <c r="BXU13" s="1333"/>
      <c r="BXV13" s="1333"/>
      <c r="BXW13" s="1333"/>
      <c r="BXX13" s="1333"/>
      <c r="BXY13" s="1333"/>
      <c r="BXZ13" s="1333"/>
      <c r="BYA13" s="1333"/>
      <c r="BYB13" s="1333"/>
      <c r="BYC13" s="1333"/>
      <c r="BYD13" s="1333"/>
      <c r="BYE13" s="1333"/>
      <c r="BYF13" s="1333"/>
      <c r="BYG13" s="1333"/>
      <c r="BYH13" s="1333"/>
      <c r="BYI13" s="1333"/>
      <c r="BYJ13" s="1333"/>
      <c r="BYK13" s="1333"/>
      <c r="BYL13" s="1333"/>
      <c r="BYM13" s="1333"/>
      <c r="BYN13" s="1333"/>
      <c r="BYO13" s="1333"/>
      <c r="BYP13" s="1333"/>
      <c r="BYQ13" s="1333"/>
      <c r="BYR13" s="1333"/>
      <c r="BYS13" s="1333"/>
      <c r="BYT13" s="1333"/>
      <c r="BYU13" s="1333"/>
      <c r="BYV13" s="1333"/>
      <c r="BYW13" s="1333"/>
      <c r="BYX13" s="1333"/>
      <c r="BYY13" s="1333"/>
      <c r="BYZ13" s="1333"/>
      <c r="BZA13" s="1333"/>
      <c r="BZB13" s="1333"/>
      <c r="BZC13" s="1333"/>
      <c r="BZD13" s="1333"/>
      <c r="BZE13" s="1333"/>
      <c r="BZF13" s="1333"/>
      <c r="BZG13" s="1333"/>
      <c r="BZH13" s="1333"/>
      <c r="BZI13" s="1333"/>
      <c r="BZJ13" s="1333"/>
      <c r="BZK13" s="1333"/>
      <c r="BZL13" s="1333"/>
      <c r="BZM13" s="1333"/>
      <c r="BZN13" s="1333"/>
      <c r="BZO13" s="1333"/>
      <c r="BZP13" s="1333"/>
      <c r="BZQ13" s="1333"/>
      <c r="BZR13" s="1333"/>
      <c r="BZS13" s="1333"/>
      <c r="BZT13" s="1333"/>
      <c r="BZU13" s="1333"/>
      <c r="BZV13" s="1333"/>
      <c r="BZW13" s="1333"/>
      <c r="BZX13" s="1333"/>
      <c r="BZY13" s="1333"/>
      <c r="BZZ13" s="1333"/>
      <c r="CAA13" s="1333"/>
      <c r="CAB13" s="1333"/>
      <c r="CAC13" s="1333"/>
      <c r="CAD13" s="1333"/>
      <c r="CAE13" s="1333"/>
      <c r="CAF13" s="1333"/>
      <c r="CAG13" s="1333"/>
      <c r="CAH13" s="1333"/>
      <c r="CAI13" s="1333"/>
      <c r="CAJ13" s="1333"/>
      <c r="CAK13" s="1333"/>
      <c r="CAL13" s="1333"/>
      <c r="CAM13" s="1333"/>
      <c r="CAN13" s="1333"/>
      <c r="CAO13" s="1333"/>
      <c r="CAP13" s="1333"/>
      <c r="CAQ13" s="1333"/>
      <c r="CAR13" s="1333"/>
      <c r="CAS13" s="1333"/>
      <c r="CAT13" s="1333"/>
      <c r="CAU13" s="1333"/>
      <c r="CAV13" s="1333"/>
      <c r="CAW13" s="1333"/>
      <c r="CAX13" s="1333"/>
      <c r="CAY13" s="1333"/>
      <c r="CAZ13" s="1333"/>
      <c r="CBA13" s="1333"/>
      <c r="CBB13" s="1333"/>
      <c r="CBC13" s="1333"/>
      <c r="CBD13" s="1333"/>
      <c r="CBE13" s="1333"/>
      <c r="CBF13" s="1333"/>
      <c r="CBG13" s="1333"/>
      <c r="CBH13" s="1333"/>
      <c r="CBI13" s="1333"/>
      <c r="CBJ13" s="1333"/>
      <c r="CBK13" s="1333"/>
      <c r="CBL13" s="1333"/>
      <c r="CBM13" s="1333"/>
      <c r="CBN13" s="1333"/>
      <c r="CBO13" s="1333"/>
      <c r="CBP13" s="1333"/>
      <c r="CBQ13" s="1333"/>
      <c r="CBR13" s="1333"/>
      <c r="CBS13" s="1333"/>
      <c r="CBT13" s="1333"/>
      <c r="CBU13" s="1333"/>
      <c r="CBV13" s="1333"/>
      <c r="CBW13" s="1333"/>
      <c r="CBX13" s="1333"/>
      <c r="CBY13" s="1333"/>
      <c r="CBZ13" s="1333"/>
      <c r="CCA13" s="1333"/>
      <c r="CCB13" s="1333"/>
      <c r="CCC13" s="1333"/>
      <c r="CCD13" s="1333"/>
      <c r="CCE13" s="1333"/>
      <c r="CCF13" s="1333"/>
      <c r="CCG13" s="1333"/>
      <c r="CCH13" s="1333"/>
      <c r="CCI13" s="1333"/>
      <c r="CCJ13" s="1333"/>
      <c r="CCK13" s="1333"/>
      <c r="CCL13" s="1333"/>
      <c r="CCM13" s="1333"/>
      <c r="CCN13" s="1333"/>
      <c r="CCO13" s="1333"/>
      <c r="CCP13" s="1333"/>
      <c r="CCQ13" s="1333"/>
      <c r="CCR13" s="1333"/>
      <c r="CCS13" s="1333"/>
      <c r="CCT13" s="1333"/>
      <c r="CCU13" s="1333"/>
      <c r="CCV13" s="1333"/>
      <c r="CCW13" s="1333"/>
      <c r="CCX13" s="1333"/>
      <c r="CCY13" s="1333"/>
      <c r="CCZ13" s="1333"/>
      <c r="CDA13" s="1333"/>
      <c r="CDB13" s="1333"/>
      <c r="CDC13" s="1333"/>
      <c r="CDD13" s="1333"/>
      <c r="CDE13" s="1333"/>
      <c r="CDF13" s="1333"/>
      <c r="CDG13" s="1333"/>
      <c r="CDH13" s="1333"/>
      <c r="CDI13" s="1333"/>
      <c r="CDJ13" s="1333"/>
      <c r="CDK13" s="1333"/>
      <c r="CDL13" s="1333"/>
      <c r="CDM13" s="1333"/>
      <c r="CDN13" s="1333"/>
      <c r="CDO13" s="1333"/>
      <c r="CDP13" s="1333"/>
      <c r="CDQ13" s="1333"/>
      <c r="CDR13" s="1333"/>
      <c r="CDS13" s="1333"/>
      <c r="CDT13" s="1333"/>
      <c r="CDU13" s="1333"/>
      <c r="CDV13" s="1333"/>
      <c r="CDW13" s="1333"/>
      <c r="CDX13" s="1333"/>
      <c r="CDY13" s="1333"/>
      <c r="CDZ13" s="1333"/>
      <c r="CEA13" s="1333"/>
      <c r="CEB13" s="1333"/>
      <c r="CEC13" s="1333"/>
      <c r="CED13" s="1333"/>
      <c r="CEE13" s="1333"/>
      <c r="CEF13" s="1333"/>
      <c r="CEG13" s="1333"/>
      <c r="CEH13" s="1333"/>
      <c r="CEI13" s="1333"/>
      <c r="CEJ13" s="1333"/>
      <c r="CEK13" s="1333"/>
      <c r="CEL13" s="1333"/>
      <c r="CEM13" s="1333"/>
      <c r="CEN13" s="1333"/>
      <c r="CEO13" s="1333"/>
      <c r="CEP13" s="1333"/>
      <c r="CEQ13" s="1333"/>
      <c r="CER13" s="1333"/>
      <c r="CES13" s="1333"/>
      <c r="CET13" s="1333"/>
      <c r="CEU13" s="1333"/>
      <c r="CEV13" s="1333"/>
      <c r="CEW13" s="1333"/>
      <c r="CEX13" s="1333"/>
      <c r="CEY13" s="1333"/>
      <c r="CEZ13" s="1333"/>
      <c r="CFA13" s="1333"/>
      <c r="CFB13" s="1333"/>
      <c r="CFC13" s="1333"/>
      <c r="CFD13" s="1333"/>
      <c r="CFE13" s="1333"/>
      <c r="CFF13" s="1333"/>
      <c r="CFG13" s="1333"/>
      <c r="CFH13" s="1333"/>
      <c r="CFI13" s="1333"/>
      <c r="CFJ13" s="1333"/>
      <c r="CFK13" s="1333"/>
      <c r="CFL13" s="1333"/>
      <c r="CFM13" s="1333"/>
      <c r="CFN13" s="1333"/>
      <c r="CFO13" s="1333"/>
      <c r="CFP13" s="1333"/>
      <c r="CFQ13" s="1333"/>
      <c r="CFR13" s="1333"/>
      <c r="CFS13" s="1333"/>
      <c r="CFT13" s="1333"/>
      <c r="CFU13" s="1333"/>
      <c r="CFV13" s="1333"/>
      <c r="CFW13" s="1333"/>
      <c r="CFX13" s="1333"/>
      <c r="CFY13" s="1333"/>
      <c r="CFZ13" s="1333"/>
      <c r="CGA13" s="1333"/>
      <c r="CGB13" s="1333"/>
      <c r="CGC13" s="1333"/>
      <c r="CGD13" s="1333"/>
      <c r="CGE13" s="1333"/>
      <c r="CGF13" s="1333"/>
      <c r="CGG13" s="1333"/>
      <c r="CGH13" s="1333"/>
      <c r="CGI13" s="1333"/>
      <c r="CGJ13" s="1333"/>
      <c r="CGK13" s="1333"/>
      <c r="CGL13" s="1333"/>
      <c r="CGM13" s="1333"/>
      <c r="CGN13" s="1333"/>
      <c r="CGO13" s="1333"/>
      <c r="CGP13" s="1333"/>
      <c r="CGQ13" s="1333"/>
      <c r="CGR13" s="1333"/>
      <c r="CGS13" s="1333"/>
      <c r="CGT13" s="1333"/>
      <c r="CGU13" s="1333"/>
      <c r="CGV13" s="1333"/>
      <c r="CGW13" s="1333"/>
      <c r="CGX13" s="1333"/>
      <c r="CGY13" s="1333"/>
      <c r="CGZ13" s="1333"/>
      <c r="CHA13" s="1333"/>
      <c r="CHB13" s="1333"/>
      <c r="CHC13" s="1333"/>
      <c r="CHD13" s="1333"/>
      <c r="CHE13" s="1333"/>
      <c r="CHF13" s="1333"/>
      <c r="CHG13" s="1333"/>
      <c r="CHH13" s="1333"/>
      <c r="CHI13" s="1333"/>
      <c r="CHJ13" s="1333"/>
      <c r="CHK13" s="1333"/>
      <c r="CHL13" s="1333"/>
      <c r="CHM13" s="1333"/>
      <c r="CHN13" s="1333"/>
      <c r="CHO13" s="1333"/>
      <c r="CHP13" s="1333"/>
      <c r="CHQ13" s="1333"/>
      <c r="CHR13" s="1333"/>
      <c r="CHS13" s="1333"/>
      <c r="CHT13" s="1333"/>
      <c r="CHU13" s="1333"/>
      <c r="CHV13" s="1333"/>
      <c r="CHW13" s="1333"/>
      <c r="CHX13" s="1333"/>
      <c r="CHY13" s="1333"/>
      <c r="CHZ13" s="1333"/>
      <c r="CIA13" s="1333"/>
      <c r="CIB13" s="1333"/>
      <c r="CIC13" s="1333"/>
      <c r="CID13" s="1333"/>
      <c r="CIE13" s="1333"/>
      <c r="CIF13" s="1333"/>
      <c r="CIG13" s="1333"/>
      <c r="CIH13" s="1333"/>
      <c r="CII13" s="1333"/>
      <c r="CIJ13" s="1333"/>
      <c r="CIK13" s="1333"/>
      <c r="CIL13" s="1333"/>
      <c r="CIM13" s="1333"/>
      <c r="CIN13" s="1333"/>
      <c r="CIO13" s="1333"/>
      <c r="CIP13" s="1333"/>
      <c r="CIQ13" s="1333"/>
      <c r="CIR13" s="1333"/>
      <c r="CIS13" s="1333"/>
      <c r="CIT13" s="1333"/>
      <c r="CIU13" s="1333"/>
      <c r="CIV13" s="1333"/>
      <c r="CIW13" s="1333"/>
      <c r="CIX13" s="1333"/>
      <c r="CIY13" s="1333"/>
      <c r="CIZ13" s="1333"/>
      <c r="CJA13" s="1333"/>
      <c r="CJB13" s="1333"/>
      <c r="CJC13" s="1333"/>
      <c r="CJD13" s="1333"/>
      <c r="CJE13" s="1333"/>
      <c r="CJF13" s="1333"/>
      <c r="CJG13" s="1333"/>
      <c r="CJH13" s="1333"/>
      <c r="CJI13" s="1333"/>
      <c r="CJJ13" s="1333"/>
      <c r="CJK13" s="1333"/>
      <c r="CJL13" s="1333"/>
      <c r="CJM13" s="1333"/>
      <c r="CJN13" s="1333"/>
      <c r="CJO13" s="1333"/>
      <c r="CJP13" s="1333"/>
      <c r="CJQ13" s="1333"/>
      <c r="CJR13" s="1333"/>
      <c r="CJS13" s="1333"/>
      <c r="CJT13" s="1333"/>
      <c r="CJU13" s="1333"/>
      <c r="CJV13" s="1333"/>
      <c r="CJW13" s="1333"/>
      <c r="CJX13" s="1333"/>
      <c r="CJY13" s="1333"/>
      <c r="CJZ13" s="1333"/>
      <c r="CKA13" s="1333"/>
      <c r="CKB13" s="1333"/>
      <c r="CKC13" s="1333"/>
      <c r="CKD13" s="1333"/>
      <c r="CKE13" s="1333"/>
      <c r="CKF13" s="1333"/>
      <c r="CKG13" s="1333"/>
      <c r="CKH13" s="1333"/>
      <c r="CKI13" s="1333"/>
      <c r="CKJ13" s="1333"/>
      <c r="CKK13" s="1333"/>
      <c r="CKL13" s="1333"/>
      <c r="CKM13" s="1333"/>
      <c r="CKN13" s="1333"/>
      <c r="CKO13" s="1333"/>
      <c r="CKP13" s="1333"/>
      <c r="CKQ13" s="1333"/>
      <c r="CKR13" s="1333"/>
      <c r="CKS13" s="1333"/>
      <c r="CKT13" s="1333"/>
      <c r="CKU13" s="1333"/>
      <c r="CKV13" s="1333"/>
      <c r="CKW13" s="1333"/>
      <c r="CKX13" s="1333"/>
      <c r="CKY13" s="1333"/>
      <c r="CKZ13" s="1333"/>
      <c r="CLA13" s="1333"/>
      <c r="CLB13" s="1333"/>
      <c r="CLC13" s="1333"/>
      <c r="CLD13" s="1333"/>
      <c r="CLE13" s="1333"/>
      <c r="CLF13" s="1333"/>
      <c r="CLG13" s="1333"/>
      <c r="CLH13" s="1333"/>
      <c r="CLI13" s="1333"/>
      <c r="CLJ13" s="1333"/>
      <c r="CLK13" s="1333"/>
      <c r="CLL13" s="1333"/>
      <c r="CLM13" s="1333"/>
      <c r="CLN13" s="1333"/>
      <c r="CLO13" s="1333"/>
      <c r="CLP13" s="1333"/>
      <c r="CLQ13" s="1333"/>
      <c r="CLR13" s="1333"/>
      <c r="CLS13" s="1333"/>
      <c r="CLT13" s="1333"/>
      <c r="CLU13" s="1333"/>
      <c r="CLV13" s="1333"/>
      <c r="CLW13" s="1333"/>
      <c r="CLX13" s="1333"/>
      <c r="CLY13" s="1333"/>
      <c r="CLZ13" s="1333"/>
      <c r="CMA13" s="1333"/>
      <c r="CMB13" s="1333"/>
      <c r="CMC13" s="1333"/>
      <c r="CMD13" s="1333"/>
      <c r="CME13" s="1333"/>
      <c r="CMF13" s="1333"/>
      <c r="CMG13" s="1333"/>
      <c r="CMH13" s="1333"/>
      <c r="CMI13" s="1333"/>
      <c r="CMJ13" s="1333"/>
      <c r="CMK13" s="1333"/>
      <c r="CML13" s="1333"/>
      <c r="CMM13" s="1333"/>
      <c r="CMN13" s="1333"/>
      <c r="CMO13" s="1333"/>
      <c r="CMP13" s="1333"/>
      <c r="CMQ13" s="1333"/>
      <c r="CMR13" s="1333"/>
      <c r="CMS13" s="1333"/>
      <c r="CMT13" s="1333"/>
      <c r="CMU13" s="1333"/>
      <c r="CMV13" s="1333"/>
      <c r="CMW13" s="1333"/>
      <c r="CMX13" s="1333"/>
      <c r="CMY13" s="1333"/>
      <c r="CMZ13" s="1333"/>
      <c r="CNA13" s="1333"/>
      <c r="CNB13" s="1333"/>
      <c r="CNC13" s="1333"/>
      <c r="CND13" s="1333"/>
      <c r="CNE13" s="1333"/>
      <c r="CNF13" s="1333"/>
      <c r="CNG13" s="1333"/>
      <c r="CNH13" s="1333"/>
      <c r="CNI13" s="1333"/>
      <c r="CNJ13" s="1333"/>
      <c r="CNK13" s="1333"/>
      <c r="CNL13" s="1333"/>
      <c r="CNM13" s="1333"/>
      <c r="CNN13" s="1333"/>
      <c r="CNO13" s="1333"/>
      <c r="CNP13" s="1333"/>
      <c r="CNQ13" s="1333"/>
      <c r="CNR13" s="1333"/>
      <c r="CNS13" s="1333"/>
      <c r="CNT13" s="1333"/>
      <c r="CNU13" s="1333"/>
      <c r="CNV13" s="1333"/>
      <c r="CNW13" s="1333"/>
      <c r="CNX13" s="1333"/>
      <c r="CNY13" s="1333"/>
      <c r="CNZ13" s="1333"/>
      <c r="COA13" s="1333"/>
      <c r="COB13" s="1333"/>
      <c r="COC13" s="1333"/>
      <c r="COD13" s="1333"/>
      <c r="COE13" s="1333"/>
      <c r="COF13" s="1333"/>
      <c r="COG13" s="1333"/>
      <c r="COH13" s="1333"/>
      <c r="COI13" s="1333"/>
      <c r="COJ13" s="1333"/>
      <c r="COK13" s="1333"/>
      <c r="COL13" s="1333"/>
      <c r="COM13" s="1333"/>
      <c r="CON13" s="1333"/>
      <c r="COO13" s="1333"/>
      <c r="COP13" s="1333"/>
      <c r="COQ13" s="1333"/>
      <c r="COR13" s="1333"/>
      <c r="COS13" s="1333"/>
      <c r="COT13" s="1333"/>
      <c r="COU13" s="1333"/>
      <c r="COV13" s="1333"/>
      <c r="COW13" s="1333"/>
      <c r="COX13" s="1333"/>
      <c r="COY13" s="1333"/>
      <c r="COZ13" s="1333"/>
      <c r="CPA13" s="1333"/>
      <c r="CPB13" s="1333"/>
      <c r="CPC13" s="1333"/>
      <c r="CPD13" s="1333"/>
      <c r="CPE13" s="1333"/>
      <c r="CPF13" s="1333"/>
      <c r="CPG13" s="1333"/>
      <c r="CPH13" s="1333"/>
      <c r="CPI13" s="1333"/>
      <c r="CPJ13" s="1333"/>
      <c r="CPK13" s="1333"/>
      <c r="CPL13" s="1333"/>
      <c r="CPM13" s="1333"/>
      <c r="CPN13" s="1333"/>
      <c r="CPO13" s="1333"/>
      <c r="CPP13" s="1333"/>
      <c r="CPQ13" s="1333"/>
      <c r="CPR13" s="1333"/>
      <c r="CPS13" s="1333"/>
      <c r="CPT13" s="1333"/>
      <c r="CPU13" s="1333"/>
      <c r="CPV13" s="1333"/>
      <c r="CPW13" s="1333"/>
      <c r="CPX13" s="1333"/>
      <c r="CPY13" s="1333"/>
      <c r="CPZ13" s="1333"/>
      <c r="CQA13" s="1333"/>
      <c r="CQB13" s="1333"/>
      <c r="CQC13" s="1333"/>
      <c r="CQD13" s="1333"/>
      <c r="CQE13" s="1333"/>
      <c r="CQF13" s="1333"/>
      <c r="CQG13" s="1333"/>
      <c r="CQH13" s="1333"/>
      <c r="CQI13" s="1333"/>
      <c r="CQJ13" s="1333"/>
      <c r="CQK13" s="1333"/>
      <c r="CQL13" s="1333"/>
      <c r="CQM13" s="1333"/>
      <c r="CQN13" s="1333"/>
      <c r="CQO13" s="1333"/>
      <c r="CQP13" s="1333"/>
      <c r="CQQ13" s="1333"/>
      <c r="CQR13" s="1333"/>
      <c r="CQS13" s="1333"/>
      <c r="CQT13" s="1333"/>
      <c r="CQU13" s="1333"/>
      <c r="CQV13" s="1333"/>
      <c r="CQW13" s="1333"/>
      <c r="CQX13" s="1333"/>
      <c r="CQY13" s="1333"/>
      <c r="CQZ13" s="1333"/>
      <c r="CRA13" s="1333"/>
      <c r="CRB13" s="1333"/>
      <c r="CRC13" s="1333"/>
      <c r="CRD13" s="1333"/>
      <c r="CRE13" s="1333"/>
      <c r="CRF13" s="1333"/>
      <c r="CRG13" s="1333"/>
      <c r="CRH13" s="1333"/>
      <c r="CRI13" s="1333"/>
      <c r="CRJ13" s="1333"/>
      <c r="CRK13" s="1333"/>
      <c r="CRL13" s="1333"/>
      <c r="CRM13" s="1333"/>
      <c r="CRN13" s="1333"/>
      <c r="CRO13" s="1333"/>
      <c r="CRP13" s="1333"/>
      <c r="CRQ13" s="1333"/>
      <c r="CRR13" s="1333"/>
      <c r="CRS13" s="1333"/>
      <c r="CRT13" s="1333"/>
      <c r="CRU13" s="1333"/>
      <c r="CRV13" s="1333"/>
      <c r="CRW13" s="1333"/>
      <c r="CRX13" s="1333"/>
      <c r="CRY13" s="1333"/>
      <c r="CRZ13" s="1333"/>
      <c r="CSA13" s="1333"/>
      <c r="CSB13" s="1333"/>
      <c r="CSC13" s="1333"/>
      <c r="CSD13" s="1333"/>
      <c r="CSE13" s="1333"/>
      <c r="CSF13" s="1333"/>
      <c r="CSG13" s="1333"/>
      <c r="CSH13" s="1333"/>
      <c r="CSI13" s="1333"/>
      <c r="CSJ13" s="1333"/>
      <c r="CSK13" s="1333"/>
      <c r="CSL13" s="1333"/>
      <c r="CSM13" s="1333"/>
      <c r="CSN13" s="1333"/>
      <c r="CSO13" s="1333"/>
      <c r="CSP13" s="1333"/>
      <c r="CSQ13" s="1333"/>
      <c r="CSR13" s="1333"/>
      <c r="CSS13" s="1333"/>
      <c r="CST13" s="1333"/>
      <c r="CSU13" s="1333"/>
      <c r="CSV13" s="1333"/>
      <c r="CSW13" s="1333"/>
      <c r="CSX13" s="1333"/>
      <c r="CSY13" s="1333"/>
      <c r="CSZ13" s="1333"/>
      <c r="CTA13" s="1333"/>
      <c r="CTB13" s="1333"/>
      <c r="CTC13" s="1333"/>
      <c r="CTD13" s="1333"/>
      <c r="CTE13" s="1333"/>
      <c r="CTF13" s="1333"/>
      <c r="CTG13" s="1333"/>
      <c r="CTH13" s="1333"/>
      <c r="CTI13" s="1333"/>
      <c r="CTJ13" s="1333"/>
      <c r="CTK13" s="1333"/>
      <c r="CTL13" s="1333"/>
      <c r="CTM13" s="1333"/>
      <c r="CTN13" s="1333"/>
      <c r="CTO13" s="1333"/>
      <c r="CTP13" s="1333"/>
      <c r="CTQ13" s="1333"/>
      <c r="CTR13" s="1333"/>
      <c r="CTS13" s="1333"/>
      <c r="CTT13" s="1333"/>
      <c r="CTU13" s="1333"/>
      <c r="CTV13" s="1333"/>
      <c r="CTW13" s="1333"/>
      <c r="CTX13" s="1333"/>
      <c r="CTY13" s="1333"/>
      <c r="CTZ13" s="1333"/>
      <c r="CUA13" s="1333"/>
      <c r="CUB13" s="1333"/>
      <c r="CUC13" s="1333"/>
      <c r="CUD13" s="1333"/>
      <c r="CUE13" s="1333"/>
      <c r="CUF13" s="1333"/>
      <c r="CUG13" s="1333"/>
      <c r="CUH13" s="1333"/>
      <c r="CUI13" s="1333"/>
      <c r="CUJ13" s="1333"/>
      <c r="CUK13" s="1333"/>
      <c r="CUL13" s="1333"/>
      <c r="CUM13" s="1333"/>
      <c r="CUN13" s="1333"/>
      <c r="CUO13" s="1333"/>
      <c r="CUP13" s="1333"/>
      <c r="CUQ13" s="1333"/>
      <c r="CUR13" s="1333"/>
      <c r="CUS13" s="1333"/>
      <c r="CUT13" s="1333"/>
      <c r="CUU13" s="1333"/>
      <c r="CUV13" s="1333"/>
      <c r="CUW13" s="1333"/>
      <c r="CUX13" s="1333"/>
      <c r="CUY13" s="1333"/>
      <c r="CUZ13" s="1333"/>
      <c r="CVA13" s="1333"/>
      <c r="CVB13" s="1333"/>
      <c r="CVC13" s="1333"/>
      <c r="CVD13" s="1333"/>
      <c r="CVE13" s="1333"/>
      <c r="CVF13" s="1333"/>
      <c r="CVG13" s="1333"/>
      <c r="CVH13" s="1333"/>
      <c r="CVI13" s="1333"/>
      <c r="CVJ13" s="1333"/>
      <c r="CVK13" s="1333"/>
      <c r="CVL13" s="1333"/>
      <c r="CVM13" s="1333"/>
      <c r="CVN13" s="1333"/>
      <c r="CVO13" s="1333"/>
      <c r="CVP13" s="1333"/>
      <c r="CVQ13" s="1333"/>
      <c r="CVR13" s="1333"/>
      <c r="CVS13" s="1333"/>
      <c r="CVT13" s="1333"/>
      <c r="CVU13" s="1333"/>
      <c r="CVV13" s="1333"/>
      <c r="CVW13" s="1333"/>
      <c r="CVX13" s="1333"/>
      <c r="CVY13" s="1333"/>
      <c r="CVZ13" s="1333"/>
      <c r="CWA13" s="1333"/>
      <c r="CWB13" s="1333"/>
      <c r="CWC13" s="1333"/>
      <c r="CWD13" s="1333"/>
      <c r="CWE13" s="1333"/>
      <c r="CWF13" s="1333"/>
      <c r="CWG13" s="1333"/>
      <c r="CWH13" s="1333"/>
      <c r="CWI13" s="1333"/>
      <c r="CWJ13" s="1333"/>
      <c r="CWK13" s="1333"/>
      <c r="CWL13" s="1333"/>
      <c r="CWM13" s="1333"/>
      <c r="CWN13" s="1333"/>
      <c r="CWO13" s="1333"/>
      <c r="CWP13" s="1333"/>
      <c r="CWQ13" s="1333"/>
      <c r="CWR13" s="1333"/>
      <c r="CWS13" s="1333"/>
      <c r="CWT13" s="1333"/>
      <c r="CWU13" s="1333"/>
      <c r="CWV13" s="1333"/>
      <c r="CWW13" s="1333"/>
      <c r="CWX13" s="1333"/>
      <c r="CWY13" s="1333"/>
      <c r="CWZ13" s="1333"/>
      <c r="CXA13" s="1333"/>
      <c r="CXB13" s="1333"/>
      <c r="CXC13" s="1333"/>
      <c r="CXD13" s="1333"/>
      <c r="CXE13" s="1333"/>
      <c r="CXF13" s="1333"/>
      <c r="CXG13" s="1333"/>
      <c r="CXH13" s="1333"/>
      <c r="CXI13" s="1333"/>
      <c r="CXJ13" s="1333"/>
      <c r="CXK13" s="1333"/>
      <c r="CXL13" s="1333"/>
      <c r="CXM13" s="1333"/>
      <c r="CXN13" s="1333"/>
      <c r="CXO13" s="1333"/>
      <c r="CXP13" s="1333"/>
      <c r="CXQ13" s="1333"/>
      <c r="CXR13" s="1333"/>
      <c r="CXS13" s="1333"/>
      <c r="CXT13" s="1333"/>
      <c r="CXU13" s="1333"/>
      <c r="CXV13" s="1333"/>
      <c r="CXW13" s="1333"/>
      <c r="CXX13" s="1333"/>
      <c r="CXY13" s="1333"/>
      <c r="CXZ13" s="1333"/>
      <c r="CYA13" s="1333"/>
      <c r="CYB13" s="1333"/>
      <c r="CYC13" s="1333"/>
      <c r="CYD13" s="1333"/>
      <c r="CYE13" s="1333"/>
      <c r="CYF13" s="1333"/>
      <c r="CYG13" s="1333"/>
      <c r="CYH13" s="1333"/>
      <c r="CYI13" s="1333"/>
      <c r="CYJ13" s="1333"/>
      <c r="CYK13" s="1333"/>
      <c r="CYL13" s="1333"/>
      <c r="CYM13" s="1333"/>
      <c r="CYN13" s="1333"/>
      <c r="CYO13" s="1333"/>
      <c r="CYP13" s="1333"/>
      <c r="CYQ13" s="1333"/>
      <c r="CYR13" s="1333"/>
      <c r="CYS13" s="1333"/>
      <c r="CYT13" s="1333"/>
      <c r="CYU13" s="1333"/>
      <c r="CYV13" s="1333"/>
      <c r="CYW13" s="1333"/>
      <c r="CYX13" s="1333"/>
      <c r="CYY13" s="1333"/>
      <c r="CYZ13" s="1333"/>
      <c r="CZA13" s="1333"/>
      <c r="CZB13" s="1333"/>
      <c r="CZC13" s="1333"/>
      <c r="CZD13" s="1333"/>
      <c r="CZE13" s="1333"/>
      <c r="CZF13" s="1333"/>
      <c r="CZG13" s="1333"/>
      <c r="CZH13" s="1333"/>
      <c r="CZI13" s="1333"/>
      <c r="CZJ13" s="1333"/>
      <c r="CZK13" s="1333"/>
      <c r="CZL13" s="1333"/>
      <c r="CZM13" s="1333"/>
      <c r="CZN13" s="1333"/>
      <c r="CZO13" s="1333"/>
      <c r="CZP13" s="1333"/>
      <c r="CZQ13" s="1333"/>
      <c r="CZR13" s="1333"/>
      <c r="CZS13" s="1333"/>
      <c r="CZT13" s="1333"/>
      <c r="CZU13" s="1333"/>
      <c r="CZV13" s="1333"/>
      <c r="CZW13" s="1333"/>
      <c r="CZX13" s="1333"/>
      <c r="CZY13" s="1333"/>
      <c r="CZZ13" s="1333"/>
      <c r="DAA13" s="1333"/>
      <c r="DAB13" s="1333"/>
      <c r="DAC13" s="1333"/>
      <c r="DAD13" s="1333"/>
      <c r="DAE13" s="1333"/>
      <c r="DAF13" s="1333"/>
      <c r="DAG13" s="1333"/>
      <c r="DAH13" s="1333"/>
      <c r="DAI13" s="1333"/>
      <c r="DAJ13" s="1333"/>
      <c r="DAK13" s="1333"/>
      <c r="DAL13" s="1333"/>
      <c r="DAM13" s="1333"/>
      <c r="DAN13" s="1333"/>
      <c r="DAO13" s="1333"/>
      <c r="DAP13" s="1333"/>
      <c r="DAQ13" s="1333"/>
      <c r="DAR13" s="1333"/>
      <c r="DAS13" s="1333"/>
      <c r="DAT13" s="1333"/>
      <c r="DAU13" s="1333"/>
      <c r="DAV13" s="1333"/>
      <c r="DAW13" s="1333"/>
      <c r="DAX13" s="1333"/>
      <c r="DAY13" s="1333"/>
      <c r="DAZ13" s="1333"/>
      <c r="DBA13" s="1333"/>
      <c r="DBB13" s="1333"/>
      <c r="DBC13" s="1333"/>
      <c r="DBD13" s="1333"/>
      <c r="DBE13" s="1333"/>
      <c r="DBF13" s="1333"/>
      <c r="DBG13" s="1333"/>
      <c r="DBH13" s="1333"/>
      <c r="DBI13" s="1333"/>
      <c r="DBJ13" s="1333"/>
      <c r="DBK13" s="1333"/>
      <c r="DBL13" s="1333"/>
      <c r="DBM13" s="1333"/>
      <c r="DBN13" s="1333"/>
      <c r="DBO13" s="1333"/>
      <c r="DBP13" s="1333"/>
      <c r="DBQ13" s="1333"/>
      <c r="DBR13" s="1333"/>
      <c r="DBS13" s="1333"/>
      <c r="DBT13" s="1333"/>
      <c r="DBU13" s="1333"/>
      <c r="DBV13" s="1333"/>
      <c r="DBW13" s="1333"/>
      <c r="DBX13" s="1333"/>
      <c r="DBY13" s="1333"/>
      <c r="DBZ13" s="1333"/>
      <c r="DCA13" s="1333"/>
      <c r="DCB13" s="1333"/>
      <c r="DCC13" s="1333"/>
      <c r="DCD13" s="1333"/>
      <c r="DCE13" s="1333"/>
      <c r="DCF13" s="1333"/>
      <c r="DCG13" s="1333"/>
      <c r="DCH13" s="1333"/>
      <c r="DCI13" s="1333"/>
      <c r="DCJ13" s="1333"/>
      <c r="DCK13" s="1333"/>
      <c r="DCL13" s="1333"/>
      <c r="DCM13" s="1333"/>
      <c r="DCN13" s="1333"/>
      <c r="DCO13" s="1333"/>
      <c r="DCP13" s="1333"/>
      <c r="DCQ13" s="1333"/>
      <c r="DCR13" s="1333"/>
      <c r="DCS13" s="1333"/>
      <c r="DCT13" s="1333"/>
      <c r="DCU13" s="1333"/>
      <c r="DCV13" s="1333"/>
      <c r="DCW13" s="1333"/>
      <c r="DCX13" s="1333"/>
      <c r="DCY13" s="1333"/>
      <c r="DCZ13" s="1333"/>
      <c r="DDA13" s="1333"/>
      <c r="DDB13" s="1333"/>
      <c r="DDC13" s="1333"/>
      <c r="DDD13" s="1333"/>
      <c r="DDE13" s="1333"/>
      <c r="DDF13" s="1333"/>
      <c r="DDG13" s="1333"/>
      <c r="DDH13" s="1333"/>
      <c r="DDI13" s="1333"/>
      <c r="DDJ13" s="1333"/>
      <c r="DDK13" s="1333"/>
      <c r="DDL13" s="1333"/>
      <c r="DDM13" s="1333"/>
      <c r="DDN13" s="1333"/>
      <c r="DDO13" s="1333"/>
      <c r="DDP13" s="1333"/>
      <c r="DDQ13" s="1333"/>
      <c r="DDR13" s="1333"/>
      <c r="DDS13" s="1333"/>
      <c r="DDT13" s="1333"/>
      <c r="DDU13" s="1333"/>
      <c r="DDV13" s="1333"/>
      <c r="DDW13" s="1333"/>
      <c r="DDX13" s="1333"/>
      <c r="DDY13" s="1333"/>
      <c r="DDZ13" s="1333"/>
      <c r="DEA13" s="1333"/>
      <c r="DEB13" s="1333"/>
      <c r="DEC13" s="1333"/>
      <c r="DED13" s="1333"/>
      <c r="DEE13" s="1333"/>
      <c r="DEF13" s="1333"/>
      <c r="DEG13" s="1333"/>
      <c r="DEH13" s="1333"/>
      <c r="DEI13" s="1333"/>
      <c r="DEJ13" s="1333"/>
      <c r="DEK13" s="1333"/>
      <c r="DEL13" s="1333"/>
      <c r="DEM13" s="1333"/>
      <c r="DEN13" s="1333"/>
      <c r="DEO13" s="1333"/>
      <c r="DEP13" s="1333"/>
      <c r="DEQ13" s="1333"/>
      <c r="DER13" s="1333"/>
      <c r="DES13" s="1333"/>
      <c r="DET13" s="1333"/>
      <c r="DEU13" s="1333"/>
      <c r="DEV13" s="1333"/>
      <c r="DEW13" s="1333"/>
      <c r="DEX13" s="1333"/>
      <c r="DEY13" s="1333"/>
      <c r="DEZ13" s="1333"/>
      <c r="DFA13" s="1333"/>
      <c r="DFB13" s="1333"/>
      <c r="DFC13" s="1333"/>
      <c r="DFD13" s="1333"/>
      <c r="DFE13" s="1333"/>
      <c r="DFF13" s="1333"/>
      <c r="DFG13" s="1333"/>
      <c r="DFH13" s="1333"/>
      <c r="DFI13" s="1333"/>
      <c r="DFJ13" s="1333"/>
      <c r="DFK13" s="1333"/>
      <c r="DFL13" s="1333"/>
      <c r="DFM13" s="1333"/>
      <c r="DFN13" s="1333"/>
      <c r="DFO13" s="1333"/>
      <c r="DFP13" s="1333"/>
      <c r="DFQ13" s="1333"/>
      <c r="DFR13" s="1333"/>
      <c r="DFS13" s="1333"/>
      <c r="DFT13" s="1333"/>
      <c r="DFU13" s="1333"/>
      <c r="DFV13" s="1333"/>
      <c r="DFW13" s="1333"/>
      <c r="DFX13" s="1333"/>
      <c r="DFY13" s="1333"/>
      <c r="DFZ13" s="1333"/>
      <c r="DGA13" s="1333"/>
      <c r="DGB13" s="1333"/>
      <c r="DGC13" s="1333"/>
      <c r="DGD13" s="1333"/>
      <c r="DGE13" s="1333"/>
      <c r="DGF13" s="1333"/>
      <c r="DGG13" s="1333"/>
      <c r="DGH13" s="1333"/>
      <c r="DGI13" s="1333"/>
      <c r="DGJ13" s="1333"/>
      <c r="DGK13" s="1333"/>
      <c r="DGL13" s="1333"/>
      <c r="DGM13" s="1333"/>
      <c r="DGN13" s="1333"/>
      <c r="DGO13" s="1333"/>
      <c r="DGP13" s="1333"/>
      <c r="DGQ13" s="1333"/>
      <c r="DGR13" s="1333"/>
      <c r="DGS13" s="1333"/>
      <c r="DGT13" s="1333"/>
      <c r="DGU13" s="1333"/>
      <c r="DGV13" s="1333"/>
      <c r="DGW13" s="1333"/>
      <c r="DGX13" s="1333"/>
      <c r="DGY13" s="1333"/>
      <c r="DGZ13" s="1333"/>
      <c r="DHA13" s="1333"/>
      <c r="DHB13" s="1333"/>
      <c r="DHC13" s="1333"/>
      <c r="DHD13" s="1333"/>
      <c r="DHE13" s="1333"/>
      <c r="DHF13" s="1333"/>
      <c r="DHG13" s="1333"/>
      <c r="DHH13" s="1333"/>
      <c r="DHI13" s="1333"/>
      <c r="DHJ13" s="1333"/>
      <c r="DHK13" s="1333"/>
      <c r="DHL13" s="1333"/>
      <c r="DHM13" s="1333"/>
      <c r="DHN13" s="1333"/>
      <c r="DHO13" s="1333"/>
      <c r="DHP13" s="1333"/>
      <c r="DHQ13" s="1333"/>
      <c r="DHR13" s="1333"/>
      <c r="DHS13" s="1333"/>
      <c r="DHT13" s="1333"/>
      <c r="DHU13" s="1333"/>
      <c r="DHV13" s="1333"/>
      <c r="DHW13" s="1333"/>
      <c r="DHX13" s="1333"/>
      <c r="DHY13" s="1333"/>
      <c r="DHZ13" s="1333"/>
      <c r="DIA13" s="1333"/>
      <c r="DIB13" s="1333"/>
      <c r="DIC13" s="1333"/>
      <c r="DID13" s="1333"/>
      <c r="DIE13" s="1333"/>
      <c r="DIF13" s="1333"/>
      <c r="DIG13" s="1333"/>
      <c r="DIH13" s="1333"/>
      <c r="DII13" s="1333"/>
      <c r="DIJ13" s="1333"/>
      <c r="DIK13" s="1333"/>
      <c r="DIL13" s="1333"/>
      <c r="DIM13" s="1333"/>
      <c r="DIN13" s="1333"/>
      <c r="DIO13" s="1333"/>
      <c r="DIP13" s="1333"/>
      <c r="DIQ13" s="1333"/>
      <c r="DIR13" s="1333"/>
      <c r="DIS13" s="1333"/>
      <c r="DIT13" s="1333"/>
      <c r="DIU13" s="1333"/>
      <c r="DIV13" s="1333"/>
      <c r="DIW13" s="1333"/>
      <c r="DIX13" s="1333"/>
      <c r="DIY13" s="1333"/>
      <c r="DIZ13" s="1333"/>
      <c r="DJA13" s="1333"/>
      <c r="DJB13" s="1333"/>
      <c r="DJC13" s="1333"/>
      <c r="DJD13" s="1333"/>
      <c r="DJE13" s="1333"/>
      <c r="DJF13" s="1333"/>
      <c r="DJG13" s="1333"/>
      <c r="DJH13" s="1333"/>
      <c r="DJI13" s="1333"/>
      <c r="DJJ13" s="1333"/>
      <c r="DJK13" s="1333"/>
      <c r="DJL13" s="1333"/>
      <c r="DJM13" s="1333"/>
      <c r="DJN13" s="1333"/>
      <c r="DJO13" s="1333"/>
      <c r="DJP13" s="1333"/>
      <c r="DJQ13" s="1333"/>
      <c r="DJR13" s="1333"/>
      <c r="DJS13" s="1333"/>
      <c r="DJT13" s="1333"/>
      <c r="DJU13" s="1333"/>
      <c r="DJV13" s="1333"/>
      <c r="DJW13" s="1333"/>
      <c r="DJX13" s="1333"/>
      <c r="DJY13" s="1333"/>
      <c r="DJZ13" s="1333"/>
      <c r="DKA13" s="1333"/>
      <c r="DKB13" s="1333"/>
      <c r="DKC13" s="1333"/>
      <c r="DKD13" s="1333"/>
      <c r="DKE13" s="1333"/>
      <c r="DKF13" s="1333"/>
      <c r="DKG13" s="1333"/>
      <c r="DKH13" s="1333"/>
      <c r="DKI13" s="1333"/>
      <c r="DKJ13" s="1333"/>
      <c r="DKK13" s="1333"/>
      <c r="DKL13" s="1333"/>
      <c r="DKM13" s="1333"/>
      <c r="DKN13" s="1333"/>
      <c r="DKO13" s="1333"/>
      <c r="DKP13" s="1333"/>
      <c r="DKQ13" s="1333"/>
      <c r="DKR13" s="1333"/>
      <c r="DKS13" s="1333"/>
      <c r="DKT13" s="1333"/>
      <c r="DKU13" s="1333"/>
      <c r="DKV13" s="1333"/>
      <c r="DKW13" s="1333"/>
      <c r="DKX13" s="1333"/>
      <c r="DKY13" s="1333"/>
      <c r="DKZ13" s="1333"/>
      <c r="DLA13" s="1333"/>
      <c r="DLB13" s="1333"/>
      <c r="DLC13" s="1333"/>
      <c r="DLD13" s="1333"/>
      <c r="DLE13" s="1333"/>
      <c r="DLF13" s="1333"/>
      <c r="DLG13" s="1333"/>
      <c r="DLH13" s="1333"/>
      <c r="DLI13" s="1333"/>
      <c r="DLJ13" s="1333"/>
      <c r="DLK13" s="1333"/>
      <c r="DLL13" s="1333"/>
      <c r="DLM13" s="1333"/>
      <c r="DLN13" s="1333"/>
      <c r="DLO13" s="1333"/>
      <c r="DLP13" s="1333"/>
      <c r="DLQ13" s="1333"/>
      <c r="DLR13" s="1333"/>
      <c r="DLS13" s="1333"/>
      <c r="DLT13" s="1333"/>
      <c r="DLU13" s="1333"/>
      <c r="DLV13" s="1333"/>
      <c r="DLW13" s="1333"/>
      <c r="DLX13" s="1333"/>
      <c r="DLY13" s="1333"/>
      <c r="DLZ13" s="1333"/>
      <c r="DMA13" s="1333"/>
      <c r="DMB13" s="1333"/>
      <c r="DMC13" s="1333"/>
      <c r="DMD13" s="1333"/>
      <c r="DME13" s="1333"/>
      <c r="DMF13" s="1333"/>
      <c r="DMG13" s="1333"/>
      <c r="DMH13" s="1333"/>
      <c r="DMI13" s="1333"/>
      <c r="DMJ13" s="1333"/>
      <c r="DMK13" s="1333"/>
      <c r="DML13" s="1333"/>
      <c r="DMM13" s="1333"/>
      <c r="DMN13" s="1333"/>
      <c r="DMO13" s="1333"/>
      <c r="DMP13" s="1333"/>
      <c r="DMQ13" s="1333"/>
      <c r="DMR13" s="1333"/>
      <c r="DMS13" s="1333"/>
      <c r="DMT13" s="1333"/>
      <c r="DMU13" s="1333"/>
      <c r="DMV13" s="1333"/>
      <c r="DMW13" s="1333"/>
      <c r="DMX13" s="1333"/>
      <c r="DMY13" s="1333"/>
      <c r="DMZ13" s="1333"/>
      <c r="DNA13" s="1333"/>
      <c r="DNB13" s="1333"/>
      <c r="DNC13" s="1333"/>
      <c r="DND13" s="1333"/>
      <c r="DNE13" s="1333"/>
      <c r="DNF13" s="1333"/>
      <c r="DNG13" s="1333"/>
      <c r="DNH13" s="1333"/>
      <c r="DNI13" s="1333"/>
      <c r="DNJ13" s="1333"/>
      <c r="DNK13" s="1333"/>
      <c r="DNL13" s="1333"/>
      <c r="DNM13" s="1333"/>
      <c r="DNN13" s="1333"/>
      <c r="DNO13" s="1333"/>
      <c r="DNP13" s="1333"/>
      <c r="DNQ13" s="1333"/>
      <c r="DNR13" s="1333"/>
      <c r="DNS13" s="1333"/>
      <c r="DNT13" s="1333"/>
      <c r="DNU13" s="1333"/>
      <c r="DNV13" s="1333"/>
      <c r="DNW13" s="1333"/>
      <c r="DNX13" s="1333"/>
      <c r="DNY13" s="1333"/>
      <c r="DNZ13" s="1333"/>
      <c r="DOA13" s="1333"/>
      <c r="DOB13" s="1333"/>
      <c r="DOC13" s="1333"/>
      <c r="DOD13" s="1333"/>
      <c r="DOE13" s="1333"/>
      <c r="DOF13" s="1333"/>
      <c r="DOG13" s="1333"/>
      <c r="DOH13" s="1333"/>
      <c r="DOI13" s="1333"/>
      <c r="DOJ13" s="1333"/>
      <c r="DOK13" s="1333"/>
      <c r="DOL13" s="1333"/>
      <c r="DOM13" s="1333"/>
      <c r="DON13" s="1333"/>
      <c r="DOO13" s="1333"/>
      <c r="DOP13" s="1333"/>
      <c r="DOQ13" s="1333"/>
      <c r="DOR13" s="1333"/>
      <c r="DOS13" s="1333"/>
      <c r="DOT13" s="1333"/>
      <c r="DOU13" s="1333"/>
      <c r="DOV13" s="1333"/>
      <c r="DOW13" s="1333"/>
      <c r="DOX13" s="1333"/>
      <c r="DOY13" s="1333"/>
      <c r="DOZ13" s="1333"/>
      <c r="DPA13" s="1333"/>
      <c r="DPB13" s="1333"/>
      <c r="DPC13" s="1333"/>
      <c r="DPD13" s="1333"/>
      <c r="DPE13" s="1333"/>
      <c r="DPF13" s="1333"/>
      <c r="DPG13" s="1333"/>
      <c r="DPH13" s="1333"/>
      <c r="DPI13" s="1333"/>
      <c r="DPJ13" s="1333"/>
      <c r="DPK13" s="1333"/>
      <c r="DPL13" s="1333"/>
      <c r="DPM13" s="1333"/>
      <c r="DPN13" s="1333"/>
      <c r="DPO13" s="1333"/>
      <c r="DPP13" s="1333"/>
      <c r="DPQ13" s="1333"/>
      <c r="DPR13" s="1333"/>
      <c r="DPS13" s="1333"/>
      <c r="DPT13" s="1333"/>
      <c r="DPU13" s="1333"/>
      <c r="DPV13" s="1333"/>
      <c r="DPW13" s="1333"/>
      <c r="DPX13" s="1333"/>
      <c r="DPY13" s="1333"/>
      <c r="DPZ13" s="1333"/>
      <c r="DQA13" s="1333"/>
      <c r="DQB13" s="1333"/>
      <c r="DQC13" s="1333"/>
      <c r="DQD13" s="1333"/>
      <c r="DQE13" s="1333"/>
      <c r="DQF13" s="1333"/>
      <c r="DQG13" s="1333"/>
      <c r="DQH13" s="1333"/>
      <c r="DQI13" s="1333"/>
      <c r="DQJ13" s="1333"/>
      <c r="DQK13" s="1333"/>
      <c r="DQL13" s="1333"/>
      <c r="DQM13" s="1333"/>
      <c r="DQN13" s="1333"/>
      <c r="DQO13" s="1333"/>
      <c r="DQP13" s="1333"/>
      <c r="DQQ13" s="1333"/>
      <c r="DQR13" s="1333"/>
      <c r="DQS13" s="1333"/>
      <c r="DQT13" s="1333"/>
      <c r="DQU13" s="1333"/>
      <c r="DQV13" s="1333"/>
      <c r="DQW13" s="1333"/>
      <c r="DQX13" s="1333"/>
      <c r="DQY13" s="1333"/>
      <c r="DQZ13" s="1333"/>
      <c r="DRA13" s="1333"/>
      <c r="DRB13" s="1333"/>
      <c r="DRC13" s="1333"/>
      <c r="DRD13" s="1333"/>
      <c r="DRE13" s="1333"/>
      <c r="DRF13" s="1333"/>
      <c r="DRG13" s="1333"/>
      <c r="DRH13" s="1333"/>
      <c r="DRI13" s="1333"/>
      <c r="DRJ13" s="1333"/>
      <c r="DRK13" s="1333"/>
      <c r="DRL13" s="1333"/>
      <c r="DRM13" s="1333"/>
      <c r="DRN13" s="1333"/>
      <c r="DRO13" s="1333"/>
      <c r="DRP13" s="1333"/>
      <c r="DRQ13" s="1333"/>
      <c r="DRR13" s="1333"/>
      <c r="DRS13" s="1333"/>
      <c r="DRT13" s="1333"/>
      <c r="DRU13" s="1333"/>
      <c r="DRV13" s="1333"/>
      <c r="DRW13" s="1333"/>
      <c r="DRX13" s="1333"/>
      <c r="DRY13" s="1333"/>
      <c r="DRZ13" s="1333"/>
      <c r="DSA13" s="1333"/>
      <c r="DSB13" s="1333"/>
      <c r="DSC13" s="1333"/>
      <c r="DSD13" s="1333"/>
      <c r="DSE13" s="1333"/>
      <c r="DSF13" s="1333"/>
      <c r="DSG13" s="1333"/>
      <c r="DSH13" s="1333"/>
      <c r="DSI13" s="1333"/>
      <c r="DSJ13" s="1333"/>
      <c r="DSK13" s="1333"/>
      <c r="DSL13" s="1333"/>
      <c r="DSM13" s="1333"/>
      <c r="DSN13" s="1333"/>
      <c r="DSO13" s="1333"/>
      <c r="DSP13" s="1333"/>
      <c r="DSQ13" s="1333"/>
      <c r="DSR13" s="1333"/>
      <c r="DSS13" s="1333"/>
      <c r="DST13" s="1333"/>
      <c r="DSU13" s="1333"/>
      <c r="DSV13" s="1333"/>
      <c r="DSW13" s="1333"/>
      <c r="DSX13" s="1333"/>
      <c r="DSY13" s="1333"/>
      <c r="DSZ13" s="1333"/>
      <c r="DTA13" s="1333"/>
      <c r="DTB13" s="1333"/>
      <c r="DTC13" s="1333"/>
      <c r="DTD13" s="1333"/>
      <c r="DTE13" s="1333"/>
      <c r="DTF13" s="1333"/>
      <c r="DTG13" s="1333"/>
      <c r="DTH13" s="1333"/>
      <c r="DTI13" s="1333"/>
      <c r="DTJ13" s="1333"/>
      <c r="DTK13" s="1333"/>
      <c r="DTL13" s="1333"/>
      <c r="DTM13" s="1333"/>
      <c r="DTN13" s="1333"/>
      <c r="DTO13" s="1333"/>
      <c r="DTP13" s="1333"/>
      <c r="DTQ13" s="1333"/>
      <c r="DTR13" s="1333"/>
      <c r="DTS13" s="1333"/>
      <c r="DTT13" s="1333"/>
      <c r="DTU13" s="1333"/>
      <c r="DTV13" s="1333"/>
      <c r="DTW13" s="1333"/>
      <c r="DTX13" s="1333"/>
      <c r="DTY13" s="1333"/>
      <c r="DTZ13" s="1333"/>
      <c r="DUA13" s="1333"/>
      <c r="DUB13" s="1333"/>
      <c r="DUC13" s="1333"/>
      <c r="DUD13" s="1333"/>
      <c r="DUE13" s="1333"/>
      <c r="DUF13" s="1333"/>
      <c r="DUG13" s="1333"/>
      <c r="DUH13" s="1333"/>
      <c r="DUI13" s="1333"/>
      <c r="DUJ13" s="1333"/>
      <c r="DUK13" s="1333"/>
      <c r="DUL13" s="1333"/>
      <c r="DUM13" s="1333"/>
      <c r="DUN13" s="1333"/>
      <c r="DUO13" s="1333"/>
      <c r="DUP13" s="1333"/>
      <c r="DUQ13" s="1333"/>
      <c r="DUR13" s="1333"/>
      <c r="DUS13" s="1333"/>
      <c r="DUT13" s="1333"/>
      <c r="DUU13" s="1333"/>
      <c r="DUV13" s="1333"/>
      <c r="DUW13" s="1333"/>
      <c r="DUX13" s="1333"/>
      <c r="DUY13" s="1333"/>
      <c r="DUZ13" s="1333"/>
      <c r="DVA13" s="1333"/>
      <c r="DVB13" s="1333"/>
      <c r="DVC13" s="1333"/>
      <c r="DVD13" s="1333"/>
      <c r="DVE13" s="1333"/>
      <c r="DVF13" s="1333"/>
      <c r="DVG13" s="1333"/>
      <c r="DVH13" s="1333"/>
      <c r="DVI13" s="1333"/>
      <c r="DVJ13" s="1333"/>
      <c r="DVK13" s="1333"/>
      <c r="DVL13" s="1333"/>
      <c r="DVM13" s="1333"/>
      <c r="DVN13" s="1333"/>
      <c r="DVO13" s="1333"/>
      <c r="DVP13" s="1333"/>
      <c r="DVQ13" s="1333"/>
      <c r="DVR13" s="1333"/>
      <c r="DVS13" s="1333"/>
      <c r="DVT13" s="1333"/>
      <c r="DVU13" s="1333"/>
      <c r="DVV13" s="1333"/>
      <c r="DVW13" s="1333"/>
      <c r="DVX13" s="1333"/>
      <c r="DVY13" s="1333"/>
      <c r="DVZ13" s="1333"/>
      <c r="DWA13" s="1333"/>
      <c r="DWB13" s="1333"/>
      <c r="DWC13" s="1333"/>
      <c r="DWD13" s="1333"/>
      <c r="DWE13" s="1333"/>
      <c r="DWF13" s="1333"/>
      <c r="DWG13" s="1333"/>
      <c r="DWH13" s="1333"/>
      <c r="DWI13" s="1333"/>
      <c r="DWJ13" s="1333"/>
      <c r="DWK13" s="1333"/>
      <c r="DWL13" s="1333"/>
      <c r="DWM13" s="1333"/>
      <c r="DWN13" s="1333"/>
      <c r="DWO13" s="1333"/>
      <c r="DWP13" s="1333"/>
      <c r="DWQ13" s="1333"/>
      <c r="DWR13" s="1333"/>
      <c r="DWS13" s="1333"/>
      <c r="DWT13" s="1333"/>
      <c r="DWU13" s="1333"/>
      <c r="DWV13" s="1333"/>
      <c r="DWW13" s="1333"/>
      <c r="DWX13" s="1333"/>
      <c r="DWY13" s="1333"/>
      <c r="DWZ13" s="1333"/>
      <c r="DXA13" s="1333"/>
      <c r="DXB13" s="1333"/>
      <c r="DXC13" s="1333"/>
      <c r="DXD13" s="1333"/>
      <c r="DXE13" s="1333"/>
      <c r="DXF13" s="1333"/>
      <c r="DXG13" s="1333"/>
      <c r="DXH13" s="1333"/>
      <c r="DXI13" s="1333"/>
      <c r="DXJ13" s="1333"/>
      <c r="DXK13" s="1333"/>
      <c r="DXL13" s="1333"/>
      <c r="DXM13" s="1333"/>
      <c r="DXN13" s="1333"/>
      <c r="DXO13" s="1333"/>
      <c r="DXP13" s="1333"/>
      <c r="DXQ13" s="1333"/>
      <c r="DXR13" s="1333"/>
      <c r="DXS13" s="1333"/>
      <c r="DXT13" s="1333"/>
      <c r="DXU13" s="1333"/>
      <c r="DXV13" s="1333"/>
      <c r="DXW13" s="1333"/>
      <c r="DXX13" s="1333"/>
      <c r="DXY13" s="1333"/>
      <c r="DXZ13" s="1333"/>
      <c r="DYA13" s="1333"/>
      <c r="DYB13" s="1333"/>
      <c r="DYC13" s="1333"/>
      <c r="DYD13" s="1333"/>
      <c r="DYE13" s="1333"/>
      <c r="DYF13" s="1333"/>
      <c r="DYG13" s="1333"/>
      <c r="DYH13" s="1333"/>
      <c r="DYI13" s="1333"/>
      <c r="DYJ13" s="1333"/>
      <c r="DYK13" s="1333"/>
      <c r="DYL13" s="1333"/>
      <c r="DYM13" s="1333"/>
      <c r="DYN13" s="1333"/>
      <c r="DYO13" s="1333"/>
      <c r="DYP13" s="1333"/>
      <c r="DYQ13" s="1333"/>
      <c r="DYR13" s="1333"/>
      <c r="DYS13" s="1333"/>
      <c r="DYT13" s="1333"/>
      <c r="DYU13" s="1333"/>
      <c r="DYV13" s="1333"/>
      <c r="DYW13" s="1333"/>
      <c r="DYX13" s="1333"/>
      <c r="DYY13" s="1333"/>
      <c r="DYZ13" s="1333"/>
      <c r="DZA13" s="1333"/>
      <c r="DZB13" s="1333"/>
      <c r="DZC13" s="1333"/>
      <c r="DZD13" s="1333"/>
      <c r="DZE13" s="1333"/>
      <c r="DZF13" s="1333"/>
      <c r="DZG13" s="1333"/>
      <c r="DZH13" s="1333"/>
      <c r="DZI13" s="1333"/>
      <c r="DZJ13" s="1333"/>
      <c r="DZK13" s="1333"/>
      <c r="DZL13" s="1333"/>
      <c r="DZM13" s="1333"/>
      <c r="DZN13" s="1333"/>
      <c r="DZO13" s="1333"/>
      <c r="DZP13" s="1333"/>
      <c r="DZQ13" s="1333"/>
      <c r="DZR13" s="1333"/>
      <c r="DZS13" s="1333"/>
      <c r="DZT13" s="1333"/>
      <c r="DZU13" s="1333"/>
      <c r="DZV13" s="1333"/>
      <c r="DZW13" s="1333"/>
      <c r="DZX13" s="1333"/>
      <c r="DZY13" s="1333"/>
      <c r="DZZ13" s="1333"/>
      <c r="EAA13" s="1333"/>
      <c r="EAB13" s="1333"/>
      <c r="EAC13" s="1333"/>
      <c r="EAD13" s="1333"/>
      <c r="EAE13" s="1333"/>
      <c r="EAF13" s="1333"/>
      <c r="EAG13" s="1333"/>
      <c r="EAH13" s="1333"/>
      <c r="EAI13" s="1333"/>
      <c r="EAJ13" s="1333"/>
      <c r="EAK13" s="1333"/>
      <c r="EAL13" s="1333"/>
      <c r="EAM13" s="1333"/>
      <c r="EAN13" s="1333"/>
      <c r="EAO13" s="1333"/>
      <c r="EAP13" s="1333"/>
      <c r="EAQ13" s="1333"/>
      <c r="EAR13" s="1333"/>
      <c r="EAS13" s="1333"/>
      <c r="EAT13" s="1333"/>
      <c r="EAU13" s="1333"/>
      <c r="EAV13" s="1333"/>
      <c r="EAW13" s="1333"/>
      <c r="EAX13" s="1333"/>
      <c r="EAY13" s="1333"/>
      <c r="EAZ13" s="1333"/>
      <c r="EBA13" s="1333"/>
      <c r="EBB13" s="1333"/>
      <c r="EBC13" s="1333"/>
      <c r="EBD13" s="1333"/>
      <c r="EBE13" s="1333"/>
      <c r="EBF13" s="1333"/>
      <c r="EBG13" s="1333"/>
      <c r="EBH13" s="1333"/>
      <c r="EBI13" s="1333"/>
      <c r="EBJ13" s="1333"/>
      <c r="EBK13" s="1333"/>
      <c r="EBL13" s="1333"/>
      <c r="EBM13" s="1333"/>
      <c r="EBN13" s="1333"/>
      <c r="EBO13" s="1333"/>
      <c r="EBP13" s="1333"/>
      <c r="EBQ13" s="1333"/>
      <c r="EBR13" s="1333"/>
      <c r="EBS13" s="1333"/>
      <c r="EBT13" s="1333"/>
      <c r="EBU13" s="1333"/>
      <c r="EBV13" s="1333"/>
      <c r="EBW13" s="1333"/>
      <c r="EBX13" s="1333"/>
      <c r="EBY13" s="1333"/>
      <c r="EBZ13" s="1333"/>
      <c r="ECA13" s="1333"/>
      <c r="ECB13" s="1333"/>
      <c r="ECC13" s="1333"/>
      <c r="ECD13" s="1333"/>
      <c r="ECE13" s="1333"/>
      <c r="ECF13" s="1333"/>
      <c r="ECG13" s="1333"/>
      <c r="ECH13" s="1333"/>
      <c r="ECI13" s="1333"/>
      <c r="ECJ13" s="1333"/>
      <c r="ECK13" s="1333"/>
      <c r="ECL13" s="1333"/>
      <c r="ECM13" s="1333"/>
      <c r="ECN13" s="1333"/>
      <c r="ECO13" s="1333"/>
      <c r="ECP13" s="1333"/>
      <c r="ECQ13" s="1333"/>
      <c r="ECR13" s="1333"/>
      <c r="ECS13" s="1333"/>
      <c r="ECT13" s="1333"/>
      <c r="ECU13" s="1333"/>
      <c r="ECV13" s="1333"/>
      <c r="ECW13" s="1333"/>
      <c r="ECX13" s="1333"/>
      <c r="ECY13" s="1333"/>
      <c r="ECZ13" s="1333"/>
      <c r="EDA13" s="1333"/>
      <c r="EDB13" s="1333"/>
      <c r="EDC13" s="1333"/>
      <c r="EDD13" s="1333"/>
      <c r="EDE13" s="1333"/>
      <c r="EDF13" s="1333"/>
      <c r="EDG13" s="1333"/>
      <c r="EDH13" s="1333"/>
      <c r="EDI13" s="1333"/>
      <c r="EDJ13" s="1333"/>
      <c r="EDK13" s="1333"/>
      <c r="EDL13" s="1333"/>
      <c r="EDM13" s="1333"/>
      <c r="EDN13" s="1333"/>
      <c r="EDO13" s="1333"/>
      <c r="EDP13" s="1333"/>
      <c r="EDQ13" s="1333"/>
      <c r="EDR13" s="1333"/>
      <c r="EDS13" s="1333"/>
      <c r="EDT13" s="1333"/>
      <c r="EDU13" s="1333"/>
      <c r="EDV13" s="1333"/>
      <c r="EDW13" s="1333"/>
      <c r="EDX13" s="1333"/>
      <c r="EDY13" s="1333"/>
      <c r="EDZ13" s="1333"/>
      <c r="EEA13" s="1333"/>
      <c r="EEB13" s="1333"/>
      <c r="EEC13" s="1333"/>
      <c r="EED13" s="1333"/>
      <c r="EEE13" s="1333"/>
      <c r="EEF13" s="1333"/>
      <c r="EEG13" s="1333"/>
      <c r="EEH13" s="1333"/>
      <c r="EEI13" s="1333"/>
      <c r="EEJ13" s="1333"/>
      <c r="EEK13" s="1333"/>
      <c r="EEL13" s="1333"/>
      <c r="EEM13" s="1333"/>
      <c r="EEN13" s="1333"/>
      <c r="EEO13" s="1333"/>
      <c r="EEP13" s="1333"/>
      <c r="EEQ13" s="1333"/>
      <c r="EER13" s="1333"/>
      <c r="EES13" s="1333"/>
      <c r="EET13" s="1333"/>
      <c r="EEU13" s="1333"/>
      <c r="EEV13" s="1333"/>
      <c r="EEW13" s="1333"/>
      <c r="EEX13" s="1333"/>
      <c r="EEY13" s="1333"/>
      <c r="EEZ13" s="1333"/>
      <c r="EFA13" s="1333"/>
      <c r="EFB13" s="1333"/>
      <c r="EFC13" s="1333"/>
      <c r="EFD13" s="1333"/>
      <c r="EFE13" s="1333"/>
      <c r="EFF13" s="1333"/>
      <c r="EFG13" s="1333"/>
      <c r="EFH13" s="1333"/>
      <c r="EFI13" s="1333"/>
      <c r="EFJ13" s="1333"/>
      <c r="EFK13" s="1333"/>
      <c r="EFL13" s="1333"/>
      <c r="EFM13" s="1333"/>
      <c r="EFN13" s="1333"/>
      <c r="EFO13" s="1333"/>
      <c r="EFP13" s="1333"/>
      <c r="EFQ13" s="1333"/>
      <c r="EFR13" s="1333"/>
      <c r="EFS13" s="1333"/>
      <c r="EFT13" s="1333"/>
      <c r="EFU13" s="1333"/>
      <c r="EFV13" s="1333"/>
      <c r="EFW13" s="1333"/>
      <c r="EFX13" s="1333"/>
      <c r="EFY13" s="1333"/>
      <c r="EFZ13" s="1333"/>
      <c r="EGA13" s="1333"/>
      <c r="EGB13" s="1333"/>
      <c r="EGC13" s="1333"/>
      <c r="EGD13" s="1333"/>
      <c r="EGE13" s="1333"/>
      <c r="EGF13" s="1333"/>
      <c r="EGG13" s="1333"/>
      <c r="EGH13" s="1333"/>
      <c r="EGI13" s="1333"/>
      <c r="EGJ13" s="1333"/>
      <c r="EGK13" s="1333"/>
      <c r="EGL13" s="1333"/>
      <c r="EGM13" s="1333"/>
      <c r="EGN13" s="1333"/>
      <c r="EGO13" s="1333"/>
      <c r="EGP13" s="1333"/>
      <c r="EGQ13" s="1333"/>
      <c r="EGR13" s="1333"/>
      <c r="EGS13" s="1333"/>
      <c r="EGT13" s="1333"/>
      <c r="EGU13" s="1333"/>
      <c r="EGV13" s="1333"/>
      <c r="EGW13" s="1333"/>
      <c r="EGX13" s="1333"/>
      <c r="EGY13" s="1333"/>
      <c r="EGZ13" s="1333"/>
      <c r="EHA13" s="1333"/>
      <c r="EHB13" s="1333"/>
      <c r="EHC13" s="1333"/>
      <c r="EHD13" s="1333"/>
      <c r="EHE13" s="1333"/>
      <c r="EHF13" s="1333"/>
      <c r="EHG13" s="1333"/>
      <c r="EHH13" s="1333"/>
      <c r="EHI13" s="1333"/>
      <c r="EHJ13" s="1333"/>
      <c r="EHK13" s="1333"/>
      <c r="EHL13" s="1333"/>
      <c r="EHM13" s="1333"/>
      <c r="EHN13" s="1333"/>
      <c r="EHO13" s="1333"/>
      <c r="EHP13" s="1333"/>
      <c r="EHQ13" s="1333"/>
      <c r="EHR13" s="1333"/>
      <c r="EHS13" s="1333"/>
      <c r="EHT13" s="1333"/>
      <c r="EHU13" s="1333"/>
      <c r="EHV13" s="1333"/>
      <c r="EHW13" s="1333"/>
      <c r="EHX13" s="1333"/>
      <c r="EHY13" s="1333"/>
      <c r="EHZ13" s="1333"/>
      <c r="EIA13" s="1333"/>
      <c r="EIB13" s="1333"/>
      <c r="EIC13" s="1333"/>
      <c r="EID13" s="1333"/>
      <c r="EIE13" s="1333"/>
      <c r="EIF13" s="1333"/>
      <c r="EIG13" s="1333"/>
      <c r="EIH13" s="1333"/>
      <c r="EII13" s="1333"/>
      <c r="EIJ13" s="1333"/>
      <c r="EIK13" s="1333"/>
      <c r="EIL13" s="1333"/>
      <c r="EIM13" s="1333"/>
      <c r="EIN13" s="1333"/>
      <c r="EIO13" s="1333"/>
      <c r="EIP13" s="1333"/>
      <c r="EIQ13" s="1333"/>
      <c r="EIR13" s="1333"/>
      <c r="EIS13" s="1333"/>
      <c r="EIT13" s="1333"/>
      <c r="EIU13" s="1333"/>
      <c r="EIV13" s="1333"/>
      <c r="EIW13" s="1333"/>
      <c r="EIX13" s="1333"/>
      <c r="EIY13" s="1333"/>
      <c r="EIZ13" s="1333"/>
      <c r="EJA13" s="1333"/>
      <c r="EJB13" s="1333"/>
      <c r="EJC13" s="1333"/>
      <c r="EJD13" s="1333"/>
      <c r="EJE13" s="1333"/>
      <c r="EJF13" s="1333"/>
      <c r="EJG13" s="1333"/>
      <c r="EJH13" s="1333"/>
      <c r="EJI13" s="1333"/>
      <c r="EJJ13" s="1333"/>
      <c r="EJK13" s="1333"/>
      <c r="EJL13" s="1333"/>
      <c r="EJM13" s="1333"/>
      <c r="EJN13" s="1333"/>
      <c r="EJO13" s="1333"/>
      <c r="EJP13" s="1333"/>
      <c r="EJQ13" s="1333"/>
      <c r="EJR13" s="1333"/>
      <c r="EJS13" s="1333"/>
      <c r="EJT13" s="1333"/>
      <c r="EJU13" s="1333"/>
      <c r="EJV13" s="1333"/>
      <c r="EJW13" s="1333"/>
      <c r="EJX13" s="1333"/>
      <c r="EJY13" s="1333"/>
      <c r="EJZ13" s="1333"/>
      <c r="EKA13" s="1333"/>
      <c r="EKB13" s="1333"/>
      <c r="EKC13" s="1333"/>
      <c r="EKD13" s="1333"/>
      <c r="EKE13" s="1333"/>
      <c r="EKF13" s="1333"/>
      <c r="EKG13" s="1333"/>
      <c r="EKH13" s="1333"/>
      <c r="EKI13" s="1333"/>
      <c r="EKJ13" s="1333"/>
      <c r="EKK13" s="1333"/>
      <c r="EKL13" s="1333"/>
      <c r="EKM13" s="1333"/>
      <c r="EKN13" s="1333"/>
      <c r="EKO13" s="1333"/>
      <c r="EKP13" s="1333"/>
      <c r="EKQ13" s="1333"/>
      <c r="EKR13" s="1333"/>
      <c r="EKS13" s="1333"/>
      <c r="EKT13" s="1333"/>
      <c r="EKU13" s="1333"/>
      <c r="EKV13" s="1333"/>
      <c r="EKW13" s="1333"/>
      <c r="EKX13" s="1333"/>
      <c r="EKY13" s="1333"/>
      <c r="EKZ13" s="1333"/>
      <c r="ELA13" s="1333"/>
      <c r="ELB13" s="1333"/>
      <c r="ELC13" s="1333"/>
      <c r="ELD13" s="1333"/>
      <c r="ELE13" s="1333"/>
      <c r="ELF13" s="1333"/>
      <c r="ELG13" s="1333"/>
      <c r="ELH13" s="1333"/>
      <c r="ELI13" s="1333"/>
      <c r="ELJ13" s="1333"/>
      <c r="ELK13" s="1333"/>
      <c r="ELL13" s="1333"/>
      <c r="ELM13" s="1333"/>
      <c r="ELN13" s="1333"/>
      <c r="ELO13" s="1333"/>
      <c r="ELP13" s="1333"/>
      <c r="ELQ13" s="1333"/>
      <c r="ELR13" s="1333"/>
      <c r="ELS13" s="1333"/>
      <c r="ELT13" s="1333"/>
      <c r="ELU13" s="1333"/>
      <c r="ELV13" s="1333"/>
      <c r="ELW13" s="1333"/>
      <c r="ELX13" s="1333"/>
      <c r="ELY13" s="1333"/>
      <c r="ELZ13" s="1333"/>
      <c r="EMA13" s="1333"/>
      <c r="EMB13" s="1333"/>
      <c r="EMC13" s="1333"/>
      <c r="EMD13" s="1333"/>
      <c r="EME13" s="1333"/>
      <c r="EMF13" s="1333"/>
      <c r="EMG13" s="1333"/>
      <c r="EMH13" s="1333"/>
      <c r="EMI13" s="1333"/>
      <c r="EMJ13" s="1333"/>
      <c r="EMK13" s="1333"/>
      <c r="EML13" s="1333"/>
      <c r="EMM13" s="1333"/>
      <c r="EMN13" s="1333"/>
      <c r="EMO13" s="1333"/>
      <c r="EMP13" s="1333"/>
      <c r="EMQ13" s="1333"/>
      <c r="EMR13" s="1333"/>
      <c r="EMS13" s="1333"/>
      <c r="EMT13" s="1333"/>
      <c r="EMU13" s="1333"/>
      <c r="EMV13" s="1333"/>
      <c r="EMW13" s="1333"/>
      <c r="EMX13" s="1333"/>
      <c r="EMY13" s="1333"/>
      <c r="EMZ13" s="1333"/>
      <c r="ENA13" s="1333"/>
      <c r="ENB13" s="1333"/>
      <c r="ENC13" s="1333"/>
      <c r="END13" s="1333"/>
      <c r="ENE13" s="1333"/>
      <c r="ENF13" s="1333"/>
      <c r="ENG13" s="1333"/>
      <c r="ENH13" s="1333"/>
      <c r="ENI13" s="1333"/>
      <c r="ENJ13" s="1333"/>
      <c r="ENK13" s="1333"/>
      <c r="ENL13" s="1333"/>
      <c r="ENM13" s="1333"/>
      <c r="ENN13" s="1333"/>
      <c r="ENO13" s="1333"/>
      <c r="ENP13" s="1333"/>
      <c r="ENQ13" s="1333"/>
      <c r="ENR13" s="1333"/>
      <c r="ENS13" s="1333"/>
      <c r="ENT13" s="1333"/>
      <c r="ENU13" s="1333"/>
      <c r="ENV13" s="1333"/>
      <c r="ENW13" s="1333"/>
      <c r="ENX13" s="1333"/>
      <c r="ENY13" s="1333"/>
      <c r="ENZ13" s="1333"/>
      <c r="EOA13" s="1333"/>
      <c r="EOB13" s="1333"/>
      <c r="EOC13" s="1333"/>
      <c r="EOD13" s="1333"/>
      <c r="EOE13" s="1333"/>
      <c r="EOF13" s="1333"/>
      <c r="EOG13" s="1333"/>
      <c r="EOH13" s="1333"/>
      <c r="EOI13" s="1333"/>
      <c r="EOJ13" s="1333"/>
      <c r="EOK13" s="1333"/>
      <c r="EOL13" s="1333"/>
      <c r="EOM13" s="1333"/>
      <c r="EON13" s="1333"/>
      <c r="EOO13" s="1333"/>
      <c r="EOP13" s="1333"/>
      <c r="EOQ13" s="1333"/>
      <c r="EOR13" s="1333"/>
      <c r="EOS13" s="1333"/>
      <c r="EOT13" s="1333"/>
      <c r="EOU13" s="1333"/>
      <c r="EOV13" s="1333"/>
      <c r="EOW13" s="1333"/>
      <c r="EOX13" s="1333"/>
      <c r="EOY13" s="1333"/>
      <c r="EOZ13" s="1333"/>
      <c r="EPA13" s="1333"/>
      <c r="EPB13" s="1333"/>
      <c r="EPC13" s="1333"/>
      <c r="EPD13" s="1333"/>
      <c r="EPE13" s="1333"/>
      <c r="EPF13" s="1333"/>
      <c r="EPG13" s="1333"/>
      <c r="EPH13" s="1333"/>
      <c r="EPI13" s="1333"/>
      <c r="EPJ13" s="1333"/>
      <c r="EPK13" s="1333"/>
      <c r="EPL13" s="1333"/>
      <c r="EPM13" s="1333"/>
      <c r="EPN13" s="1333"/>
      <c r="EPO13" s="1333"/>
      <c r="EPP13" s="1333"/>
      <c r="EPQ13" s="1333"/>
      <c r="EPR13" s="1333"/>
      <c r="EPS13" s="1333"/>
      <c r="EPT13" s="1333"/>
      <c r="EPU13" s="1333"/>
      <c r="EPV13" s="1333"/>
      <c r="EPW13" s="1333"/>
      <c r="EPX13" s="1333"/>
      <c r="EPY13" s="1333"/>
      <c r="EPZ13" s="1333"/>
      <c r="EQA13" s="1333"/>
      <c r="EQB13" s="1333"/>
      <c r="EQC13" s="1333"/>
      <c r="EQD13" s="1333"/>
      <c r="EQE13" s="1333"/>
      <c r="EQF13" s="1333"/>
      <c r="EQG13" s="1333"/>
      <c r="EQH13" s="1333"/>
      <c r="EQI13" s="1333"/>
      <c r="EQJ13" s="1333"/>
      <c r="EQK13" s="1333"/>
      <c r="EQL13" s="1333"/>
      <c r="EQM13" s="1333"/>
      <c r="EQN13" s="1333"/>
      <c r="EQO13" s="1333"/>
      <c r="EQP13" s="1333"/>
      <c r="EQQ13" s="1333"/>
      <c r="EQR13" s="1333"/>
      <c r="EQS13" s="1333"/>
      <c r="EQT13" s="1333"/>
      <c r="EQU13" s="1333"/>
      <c r="EQV13" s="1333"/>
      <c r="EQW13" s="1333"/>
      <c r="EQX13" s="1333"/>
      <c r="EQY13" s="1333"/>
      <c r="EQZ13" s="1333"/>
      <c r="ERA13" s="1333"/>
      <c r="ERB13" s="1333"/>
      <c r="ERC13" s="1333"/>
      <c r="ERD13" s="1333"/>
      <c r="ERE13" s="1333"/>
      <c r="ERF13" s="1333"/>
      <c r="ERG13" s="1333"/>
      <c r="ERH13" s="1333"/>
      <c r="ERI13" s="1333"/>
      <c r="ERJ13" s="1333"/>
      <c r="ERK13" s="1333"/>
      <c r="ERL13" s="1333"/>
      <c r="ERM13" s="1333"/>
      <c r="ERN13" s="1333"/>
      <c r="ERO13" s="1333"/>
      <c r="ERP13" s="1333"/>
      <c r="ERQ13" s="1333"/>
      <c r="ERR13" s="1333"/>
      <c r="ERS13" s="1333"/>
      <c r="ERT13" s="1333"/>
      <c r="ERU13" s="1333"/>
      <c r="ERV13" s="1333"/>
      <c r="ERW13" s="1333"/>
      <c r="ERX13" s="1333"/>
      <c r="ERY13" s="1333"/>
      <c r="ERZ13" s="1333"/>
      <c r="ESA13" s="1333"/>
      <c r="ESB13" s="1333"/>
      <c r="ESC13" s="1333"/>
      <c r="ESD13" s="1333"/>
      <c r="ESE13" s="1333"/>
      <c r="ESF13" s="1333"/>
      <c r="ESG13" s="1333"/>
      <c r="ESH13" s="1333"/>
      <c r="ESI13" s="1333"/>
      <c r="ESJ13" s="1333"/>
      <c r="ESK13" s="1333"/>
      <c r="ESL13" s="1333"/>
      <c r="ESM13" s="1333"/>
      <c r="ESN13" s="1333"/>
      <c r="ESO13" s="1333"/>
      <c r="ESP13" s="1333"/>
      <c r="ESQ13" s="1333"/>
      <c r="ESR13" s="1333"/>
      <c r="ESS13" s="1333"/>
      <c r="EST13" s="1333"/>
      <c r="ESU13" s="1333"/>
      <c r="ESV13" s="1333"/>
      <c r="ESW13" s="1333"/>
      <c r="ESX13" s="1333"/>
      <c r="ESY13" s="1333"/>
      <c r="ESZ13" s="1333"/>
      <c r="ETA13" s="1333"/>
      <c r="ETB13" s="1333"/>
      <c r="ETC13" s="1333"/>
      <c r="ETD13" s="1333"/>
      <c r="ETE13" s="1333"/>
      <c r="ETF13" s="1333"/>
      <c r="ETG13" s="1333"/>
      <c r="ETH13" s="1333"/>
      <c r="ETI13" s="1333"/>
      <c r="ETJ13" s="1333"/>
      <c r="ETK13" s="1333"/>
      <c r="ETL13" s="1333"/>
      <c r="ETM13" s="1333"/>
      <c r="ETN13" s="1333"/>
      <c r="ETO13" s="1333"/>
      <c r="ETP13" s="1333"/>
      <c r="ETQ13" s="1333"/>
      <c r="ETR13" s="1333"/>
      <c r="ETS13" s="1333"/>
      <c r="ETT13" s="1333"/>
      <c r="ETU13" s="1333"/>
      <c r="ETV13" s="1333"/>
      <c r="ETW13" s="1333"/>
      <c r="ETX13" s="1333"/>
      <c r="ETY13" s="1333"/>
      <c r="ETZ13" s="1333"/>
      <c r="EUA13" s="1333"/>
      <c r="EUB13" s="1333"/>
      <c r="EUC13" s="1333"/>
      <c r="EUD13" s="1333"/>
      <c r="EUE13" s="1333"/>
      <c r="EUF13" s="1333"/>
      <c r="EUG13" s="1333"/>
      <c r="EUH13" s="1333"/>
      <c r="EUI13" s="1333"/>
      <c r="EUJ13" s="1333"/>
      <c r="EUK13" s="1333"/>
      <c r="EUL13" s="1333"/>
      <c r="EUM13" s="1333"/>
      <c r="EUN13" s="1333"/>
      <c r="EUO13" s="1333"/>
      <c r="EUP13" s="1333"/>
      <c r="EUQ13" s="1333"/>
      <c r="EUR13" s="1333"/>
      <c r="EUS13" s="1333"/>
      <c r="EUT13" s="1333"/>
      <c r="EUU13" s="1333"/>
      <c r="EUV13" s="1333"/>
      <c r="EUW13" s="1333"/>
      <c r="EUX13" s="1333"/>
      <c r="EUY13" s="1333"/>
      <c r="EUZ13" s="1333"/>
      <c r="EVA13" s="1333"/>
      <c r="EVB13" s="1333"/>
      <c r="EVC13" s="1333"/>
      <c r="EVD13" s="1333"/>
      <c r="EVE13" s="1333"/>
      <c r="EVF13" s="1333"/>
      <c r="EVG13" s="1333"/>
      <c r="EVH13" s="1333"/>
      <c r="EVI13" s="1333"/>
      <c r="EVJ13" s="1333"/>
      <c r="EVK13" s="1333"/>
      <c r="EVL13" s="1333"/>
      <c r="EVM13" s="1333"/>
      <c r="EVN13" s="1333"/>
      <c r="EVO13" s="1333"/>
      <c r="EVP13" s="1333"/>
      <c r="EVQ13" s="1333"/>
      <c r="EVR13" s="1333"/>
      <c r="EVS13" s="1333"/>
      <c r="EVT13" s="1333"/>
      <c r="EVU13" s="1333"/>
      <c r="EVV13" s="1333"/>
      <c r="EVW13" s="1333"/>
      <c r="EVX13" s="1333"/>
      <c r="EVY13" s="1333"/>
      <c r="EVZ13" s="1333"/>
      <c r="EWA13" s="1333"/>
      <c r="EWB13" s="1333"/>
      <c r="EWC13" s="1333"/>
      <c r="EWD13" s="1333"/>
      <c r="EWE13" s="1333"/>
      <c r="EWF13" s="1333"/>
      <c r="EWG13" s="1333"/>
      <c r="EWH13" s="1333"/>
      <c r="EWI13" s="1333"/>
      <c r="EWJ13" s="1333"/>
      <c r="EWK13" s="1333"/>
      <c r="EWL13" s="1333"/>
      <c r="EWM13" s="1333"/>
      <c r="EWN13" s="1333"/>
      <c r="EWO13" s="1333"/>
      <c r="EWP13" s="1333"/>
      <c r="EWQ13" s="1333"/>
      <c r="EWR13" s="1333"/>
      <c r="EWS13" s="1333"/>
      <c r="EWT13" s="1333"/>
      <c r="EWU13" s="1333"/>
      <c r="EWV13" s="1333"/>
      <c r="EWW13" s="1333"/>
      <c r="EWX13" s="1333"/>
      <c r="EWY13" s="1333"/>
      <c r="EWZ13" s="1333"/>
      <c r="EXA13" s="1333"/>
      <c r="EXB13" s="1333"/>
      <c r="EXC13" s="1333"/>
      <c r="EXD13" s="1333"/>
      <c r="EXE13" s="1333"/>
      <c r="EXF13" s="1333"/>
      <c r="EXG13" s="1333"/>
      <c r="EXH13" s="1333"/>
      <c r="EXI13" s="1333"/>
      <c r="EXJ13" s="1333"/>
      <c r="EXK13" s="1333"/>
      <c r="EXL13" s="1333"/>
      <c r="EXM13" s="1333"/>
      <c r="EXN13" s="1333"/>
      <c r="EXO13" s="1333"/>
      <c r="EXP13" s="1333"/>
      <c r="EXQ13" s="1333"/>
      <c r="EXR13" s="1333"/>
      <c r="EXS13" s="1333"/>
      <c r="EXT13" s="1333"/>
      <c r="EXU13" s="1333"/>
      <c r="EXV13" s="1333"/>
      <c r="EXW13" s="1333"/>
      <c r="EXX13" s="1333"/>
      <c r="EXY13" s="1333"/>
      <c r="EXZ13" s="1333"/>
      <c r="EYA13" s="1333"/>
      <c r="EYB13" s="1333"/>
      <c r="EYC13" s="1333"/>
      <c r="EYD13" s="1333"/>
      <c r="EYE13" s="1333"/>
      <c r="EYF13" s="1333"/>
      <c r="EYG13" s="1333"/>
      <c r="EYH13" s="1333"/>
      <c r="EYI13" s="1333"/>
      <c r="EYJ13" s="1333"/>
      <c r="EYK13" s="1333"/>
      <c r="EYL13" s="1333"/>
      <c r="EYM13" s="1333"/>
      <c r="EYN13" s="1333"/>
      <c r="EYO13" s="1333"/>
      <c r="EYP13" s="1333"/>
      <c r="EYQ13" s="1333"/>
      <c r="EYR13" s="1333"/>
      <c r="EYS13" s="1333"/>
      <c r="EYT13" s="1333"/>
      <c r="EYU13" s="1333"/>
      <c r="EYV13" s="1333"/>
      <c r="EYW13" s="1333"/>
      <c r="EYX13" s="1333"/>
      <c r="EYY13" s="1333"/>
      <c r="EYZ13" s="1333"/>
      <c r="EZA13" s="1333"/>
      <c r="EZB13" s="1333"/>
      <c r="EZC13" s="1333"/>
      <c r="EZD13" s="1333"/>
      <c r="EZE13" s="1333"/>
      <c r="EZF13" s="1333"/>
      <c r="EZG13" s="1333"/>
      <c r="EZH13" s="1333"/>
      <c r="EZI13" s="1333"/>
      <c r="EZJ13" s="1333"/>
      <c r="EZK13" s="1333"/>
      <c r="EZL13" s="1333"/>
      <c r="EZM13" s="1333"/>
      <c r="EZN13" s="1333"/>
      <c r="EZO13" s="1333"/>
      <c r="EZP13" s="1333"/>
      <c r="EZQ13" s="1333"/>
      <c r="EZR13" s="1333"/>
      <c r="EZS13" s="1333"/>
      <c r="EZT13" s="1333"/>
      <c r="EZU13" s="1333"/>
      <c r="EZV13" s="1333"/>
      <c r="EZW13" s="1333"/>
      <c r="EZX13" s="1333"/>
      <c r="EZY13" s="1333"/>
      <c r="EZZ13" s="1333"/>
      <c r="FAA13" s="1333"/>
      <c r="FAB13" s="1333"/>
      <c r="FAC13" s="1333"/>
      <c r="FAD13" s="1333"/>
      <c r="FAE13" s="1333"/>
      <c r="FAF13" s="1333"/>
      <c r="FAG13" s="1333"/>
      <c r="FAH13" s="1333"/>
      <c r="FAI13" s="1333"/>
      <c r="FAJ13" s="1333"/>
      <c r="FAK13" s="1333"/>
      <c r="FAL13" s="1333"/>
      <c r="FAM13" s="1333"/>
      <c r="FAN13" s="1333"/>
      <c r="FAO13" s="1333"/>
      <c r="FAP13" s="1333"/>
      <c r="FAQ13" s="1333"/>
      <c r="FAR13" s="1333"/>
      <c r="FAS13" s="1333"/>
      <c r="FAT13" s="1333"/>
      <c r="FAU13" s="1333"/>
      <c r="FAV13" s="1333"/>
      <c r="FAW13" s="1333"/>
      <c r="FAX13" s="1333"/>
      <c r="FAY13" s="1333"/>
      <c r="FAZ13" s="1333"/>
      <c r="FBA13" s="1333"/>
      <c r="FBB13" s="1333"/>
      <c r="FBC13" s="1333"/>
      <c r="FBD13" s="1333"/>
      <c r="FBE13" s="1333"/>
      <c r="FBF13" s="1333"/>
      <c r="FBG13" s="1333"/>
      <c r="FBH13" s="1333"/>
      <c r="FBI13" s="1333"/>
      <c r="FBJ13" s="1333"/>
      <c r="FBK13" s="1333"/>
      <c r="FBL13" s="1333"/>
      <c r="FBM13" s="1333"/>
      <c r="FBN13" s="1333"/>
      <c r="FBO13" s="1333"/>
      <c r="FBP13" s="1333"/>
      <c r="FBQ13" s="1333"/>
      <c r="FBR13" s="1333"/>
      <c r="FBS13" s="1333"/>
      <c r="FBT13" s="1333"/>
      <c r="FBU13" s="1333"/>
      <c r="FBV13" s="1333"/>
      <c r="FBW13" s="1333"/>
      <c r="FBX13" s="1333"/>
      <c r="FBY13" s="1333"/>
      <c r="FBZ13" s="1333"/>
      <c r="FCA13" s="1333"/>
      <c r="FCB13" s="1333"/>
      <c r="FCC13" s="1333"/>
      <c r="FCD13" s="1333"/>
      <c r="FCE13" s="1333"/>
      <c r="FCF13" s="1333"/>
      <c r="FCG13" s="1333"/>
      <c r="FCH13" s="1333"/>
      <c r="FCI13" s="1333"/>
      <c r="FCJ13" s="1333"/>
      <c r="FCK13" s="1333"/>
      <c r="FCL13" s="1333"/>
      <c r="FCM13" s="1333"/>
      <c r="FCN13" s="1333"/>
      <c r="FCO13" s="1333"/>
      <c r="FCP13" s="1333"/>
      <c r="FCQ13" s="1333"/>
      <c r="FCR13" s="1333"/>
      <c r="FCS13" s="1333"/>
      <c r="FCT13" s="1333"/>
      <c r="FCU13" s="1333"/>
      <c r="FCV13" s="1333"/>
      <c r="FCW13" s="1333"/>
      <c r="FCX13" s="1333"/>
      <c r="FCY13" s="1333"/>
      <c r="FCZ13" s="1333"/>
      <c r="FDA13" s="1333"/>
      <c r="FDB13" s="1333"/>
      <c r="FDC13" s="1333"/>
      <c r="FDD13" s="1333"/>
      <c r="FDE13" s="1333"/>
      <c r="FDF13" s="1333"/>
      <c r="FDG13" s="1333"/>
      <c r="FDH13" s="1333"/>
      <c r="FDI13" s="1333"/>
      <c r="FDJ13" s="1333"/>
      <c r="FDK13" s="1333"/>
      <c r="FDL13" s="1333"/>
      <c r="FDM13" s="1333"/>
      <c r="FDN13" s="1333"/>
      <c r="FDO13" s="1333"/>
      <c r="FDP13" s="1333"/>
      <c r="FDQ13" s="1333"/>
      <c r="FDR13" s="1333"/>
      <c r="FDS13" s="1333"/>
      <c r="FDT13" s="1333"/>
      <c r="FDU13" s="1333"/>
      <c r="FDV13" s="1333"/>
      <c r="FDW13" s="1333"/>
      <c r="FDX13" s="1333"/>
      <c r="FDY13" s="1333"/>
      <c r="FDZ13" s="1333"/>
      <c r="FEA13" s="1333"/>
      <c r="FEB13" s="1333"/>
      <c r="FEC13" s="1333"/>
      <c r="FED13" s="1333"/>
      <c r="FEE13" s="1333"/>
      <c r="FEF13" s="1333"/>
      <c r="FEG13" s="1333"/>
      <c r="FEH13" s="1333"/>
      <c r="FEI13" s="1333"/>
      <c r="FEJ13" s="1333"/>
      <c r="FEK13" s="1333"/>
      <c r="FEL13" s="1333"/>
      <c r="FEM13" s="1333"/>
      <c r="FEN13" s="1333"/>
      <c r="FEO13" s="1333"/>
      <c r="FEP13" s="1333"/>
      <c r="FEQ13" s="1333"/>
      <c r="FER13" s="1333"/>
      <c r="FES13" s="1333"/>
      <c r="FET13" s="1333"/>
      <c r="FEU13" s="1333"/>
      <c r="FEV13" s="1333"/>
      <c r="FEW13" s="1333"/>
      <c r="FEX13" s="1333"/>
      <c r="FEY13" s="1333"/>
      <c r="FEZ13" s="1333"/>
      <c r="FFA13" s="1333"/>
      <c r="FFB13" s="1333"/>
      <c r="FFC13" s="1333"/>
      <c r="FFD13" s="1333"/>
      <c r="FFE13" s="1333"/>
      <c r="FFF13" s="1333"/>
      <c r="FFG13" s="1333"/>
      <c r="FFH13" s="1333"/>
      <c r="FFI13" s="1333"/>
      <c r="FFJ13" s="1333"/>
      <c r="FFK13" s="1333"/>
      <c r="FFL13" s="1333"/>
      <c r="FFM13" s="1333"/>
      <c r="FFN13" s="1333"/>
      <c r="FFO13" s="1333"/>
      <c r="FFP13" s="1333"/>
      <c r="FFQ13" s="1333"/>
      <c r="FFR13" s="1333"/>
      <c r="FFS13" s="1333"/>
      <c r="FFT13" s="1333"/>
      <c r="FFU13" s="1333"/>
      <c r="FFV13" s="1333"/>
      <c r="FFW13" s="1333"/>
      <c r="FFX13" s="1333"/>
      <c r="FFY13" s="1333"/>
      <c r="FFZ13" s="1333"/>
      <c r="FGA13" s="1333"/>
      <c r="FGB13" s="1333"/>
      <c r="FGC13" s="1333"/>
      <c r="FGD13" s="1333"/>
      <c r="FGE13" s="1333"/>
      <c r="FGF13" s="1333"/>
      <c r="FGG13" s="1333"/>
      <c r="FGH13" s="1333"/>
      <c r="FGI13" s="1333"/>
      <c r="FGJ13" s="1333"/>
      <c r="FGK13" s="1333"/>
      <c r="FGL13" s="1333"/>
      <c r="FGM13" s="1333"/>
      <c r="FGN13" s="1333"/>
      <c r="FGO13" s="1333"/>
      <c r="FGP13" s="1333"/>
      <c r="FGQ13" s="1333"/>
      <c r="FGR13" s="1333"/>
      <c r="FGS13" s="1333"/>
      <c r="FGT13" s="1333"/>
      <c r="FGU13" s="1333"/>
      <c r="FGV13" s="1333"/>
      <c r="FGW13" s="1333"/>
      <c r="FGX13" s="1333"/>
      <c r="FGY13" s="1333"/>
      <c r="FGZ13" s="1333"/>
      <c r="FHA13" s="1333"/>
      <c r="FHB13" s="1333"/>
      <c r="FHC13" s="1333"/>
      <c r="FHD13" s="1333"/>
      <c r="FHE13" s="1333"/>
      <c r="FHF13" s="1333"/>
      <c r="FHG13" s="1333"/>
      <c r="FHH13" s="1333"/>
      <c r="FHI13" s="1333"/>
      <c r="FHJ13" s="1333"/>
      <c r="FHK13" s="1333"/>
      <c r="FHL13" s="1333"/>
      <c r="FHM13" s="1333"/>
      <c r="FHN13" s="1333"/>
      <c r="FHO13" s="1333"/>
      <c r="FHP13" s="1333"/>
      <c r="FHQ13" s="1333"/>
      <c r="FHR13" s="1333"/>
      <c r="FHS13" s="1333"/>
      <c r="FHT13" s="1333"/>
      <c r="FHU13" s="1333"/>
      <c r="FHV13" s="1333"/>
      <c r="FHW13" s="1333"/>
      <c r="FHX13" s="1333"/>
      <c r="FHY13" s="1333"/>
      <c r="FHZ13" s="1333"/>
      <c r="FIA13" s="1333"/>
      <c r="FIB13" s="1333"/>
      <c r="FIC13" s="1333"/>
      <c r="FID13" s="1333"/>
      <c r="FIE13" s="1333"/>
      <c r="FIF13" s="1333"/>
      <c r="FIG13" s="1333"/>
      <c r="FIH13" s="1333"/>
      <c r="FII13" s="1333"/>
      <c r="FIJ13" s="1333"/>
      <c r="FIK13" s="1333"/>
      <c r="FIL13" s="1333"/>
      <c r="FIM13" s="1333"/>
      <c r="FIN13" s="1333"/>
      <c r="FIO13" s="1333"/>
      <c r="FIP13" s="1333"/>
      <c r="FIQ13" s="1333"/>
      <c r="FIR13" s="1333"/>
      <c r="FIS13" s="1333"/>
      <c r="FIT13" s="1333"/>
      <c r="FIU13" s="1333"/>
      <c r="FIV13" s="1333"/>
      <c r="FIW13" s="1333"/>
      <c r="FIX13" s="1333"/>
      <c r="FIY13" s="1333"/>
      <c r="FIZ13" s="1333"/>
      <c r="FJA13" s="1333"/>
      <c r="FJB13" s="1333"/>
      <c r="FJC13" s="1333"/>
      <c r="FJD13" s="1333"/>
      <c r="FJE13" s="1333"/>
      <c r="FJF13" s="1333"/>
      <c r="FJG13" s="1333"/>
      <c r="FJH13" s="1333"/>
      <c r="FJI13" s="1333"/>
      <c r="FJJ13" s="1333"/>
      <c r="FJK13" s="1333"/>
      <c r="FJL13" s="1333"/>
      <c r="FJM13" s="1333"/>
      <c r="FJN13" s="1333"/>
      <c r="FJO13" s="1333"/>
      <c r="FJP13" s="1333"/>
      <c r="FJQ13" s="1333"/>
      <c r="FJR13" s="1333"/>
      <c r="FJS13" s="1333"/>
      <c r="FJT13" s="1333"/>
      <c r="FJU13" s="1333"/>
      <c r="FJV13" s="1333"/>
      <c r="FJW13" s="1333"/>
      <c r="FJX13" s="1333"/>
      <c r="FJY13" s="1333"/>
      <c r="FJZ13" s="1333"/>
      <c r="FKA13" s="1333"/>
      <c r="FKB13" s="1333"/>
      <c r="FKC13" s="1333"/>
      <c r="FKD13" s="1333"/>
      <c r="FKE13" s="1333"/>
      <c r="FKF13" s="1333"/>
      <c r="FKG13" s="1333"/>
      <c r="FKH13" s="1333"/>
      <c r="FKI13" s="1333"/>
      <c r="FKJ13" s="1333"/>
      <c r="FKK13" s="1333"/>
      <c r="FKL13" s="1333"/>
      <c r="FKM13" s="1333"/>
      <c r="FKN13" s="1333"/>
      <c r="FKO13" s="1333"/>
      <c r="FKP13" s="1333"/>
      <c r="FKQ13" s="1333"/>
      <c r="FKR13" s="1333"/>
      <c r="FKS13" s="1333"/>
      <c r="FKT13" s="1333"/>
      <c r="FKU13" s="1333"/>
      <c r="FKV13" s="1333"/>
      <c r="FKW13" s="1333"/>
      <c r="FKX13" s="1333"/>
      <c r="FKY13" s="1333"/>
      <c r="FKZ13" s="1333"/>
      <c r="FLA13" s="1333"/>
      <c r="FLB13" s="1333"/>
      <c r="FLC13" s="1333"/>
      <c r="FLD13" s="1333"/>
      <c r="FLE13" s="1333"/>
      <c r="FLF13" s="1333"/>
      <c r="FLG13" s="1333"/>
      <c r="FLH13" s="1333"/>
      <c r="FLI13" s="1333"/>
      <c r="FLJ13" s="1333"/>
      <c r="FLK13" s="1333"/>
      <c r="FLL13" s="1333"/>
      <c r="FLM13" s="1333"/>
      <c r="FLN13" s="1333"/>
      <c r="FLO13" s="1333"/>
      <c r="FLP13" s="1333"/>
      <c r="FLQ13" s="1333"/>
      <c r="FLR13" s="1333"/>
      <c r="FLS13" s="1333"/>
      <c r="FLT13" s="1333"/>
      <c r="FLU13" s="1333"/>
      <c r="FLV13" s="1333"/>
      <c r="FLW13" s="1333"/>
      <c r="FLX13" s="1333"/>
      <c r="FLY13" s="1333"/>
      <c r="FLZ13" s="1333"/>
      <c r="FMA13" s="1333"/>
      <c r="FMB13" s="1333"/>
      <c r="FMC13" s="1333"/>
      <c r="FMD13" s="1333"/>
      <c r="FME13" s="1333"/>
      <c r="FMF13" s="1333"/>
      <c r="FMG13" s="1333"/>
      <c r="FMH13" s="1333"/>
      <c r="FMI13" s="1333"/>
      <c r="FMJ13" s="1333"/>
      <c r="FMK13" s="1333"/>
      <c r="FML13" s="1333"/>
      <c r="FMM13" s="1333"/>
      <c r="FMN13" s="1333"/>
      <c r="FMO13" s="1333"/>
      <c r="FMP13" s="1333"/>
      <c r="FMQ13" s="1333"/>
      <c r="FMR13" s="1333"/>
      <c r="FMS13" s="1333"/>
      <c r="FMT13" s="1333"/>
      <c r="FMU13" s="1333"/>
      <c r="FMV13" s="1333"/>
      <c r="FMW13" s="1333"/>
      <c r="FMX13" s="1333"/>
      <c r="FMY13" s="1333"/>
      <c r="FMZ13" s="1333"/>
      <c r="FNA13" s="1333"/>
      <c r="FNB13" s="1333"/>
      <c r="FNC13" s="1333"/>
      <c r="FND13" s="1333"/>
      <c r="FNE13" s="1333"/>
      <c r="FNF13" s="1333"/>
      <c r="FNG13" s="1333"/>
      <c r="FNH13" s="1333"/>
      <c r="FNI13" s="1333"/>
      <c r="FNJ13" s="1333"/>
      <c r="FNK13" s="1333"/>
      <c r="FNL13" s="1333"/>
      <c r="FNM13" s="1333"/>
      <c r="FNN13" s="1333"/>
      <c r="FNO13" s="1333"/>
      <c r="FNP13" s="1333"/>
      <c r="FNQ13" s="1333"/>
      <c r="FNR13" s="1333"/>
      <c r="FNS13" s="1333"/>
      <c r="FNT13" s="1333"/>
      <c r="FNU13" s="1333"/>
      <c r="FNV13" s="1333"/>
      <c r="FNW13" s="1333"/>
      <c r="FNX13" s="1333"/>
      <c r="FNY13" s="1333"/>
      <c r="FNZ13" s="1333"/>
      <c r="FOA13" s="1333"/>
      <c r="FOB13" s="1333"/>
      <c r="FOC13" s="1333"/>
      <c r="FOD13" s="1333"/>
      <c r="FOE13" s="1333"/>
      <c r="FOF13" s="1333"/>
      <c r="FOG13" s="1333"/>
      <c r="FOH13" s="1333"/>
      <c r="FOI13" s="1333"/>
      <c r="FOJ13" s="1333"/>
      <c r="FOK13" s="1333"/>
      <c r="FOL13" s="1333"/>
      <c r="FOM13" s="1333"/>
      <c r="FON13" s="1333"/>
      <c r="FOO13" s="1333"/>
      <c r="FOP13" s="1333"/>
      <c r="FOQ13" s="1333"/>
      <c r="FOR13" s="1333"/>
      <c r="FOS13" s="1333"/>
      <c r="FOT13" s="1333"/>
      <c r="FOU13" s="1333"/>
      <c r="FOV13" s="1333"/>
      <c r="FOW13" s="1333"/>
      <c r="FOX13" s="1333"/>
      <c r="FOY13" s="1333"/>
      <c r="FOZ13" s="1333"/>
      <c r="FPA13" s="1333"/>
      <c r="FPB13" s="1333"/>
      <c r="FPC13" s="1333"/>
      <c r="FPD13" s="1333"/>
      <c r="FPE13" s="1333"/>
      <c r="FPF13" s="1333"/>
      <c r="FPG13" s="1333"/>
      <c r="FPH13" s="1333"/>
      <c r="FPI13" s="1333"/>
      <c r="FPJ13" s="1333"/>
      <c r="FPK13" s="1333"/>
      <c r="FPL13" s="1333"/>
      <c r="FPM13" s="1333"/>
      <c r="FPN13" s="1333"/>
      <c r="FPO13" s="1333"/>
      <c r="FPP13" s="1333"/>
      <c r="FPQ13" s="1333"/>
      <c r="FPR13" s="1333"/>
      <c r="FPS13" s="1333"/>
      <c r="FPT13" s="1333"/>
      <c r="FPU13" s="1333"/>
      <c r="FPV13" s="1333"/>
      <c r="FPW13" s="1333"/>
      <c r="FPX13" s="1333"/>
      <c r="FPY13" s="1333"/>
      <c r="FPZ13" s="1333"/>
      <c r="FQA13" s="1333"/>
      <c r="FQB13" s="1333"/>
      <c r="FQC13" s="1333"/>
      <c r="FQD13" s="1333"/>
      <c r="FQE13" s="1333"/>
      <c r="FQF13" s="1333"/>
      <c r="FQG13" s="1333"/>
      <c r="FQH13" s="1333"/>
      <c r="FQI13" s="1333"/>
      <c r="FQJ13" s="1333"/>
      <c r="FQK13" s="1333"/>
      <c r="FQL13" s="1333"/>
      <c r="FQM13" s="1333"/>
      <c r="FQN13" s="1333"/>
      <c r="FQO13" s="1333"/>
      <c r="FQP13" s="1333"/>
      <c r="FQQ13" s="1333"/>
      <c r="FQR13" s="1333"/>
      <c r="FQS13" s="1333"/>
      <c r="FQT13" s="1333"/>
      <c r="FQU13" s="1333"/>
      <c r="FQV13" s="1333"/>
      <c r="FQW13" s="1333"/>
      <c r="FQX13" s="1333"/>
      <c r="FQY13" s="1333"/>
      <c r="FQZ13" s="1333"/>
      <c r="FRA13" s="1333"/>
      <c r="FRB13" s="1333"/>
      <c r="FRC13" s="1333"/>
      <c r="FRD13" s="1333"/>
      <c r="FRE13" s="1333"/>
      <c r="FRF13" s="1333"/>
      <c r="FRG13" s="1333"/>
      <c r="FRH13" s="1333"/>
      <c r="FRI13" s="1333"/>
      <c r="FRJ13" s="1333"/>
      <c r="FRK13" s="1333"/>
      <c r="FRL13" s="1333"/>
      <c r="FRM13" s="1333"/>
      <c r="FRN13" s="1333"/>
      <c r="FRO13" s="1333"/>
      <c r="FRP13" s="1333"/>
      <c r="FRQ13" s="1333"/>
      <c r="FRR13" s="1333"/>
      <c r="FRS13" s="1333"/>
      <c r="FRT13" s="1333"/>
      <c r="FRU13" s="1333"/>
      <c r="FRV13" s="1333"/>
      <c r="FRW13" s="1333"/>
      <c r="FRX13" s="1333"/>
      <c r="FRY13" s="1333"/>
      <c r="FRZ13" s="1333"/>
      <c r="FSA13" s="1333"/>
      <c r="FSB13" s="1333"/>
      <c r="FSC13" s="1333"/>
      <c r="FSD13" s="1333"/>
      <c r="FSE13" s="1333"/>
      <c r="FSF13" s="1333"/>
      <c r="FSG13" s="1333"/>
      <c r="FSH13" s="1333"/>
      <c r="FSI13" s="1333"/>
      <c r="FSJ13" s="1333"/>
      <c r="FSK13" s="1333"/>
      <c r="FSL13" s="1333"/>
      <c r="FSM13" s="1333"/>
      <c r="FSN13" s="1333"/>
      <c r="FSO13" s="1333"/>
      <c r="FSP13" s="1333"/>
      <c r="FSQ13" s="1333"/>
      <c r="FSR13" s="1333"/>
      <c r="FSS13" s="1333"/>
      <c r="FST13" s="1333"/>
      <c r="FSU13" s="1333"/>
      <c r="FSV13" s="1333"/>
      <c r="FSW13" s="1333"/>
      <c r="FSX13" s="1333"/>
      <c r="FSY13" s="1333"/>
      <c r="FSZ13" s="1333"/>
      <c r="FTA13" s="1333"/>
      <c r="FTB13" s="1333"/>
      <c r="FTC13" s="1333"/>
      <c r="FTD13" s="1333"/>
      <c r="FTE13" s="1333"/>
      <c r="FTF13" s="1333"/>
      <c r="FTG13" s="1333"/>
      <c r="FTH13" s="1333"/>
      <c r="FTI13" s="1333"/>
      <c r="FTJ13" s="1333"/>
      <c r="FTK13" s="1333"/>
      <c r="FTL13" s="1333"/>
      <c r="FTM13" s="1333"/>
      <c r="FTN13" s="1333"/>
      <c r="FTO13" s="1333"/>
      <c r="FTP13" s="1333"/>
      <c r="FTQ13" s="1333"/>
      <c r="FTR13" s="1333"/>
      <c r="FTS13" s="1333"/>
      <c r="FTT13" s="1333"/>
      <c r="FTU13" s="1333"/>
      <c r="FTV13" s="1333"/>
      <c r="FTW13" s="1333"/>
      <c r="FTX13" s="1333"/>
      <c r="FTY13" s="1333"/>
      <c r="FTZ13" s="1333"/>
      <c r="FUA13" s="1333"/>
      <c r="FUB13" s="1333"/>
      <c r="FUC13" s="1333"/>
      <c r="FUD13" s="1333"/>
      <c r="FUE13" s="1333"/>
      <c r="FUF13" s="1333"/>
      <c r="FUG13" s="1333"/>
      <c r="FUH13" s="1333"/>
      <c r="FUI13" s="1333"/>
      <c r="FUJ13" s="1333"/>
      <c r="FUK13" s="1333"/>
      <c r="FUL13" s="1333"/>
      <c r="FUM13" s="1333"/>
      <c r="FUN13" s="1333"/>
      <c r="FUO13" s="1333"/>
      <c r="FUP13" s="1333"/>
      <c r="FUQ13" s="1333"/>
      <c r="FUR13" s="1333"/>
      <c r="FUS13" s="1333"/>
      <c r="FUT13" s="1333"/>
      <c r="FUU13" s="1333"/>
      <c r="FUV13" s="1333"/>
      <c r="FUW13" s="1333"/>
      <c r="FUX13" s="1333"/>
      <c r="FUY13" s="1333"/>
      <c r="FUZ13" s="1333"/>
      <c r="FVA13" s="1333"/>
      <c r="FVB13" s="1333"/>
      <c r="FVC13" s="1333"/>
      <c r="FVD13" s="1333"/>
      <c r="FVE13" s="1333"/>
      <c r="FVF13" s="1333"/>
      <c r="FVG13" s="1333"/>
      <c r="FVH13" s="1333"/>
      <c r="FVI13" s="1333"/>
      <c r="FVJ13" s="1333"/>
      <c r="FVK13" s="1333"/>
      <c r="FVL13" s="1333"/>
      <c r="FVM13" s="1333"/>
      <c r="FVN13" s="1333"/>
      <c r="FVO13" s="1333"/>
      <c r="FVP13" s="1333"/>
      <c r="FVQ13" s="1333"/>
      <c r="FVR13" s="1333"/>
      <c r="FVS13" s="1333"/>
      <c r="FVT13" s="1333"/>
      <c r="FVU13" s="1333"/>
      <c r="FVV13" s="1333"/>
      <c r="FVW13" s="1333"/>
      <c r="FVX13" s="1333"/>
      <c r="FVY13" s="1333"/>
      <c r="FVZ13" s="1333"/>
      <c r="FWA13" s="1333"/>
      <c r="FWB13" s="1333"/>
      <c r="FWC13" s="1333"/>
      <c r="FWD13" s="1333"/>
      <c r="FWE13" s="1333"/>
      <c r="FWF13" s="1333"/>
      <c r="FWG13" s="1333"/>
      <c r="FWH13" s="1333"/>
      <c r="FWI13" s="1333"/>
      <c r="FWJ13" s="1333"/>
      <c r="FWK13" s="1333"/>
      <c r="FWL13" s="1333"/>
      <c r="FWM13" s="1333"/>
      <c r="FWN13" s="1333"/>
      <c r="FWO13" s="1333"/>
      <c r="FWP13" s="1333"/>
      <c r="FWQ13" s="1333"/>
      <c r="FWR13" s="1333"/>
      <c r="FWS13" s="1333"/>
      <c r="FWT13" s="1333"/>
      <c r="FWU13" s="1333"/>
      <c r="FWV13" s="1333"/>
      <c r="FWW13" s="1333"/>
      <c r="FWX13" s="1333"/>
      <c r="FWY13" s="1333"/>
      <c r="FWZ13" s="1333"/>
      <c r="FXA13" s="1333"/>
      <c r="FXB13" s="1333"/>
      <c r="FXC13" s="1333"/>
      <c r="FXD13" s="1333"/>
      <c r="FXE13" s="1333"/>
      <c r="FXF13" s="1333"/>
      <c r="FXG13" s="1333"/>
      <c r="FXH13" s="1333"/>
      <c r="FXI13" s="1333"/>
      <c r="FXJ13" s="1333"/>
      <c r="FXK13" s="1333"/>
      <c r="FXL13" s="1333"/>
      <c r="FXM13" s="1333"/>
      <c r="FXN13" s="1333"/>
      <c r="FXO13" s="1333"/>
      <c r="FXP13" s="1333"/>
      <c r="FXQ13" s="1333"/>
      <c r="FXR13" s="1333"/>
      <c r="FXS13" s="1333"/>
      <c r="FXT13" s="1333"/>
      <c r="FXU13" s="1333"/>
      <c r="FXV13" s="1333"/>
      <c r="FXW13" s="1333"/>
      <c r="FXX13" s="1333"/>
      <c r="FXY13" s="1333"/>
      <c r="FXZ13" s="1333"/>
      <c r="FYA13" s="1333"/>
      <c r="FYB13" s="1333"/>
      <c r="FYC13" s="1333"/>
      <c r="FYD13" s="1333"/>
      <c r="FYE13" s="1333"/>
      <c r="FYF13" s="1333"/>
      <c r="FYG13" s="1333"/>
      <c r="FYH13" s="1333"/>
      <c r="FYI13" s="1333"/>
      <c r="FYJ13" s="1333"/>
      <c r="FYK13" s="1333"/>
      <c r="FYL13" s="1333"/>
      <c r="FYM13" s="1333"/>
      <c r="FYN13" s="1333"/>
      <c r="FYO13" s="1333"/>
      <c r="FYP13" s="1333"/>
      <c r="FYQ13" s="1333"/>
      <c r="FYR13" s="1333"/>
      <c r="FYS13" s="1333"/>
      <c r="FYT13" s="1333"/>
      <c r="FYU13" s="1333"/>
      <c r="FYV13" s="1333"/>
      <c r="FYW13" s="1333"/>
      <c r="FYX13" s="1333"/>
      <c r="FYY13" s="1333"/>
      <c r="FYZ13" s="1333"/>
      <c r="FZA13" s="1333"/>
      <c r="FZB13" s="1333"/>
      <c r="FZC13" s="1333"/>
      <c r="FZD13" s="1333"/>
      <c r="FZE13" s="1333"/>
      <c r="FZF13" s="1333"/>
      <c r="FZG13" s="1333"/>
      <c r="FZH13" s="1333"/>
      <c r="FZI13" s="1333"/>
      <c r="FZJ13" s="1333"/>
      <c r="FZK13" s="1333"/>
      <c r="FZL13" s="1333"/>
      <c r="FZM13" s="1333"/>
      <c r="FZN13" s="1333"/>
      <c r="FZO13" s="1333"/>
      <c r="FZP13" s="1333"/>
      <c r="FZQ13" s="1333"/>
      <c r="FZR13" s="1333"/>
      <c r="FZS13" s="1333"/>
      <c r="FZT13" s="1333"/>
      <c r="FZU13" s="1333"/>
      <c r="FZV13" s="1333"/>
      <c r="FZW13" s="1333"/>
      <c r="FZX13" s="1333"/>
      <c r="FZY13" s="1333"/>
      <c r="FZZ13" s="1333"/>
      <c r="GAA13" s="1333"/>
      <c r="GAB13" s="1333"/>
      <c r="GAC13" s="1333"/>
      <c r="GAD13" s="1333"/>
      <c r="GAE13" s="1333"/>
      <c r="GAF13" s="1333"/>
      <c r="GAG13" s="1333"/>
      <c r="GAH13" s="1333"/>
      <c r="GAI13" s="1333"/>
      <c r="GAJ13" s="1333"/>
      <c r="GAK13" s="1333"/>
      <c r="GAL13" s="1333"/>
      <c r="GAM13" s="1333"/>
      <c r="GAN13" s="1333"/>
      <c r="GAO13" s="1333"/>
      <c r="GAP13" s="1333"/>
      <c r="GAQ13" s="1333"/>
      <c r="GAR13" s="1333"/>
      <c r="GAS13" s="1333"/>
      <c r="GAT13" s="1333"/>
      <c r="GAU13" s="1333"/>
      <c r="GAV13" s="1333"/>
      <c r="GAW13" s="1333"/>
      <c r="GAX13" s="1333"/>
      <c r="GAY13" s="1333"/>
      <c r="GAZ13" s="1333"/>
      <c r="GBA13" s="1333"/>
      <c r="GBB13" s="1333"/>
      <c r="GBC13" s="1333"/>
      <c r="GBD13" s="1333"/>
      <c r="GBE13" s="1333"/>
      <c r="GBF13" s="1333"/>
      <c r="GBG13" s="1333"/>
      <c r="GBH13" s="1333"/>
      <c r="GBI13" s="1333"/>
      <c r="GBJ13" s="1333"/>
      <c r="GBK13" s="1333"/>
      <c r="GBL13" s="1333"/>
      <c r="GBM13" s="1333"/>
      <c r="GBN13" s="1333"/>
      <c r="GBO13" s="1333"/>
      <c r="GBP13" s="1333"/>
      <c r="GBQ13" s="1333"/>
      <c r="GBR13" s="1333"/>
      <c r="GBS13" s="1333"/>
      <c r="GBT13" s="1333"/>
      <c r="GBU13" s="1333"/>
      <c r="GBV13" s="1333"/>
      <c r="GBW13" s="1333"/>
      <c r="GBX13" s="1333"/>
      <c r="GBY13" s="1333"/>
      <c r="GBZ13" s="1333"/>
      <c r="GCA13" s="1333"/>
      <c r="GCB13" s="1333"/>
      <c r="GCC13" s="1333"/>
      <c r="GCD13" s="1333"/>
      <c r="GCE13" s="1333"/>
      <c r="GCF13" s="1333"/>
      <c r="GCG13" s="1333"/>
      <c r="GCH13" s="1333"/>
      <c r="GCI13" s="1333"/>
      <c r="GCJ13" s="1333"/>
      <c r="GCK13" s="1333"/>
      <c r="GCL13" s="1333"/>
      <c r="GCM13" s="1333"/>
      <c r="GCN13" s="1333"/>
      <c r="GCO13" s="1333"/>
      <c r="GCP13" s="1333"/>
      <c r="GCQ13" s="1333"/>
      <c r="GCR13" s="1333"/>
      <c r="GCS13" s="1333"/>
      <c r="GCT13" s="1333"/>
      <c r="GCU13" s="1333"/>
      <c r="GCV13" s="1333"/>
      <c r="GCW13" s="1333"/>
      <c r="GCX13" s="1333"/>
      <c r="GCY13" s="1333"/>
      <c r="GCZ13" s="1333"/>
      <c r="GDA13" s="1333"/>
      <c r="GDB13" s="1333"/>
      <c r="GDC13" s="1333"/>
      <c r="GDD13" s="1333"/>
      <c r="GDE13" s="1333"/>
      <c r="GDF13" s="1333"/>
      <c r="GDG13" s="1333"/>
      <c r="GDH13" s="1333"/>
      <c r="GDI13" s="1333"/>
      <c r="GDJ13" s="1333"/>
      <c r="GDK13" s="1333"/>
      <c r="GDL13" s="1333"/>
      <c r="GDM13" s="1333"/>
      <c r="GDN13" s="1333"/>
      <c r="GDO13" s="1333"/>
      <c r="GDP13" s="1333"/>
      <c r="GDQ13" s="1333"/>
      <c r="GDR13" s="1333"/>
      <c r="GDS13" s="1333"/>
      <c r="GDT13" s="1333"/>
      <c r="GDU13" s="1333"/>
      <c r="GDV13" s="1333"/>
      <c r="GDW13" s="1333"/>
      <c r="GDX13" s="1333"/>
      <c r="GDY13" s="1333"/>
      <c r="GDZ13" s="1333"/>
      <c r="GEA13" s="1333"/>
      <c r="GEB13" s="1333"/>
      <c r="GEC13" s="1333"/>
      <c r="GED13" s="1333"/>
      <c r="GEE13" s="1333"/>
      <c r="GEF13" s="1333"/>
      <c r="GEG13" s="1333"/>
      <c r="GEH13" s="1333"/>
      <c r="GEI13" s="1333"/>
      <c r="GEJ13" s="1333"/>
      <c r="GEK13" s="1333"/>
      <c r="GEL13" s="1333"/>
      <c r="GEM13" s="1333"/>
      <c r="GEN13" s="1333"/>
      <c r="GEO13" s="1333"/>
      <c r="GEP13" s="1333"/>
      <c r="GEQ13" s="1333"/>
      <c r="GER13" s="1333"/>
      <c r="GES13" s="1333"/>
      <c r="GET13" s="1333"/>
      <c r="GEU13" s="1333"/>
      <c r="GEV13" s="1333"/>
      <c r="GEW13" s="1333"/>
      <c r="GEX13" s="1333"/>
      <c r="GEY13" s="1333"/>
      <c r="GEZ13" s="1333"/>
      <c r="GFA13" s="1333"/>
      <c r="GFB13" s="1333"/>
      <c r="GFC13" s="1333"/>
      <c r="GFD13" s="1333"/>
      <c r="GFE13" s="1333"/>
      <c r="GFF13" s="1333"/>
      <c r="GFG13" s="1333"/>
      <c r="GFH13" s="1333"/>
      <c r="GFI13" s="1333"/>
      <c r="GFJ13" s="1333"/>
      <c r="GFK13" s="1333"/>
      <c r="GFL13" s="1333"/>
      <c r="GFM13" s="1333"/>
      <c r="GFN13" s="1333"/>
      <c r="GFO13" s="1333"/>
      <c r="GFP13" s="1333"/>
      <c r="GFQ13" s="1333"/>
      <c r="GFR13" s="1333"/>
      <c r="GFS13" s="1333"/>
      <c r="GFT13" s="1333"/>
      <c r="GFU13" s="1333"/>
      <c r="GFV13" s="1333"/>
      <c r="GFW13" s="1333"/>
      <c r="GFX13" s="1333"/>
      <c r="GFY13" s="1333"/>
      <c r="GFZ13" s="1333"/>
      <c r="GGA13" s="1333"/>
      <c r="GGB13" s="1333"/>
      <c r="GGC13" s="1333"/>
      <c r="GGD13" s="1333"/>
      <c r="GGE13" s="1333"/>
      <c r="GGF13" s="1333"/>
      <c r="GGG13" s="1333"/>
      <c r="GGH13" s="1333"/>
      <c r="GGI13" s="1333"/>
      <c r="GGJ13" s="1333"/>
      <c r="GGK13" s="1333"/>
      <c r="GGL13" s="1333"/>
      <c r="GGM13" s="1333"/>
      <c r="GGN13" s="1333"/>
      <c r="GGO13" s="1333"/>
      <c r="GGP13" s="1333"/>
      <c r="GGQ13" s="1333"/>
      <c r="GGR13" s="1333"/>
      <c r="GGS13" s="1333"/>
      <c r="GGT13" s="1333"/>
      <c r="GGU13" s="1333"/>
      <c r="GGV13" s="1333"/>
      <c r="GGW13" s="1333"/>
      <c r="GGX13" s="1333"/>
      <c r="GGY13" s="1333"/>
      <c r="GGZ13" s="1333"/>
      <c r="GHA13" s="1333"/>
      <c r="GHB13" s="1333"/>
      <c r="GHC13" s="1333"/>
      <c r="GHD13" s="1333"/>
      <c r="GHE13" s="1333"/>
      <c r="GHF13" s="1333"/>
      <c r="GHG13" s="1333"/>
      <c r="GHH13" s="1333"/>
      <c r="GHI13" s="1333"/>
      <c r="GHJ13" s="1333"/>
      <c r="GHK13" s="1333"/>
      <c r="GHL13" s="1333"/>
      <c r="GHM13" s="1333"/>
      <c r="GHN13" s="1333"/>
      <c r="GHO13" s="1333"/>
      <c r="GHP13" s="1333"/>
      <c r="GHQ13" s="1333"/>
      <c r="GHR13" s="1333"/>
      <c r="GHS13" s="1333"/>
      <c r="GHT13" s="1333"/>
      <c r="GHU13" s="1333"/>
      <c r="GHV13" s="1333"/>
      <c r="GHW13" s="1333"/>
      <c r="GHX13" s="1333"/>
      <c r="GHY13" s="1333"/>
      <c r="GHZ13" s="1333"/>
      <c r="GIA13" s="1333"/>
      <c r="GIB13" s="1333"/>
      <c r="GIC13" s="1333"/>
      <c r="GID13" s="1333"/>
      <c r="GIE13" s="1333"/>
      <c r="GIF13" s="1333"/>
      <c r="GIG13" s="1333"/>
      <c r="GIH13" s="1333"/>
      <c r="GII13" s="1333"/>
      <c r="GIJ13" s="1333"/>
      <c r="GIK13" s="1333"/>
      <c r="GIL13" s="1333"/>
      <c r="GIM13" s="1333"/>
      <c r="GIN13" s="1333"/>
      <c r="GIO13" s="1333"/>
      <c r="GIP13" s="1333"/>
      <c r="GIQ13" s="1333"/>
      <c r="GIR13" s="1333"/>
      <c r="GIS13" s="1333"/>
      <c r="GIT13" s="1333"/>
      <c r="GIU13" s="1333"/>
      <c r="GIV13" s="1333"/>
      <c r="GIW13" s="1333"/>
      <c r="GIX13" s="1333"/>
      <c r="GIY13" s="1333"/>
      <c r="GIZ13" s="1333"/>
      <c r="GJA13" s="1333"/>
      <c r="GJB13" s="1333"/>
      <c r="GJC13" s="1333"/>
      <c r="GJD13" s="1333"/>
      <c r="GJE13" s="1333"/>
      <c r="GJF13" s="1333"/>
      <c r="GJG13" s="1333"/>
      <c r="GJH13" s="1333"/>
      <c r="GJI13" s="1333"/>
      <c r="GJJ13" s="1333"/>
      <c r="GJK13" s="1333"/>
      <c r="GJL13" s="1333"/>
      <c r="GJM13" s="1333"/>
      <c r="GJN13" s="1333"/>
      <c r="GJO13" s="1333"/>
      <c r="GJP13" s="1333"/>
      <c r="GJQ13" s="1333"/>
      <c r="GJR13" s="1333"/>
      <c r="GJS13" s="1333"/>
      <c r="GJT13" s="1333"/>
      <c r="GJU13" s="1333"/>
      <c r="GJV13" s="1333"/>
      <c r="GJW13" s="1333"/>
      <c r="GJX13" s="1333"/>
      <c r="GJY13" s="1333"/>
      <c r="GJZ13" s="1333"/>
      <c r="GKA13" s="1333"/>
      <c r="GKB13" s="1333"/>
      <c r="GKC13" s="1333"/>
      <c r="GKD13" s="1333"/>
      <c r="GKE13" s="1333"/>
      <c r="GKF13" s="1333"/>
      <c r="GKG13" s="1333"/>
      <c r="GKH13" s="1333"/>
      <c r="GKI13" s="1333"/>
      <c r="GKJ13" s="1333"/>
      <c r="GKK13" s="1333"/>
      <c r="GKL13" s="1333"/>
      <c r="GKM13" s="1333"/>
      <c r="GKN13" s="1333"/>
      <c r="GKO13" s="1333"/>
      <c r="GKP13" s="1333"/>
      <c r="GKQ13" s="1333"/>
      <c r="GKR13" s="1333"/>
      <c r="GKS13" s="1333"/>
      <c r="GKT13" s="1333"/>
      <c r="GKU13" s="1333"/>
      <c r="GKV13" s="1333"/>
      <c r="GKW13" s="1333"/>
      <c r="GKX13" s="1333"/>
      <c r="GKY13" s="1333"/>
      <c r="GKZ13" s="1333"/>
      <c r="GLA13" s="1333"/>
      <c r="GLB13" s="1333"/>
      <c r="GLC13" s="1333"/>
      <c r="GLD13" s="1333"/>
      <c r="GLE13" s="1333"/>
      <c r="GLF13" s="1333"/>
      <c r="GLG13" s="1333"/>
      <c r="GLH13" s="1333"/>
      <c r="GLI13" s="1333"/>
      <c r="GLJ13" s="1333"/>
      <c r="GLK13" s="1333"/>
      <c r="GLL13" s="1333"/>
      <c r="GLM13" s="1333"/>
      <c r="GLN13" s="1333"/>
      <c r="GLO13" s="1333"/>
      <c r="GLP13" s="1333"/>
      <c r="GLQ13" s="1333"/>
      <c r="GLR13" s="1333"/>
      <c r="GLS13" s="1333"/>
      <c r="GLT13" s="1333"/>
      <c r="GLU13" s="1333"/>
      <c r="GLV13" s="1333"/>
      <c r="GLW13" s="1333"/>
      <c r="GLX13" s="1333"/>
      <c r="GLY13" s="1333"/>
      <c r="GLZ13" s="1333"/>
      <c r="GMA13" s="1333"/>
      <c r="GMB13" s="1333"/>
      <c r="GMC13" s="1333"/>
      <c r="GMD13" s="1333"/>
      <c r="GME13" s="1333"/>
      <c r="GMF13" s="1333"/>
      <c r="GMG13" s="1333"/>
      <c r="GMH13" s="1333"/>
      <c r="GMI13" s="1333"/>
      <c r="GMJ13" s="1333"/>
      <c r="GMK13" s="1333"/>
      <c r="GML13" s="1333"/>
      <c r="GMM13" s="1333"/>
      <c r="GMN13" s="1333"/>
      <c r="GMO13" s="1333"/>
      <c r="GMP13" s="1333"/>
      <c r="GMQ13" s="1333"/>
      <c r="GMR13" s="1333"/>
      <c r="GMS13" s="1333"/>
      <c r="GMT13" s="1333"/>
      <c r="GMU13" s="1333"/>
      <c r="GMV13" s="1333"/>
      <c r="GMW13" s="1333"/>
      <c r="GMX13" s="1333"/>
      <c r="GMY13" s="1333"/>
      <c r="GMZ13" s="1333"/>
      <c r="GNA13" s="1333"/>
      <c r="GNB13" s="1333"/>
      <c r="GNC13" s="1333"/>
      <c r="GND13" s="1333"/>
      <c r="GNE13" s="1333"/>
      <c r="GNF13" s="1333"/>
      <c r="GNG13" s="1333"/>
      <c r="GNH13" s="1333"/>
      <c r="GNI13" s="1333"/>
      <c r="GNJ13" s="1333"/>
      <c r="GNK13" s="1333"/>
      <c r="GNL13" s="1333"/>
      <c r="GNM13" s="1333"/>
      <c r="GNN13" s="1333"/>
      <c r="GNO13" s="1333"/>
      <c r="GNP13" s="1333"/>
      <c r="GNQ13" s="1333"/>
      <c r="GNR13" s="1333"/>
      <c r="GNS13" s="1333"/>
      <c r="GNT13" s="1333"/>
      <c r="GNU13" s="1333"/>
      <c r="GNV13" s="1333"/>
      <c r="GNW13" s="1333"/>
      <c r="GNX13" s="1333"/>
      <c r="GNY13" s="1333"/>
      <c r="GNZ13" s="1333"/>
      <c r="GOA13" s="1333"/>
      <c r="GOB13" s="1333"/>
      <c r="GOC13" s="1333"/>
      <c r="GOD13" s="1333"/>
      <c r="GOE13" s="1333"/>
      <c r="GOF13" s="1333"/>
      <c r="GOG13" s="1333"/>
      <c r="GOH13" s="1333"/>
      <c r="GOI13" s="1333"/>
      <c r="GOJ13" s="1333"/>
      <c r="GOK13" s="1333"/>
      <c r="GOL13" s="1333"/>
      <c r="GOM13" s="1333"/>
      <c r="GON13" s="1333"/>
      <c r="GOO13" s="1333"/>
      <c r="GOP13" s="1333"/>
      <c r="GOQ13" s="1333"/>
      <c r="GOR13" s="1333"/>
      <c r="GOS13" s="1333"/>
      <c r="GOT13" s="1333"/>
      <c r="GOU13" s="1333"/>
      <c r="GOV13" s="1333"/>
      <c r="GOW13" s="1333"/>
      <c r="GOX13" s="1333"/>
      <c r="GOY13" s="1333"/>
      <c r="GOZ13" s="1333"/>
      <c r="GPA13" s="1333"/>
      <c r="GPB13" s="1333"/>
      <c r="GPC13" s="1333"/>
      <c r="GPD13" s="1333"/>
      <c r="GPE13" s="1333"/>
      <c r="GPF13" s="1333"/>
      <c r="GPG13" s="1333"/>
      <c r="GPH13" s="1333"/>
      <c r="GPI13" s="1333"/>
      <c r="GPJ13" s="1333"/>
      <c r="GPK13" s="1333"/>
      <c r="GPL13" s="1333"/>
      <c r="GPM13" s="1333"/>
      <c r="GPN13" s="1333"/>
      <c r="GPO13" s="1333"/>
      <c r="GPP13" s="1333"/>
      <c r="GPQ13" s="1333"/>
      <c r="GPR13" s="1333"/>
      <c r="GPS13" s="1333"/>
      <c r="GPT13" s="1333"/>
      <c r="GPU13" s="1333"/>
      <c r="GPV13" s="1333"/>
      <c r="GPW13" s="1333"/>
      <c r="GPX13" s="1333"/>
      <c r="GPY13" s="1333"/>
      <c r="GPZ13" s="1333"/>
      <c r="GQA13" s="1333"/>
      <c r="GQB13" s="1333"/>
      <c r="GQC13" s="1333"/>
      <c r="GQD13" s="1333"/>
      <c r="GQE13" s="1333"/>
      <c r="GQF13" s="1333"/>
      <c r="GQG13" s="1333"/>
      <c r="GQH13" s="1333"/>
      <c r="GQI13" s="1333"/>
      <c r="GQJ13" s="1333"/>
      <c r="GQK13" s="1333"/>
      <c r="GQL13" s="1333"/>
      <c r="GQM13" s="1333"/>
      <c r="GQN13" s="1333"/>
      <c r="GQO13" s="1333"/>
      <c r="GQP13" s="1333"/>
      <c r="GQQ13" s="1333"/>
      <c r="GQR13" s="1333"/>
      <c r="GQS13" s="1333"/>
      <c r="GQT13" s="1333"/>
      <c r="GQU13" s="1333"/>
      <c r="GQV13" s="1333"/>
      <c r="GQW13" s="1333"/>
      <c r="GQX13" s="1333"/>
      <c r="GQY13" s="1333"/>
      <c r="GQZ13" s="1333"/>
      <c r="GRA13" s="1333"/>
      <c r="GRB13" s="1333"/>
      <c r="GRC13" s="1333"/>
      <c r="GRD13" s="1333"/>
      <c r="GRE13" s="1333"/>
      <c r="GRF13" s="1333"/>
      <c r="GRG13" s="1333"/>
      <c r="GRH13" s="1333"/>
      <c r="GRI13" s="1333"/>
      <c r="GRJ13" s="1333"/>
      <c r="GRK13" s="1333"/>
      <c r="GRL13" s="1333"/>
      <c r="GRM13" s="1333"/>
      <c r="GRN13" s="1333"/>
      <c r="GRO13" s="1333"/>
      <c r="GRP13" s="1333"/>
      <c r="GRQ13" s="1333"/>
      <c r="GRR13" s="1333"/>
      <c r="GRS13" s="1333"/>
      <c r="GRT13" s="1333"/>
      <c r="GRU13" s="1333"/>
      <c r="GRV13" s="1333"/>
      <c r="GRW13" s="1333"/>
      <c r="GRX13" s="1333"/>
      <c r="GRY13" s="1333"/>
      <c r="GRZ13" s="1333"/>
      <c r="GSA13" s="1333"/>
      <c r="GSB13" s="1333"/>
      <c r="GSC13" s="1333"/>
      <c r="GSD13" s="1333"/>
      <c r="GSE13" s="1333"/>
      <c r="GSF13" s="1333"/>
      <c r="GSG13" s="1333"/>
      <c r="GSH13" s="1333"/>
      <c r="GSI13" s="1333"/>
      <c r="GSJ13" s="1333"/>
      <c r="GSK13" s="1333"/>
      <c r="GSL13" s="1333"/>
      <c r="GSM13" s="1333"/>
      <c r="GSN13" s="1333"/>
      <c r="GSO13" s="1333"/>
      <c r="GSP13" s="1333"/>
      <c r="GSQ13" s="1333"/>
      <c r="GSR13" s="1333"/>
      <c r="GSS13" s="1333"/>
      <c r="GST13" s="1333"/>
      <c r="GSU13" s="1333"/>
      <c r="GSV13" s="1333"/>
      <c r="GSW13" s="1333"/>
      <c r="GSX13" s="1333"/>
      <c r="GSY13" s="1333"/>
      <c r="GSZ13" s="1333"/>
      <c r="GTA13" s="1333"/>
      <c r="GTB13" s="1333"/>
      <c r="GTC13" s="1333"/>
      <c r="GTD13" s="1333"/>
      <c r="GTE13" s="1333"/>
      <c r="GTF13" s="1333"/>
      <c r="GTG13" s="1333"/>
      <c r="GTH13" s="1333"/>
      <c r="GTI13" s="1333"/>
      <c r="GTJ13" s="1333"/>
      <c r="GTK13" s="1333"/>
      <c r="GTL13" s="1333"/>
      <c r="GTM13" s="1333"/>
      <c r="GTN13" s="1333"/>
      <c r="GTO13" s="1333"/>
      <c r="GTP13" s="1333"/>
      <c r="GTQ13" s="1333"/>
      <c r="GTR13" s="1333"/>
      <c r="GTS13" s="1333"/>
      <c r="GTT13" s="1333"/>
      <c r="GTU13" s="1333"/>
      <c r="GTV13" s="1333"/>
      <c r="GTW13" s="1333"/>
      <c r="GTX13" s="1333"/>
      <c r="GTY13" s="1333"/>
      <c r="GTZ13" s="1333"/>
      <c r="GUA13" s="1333"/>
      <c r="GUB13" s="1333"/>
      <c r="GUC13" s="1333"/>
      <c r="GUD13" s="1333"/>
      <c r="GUE13" s="1333"/>
      <c r="GUF13" s="1333"/>
      <c r="GUG13" s="1333"/>
      <c r="GUH13" s="1333"/>
      <c r="GUI13" s="1333"/>
      <c r="GUJ13" s="1333"/>
      <c r="GUK13" s="1333"/>
      <c r="GUL13" s="1333"/>
      <c r="GUM13" s="1333"/>
      <c r="GUN13" s="1333"/>
      <c r="GUO13" s="1333"/>
      <c r="GUP13" s="1333"/>
      <c r="GUQ13" s="1333"/>
      <c r="GUR13" s="1333"/>
      <c r="GUS13" s="1333"/>
      <c r="GUT13" s="1333"/>
      <c r="GUU13" s="1333"/>
      <c r="GUV13" s="1333"/>
      <c r="GUW13" s="1333"/>
      <c r="GUX13" s="1333"/>
      <c r="GUY13" s="1333"/>
      <c r="GUZ13" s="1333"/>
      <c r="GVA13" s="1333"/>
      <c r="GVB13" s="1333"/>
      <c r="GVC13" s="1333"/>
      <c r="GVD13" s="1333"/>
      <c r="GVE13" s="1333"/>
      <c r="GVF13" s="1333"/>
      <c r="GVG13" s="1333"/>
      <c r="GVH13" s="1333"/>
      <c r="GVI13" s="1333"/>
      <c r="GVJ13" s="1333"/>
      <c r="GVK13" s="1333"/>
      <c r="GVL13" s="1333"/>
      <c r="GVM13" s="1333"/>
      <c r="GVN13" s="1333"/>
      <c r="GVO13" s="1333"/>
      <c r="GVP13" s="1333"/>
      <c r="GVQ13" s="1333"/>
      <c r="GVR13" s="1333"/>
      <c r="GVS13" s="1333"/>
      <c r="GVT13" s="1333"/>
      <c r="GVU13" s="1333"/>
      <c r="GVV13" s="1333"/>
      <c r="GVW13" s="1333"/>
      <c r="GVX13" s="1333"/>
      <c r="GVY13" s="1333"/>
      <c r="GVZ13" s="1333"/>
      <c r="GWA13" s="1333"/>
      <c r="GWB13" s="1333"/>
      <c r="GWC13" s="1333"/>
      <c r="GWD13" s="1333"/>
      <c r="GWE13" s="1333"/>
      <c r="GWF13" s="1333"/>
      <c r="GWG13" s="1333"/>
      <c r="GWH13" s="1333"/>
      <c r="GWI13" s="1333"/>
      <c r="GWJ13" s="1333"/>
      <c r="GWK13" s="1333"/>
      <c r="GWL13" s="1333"/>
      <c r="GWM13" s="1333"/>
      <c r="GWN13" s="1333"/>
      <c r="GWO13" s="1333"/>
      <c r="GWP13" s="1333"/>
      <c r="GWQ13" s="1333"/>
      <c r="GWR13" s="1333"/>
      <c r="GWS13" s="1333"/>
      <c r="GWT13" s="1333"/>
      <c r="GWU13" s="1333"/>
      <c r="GWV13" s="1333"/>
      <c r="GWW13" s="1333"/>
      <c r="GWX13" s="1333"/>
      <c r="GWY13" s="1333"/>
      <c r="GWZ13" s="1333"/>
      <c r="GXA13" s="1333"/>
      <c r="GXB13" s="1333"/>
      <c r="GXC13" s="1333"/>
      <c r="GXD13" s="1333"/>
      <c r="GXE13" s="1333"/>
      <c r="GXF13" s="1333"/>
      <c r="GXG13" s="1333"/>
      <c r="GXH13" s="1333"/>
      <c r="GXI13" s="1333"/>
      <c r="GXJ13" s="1333"/>
      <c r="GXK13" s="1333"/>
      <c r="GXL13" s="1333"/>
      <c r="GXM13" s="1333"/>
      <c r="GXN13" s="1333"/>
      <c r="GXO13" s="1333"/>
      <c r="GXP13" s="1333"/>
      <c r="GXQ13" s="1333"/>
      <c r="GXR13" s="1333"/>
      <c r="GXS13" s="1333"/>
      <c r="GXT13" s="1333"/>
      <c r="GXU13" s="1333"/>
      <c r="GXV13" s="1333"/>
      <c r="GXW13" s="1333"/>
      <c r="GXX13" s="1333"/>
      <c r="GXY13" s="1333"/>
      <c r="GXZ13" s="1333"/>
      <c r="GYA13" s="1333"/>
      <c r="GYB13" s="1333"/>
      <c r="GYC13" s="1333"/>
      <c r="GYD13" s="1333"/>
      <c r="GYE13" s="1333"/>
      <c r="GYF13" s="1333"/>
      <c r="GYG13" s="1333"/>
      <c r="GYH13" s="1333"/>
      <c r="GYI13" s="1333"/>
      <c r="GYJ13" s="1333"/>
      <c r="GYK13" s="1333"/>
      <c r="GYL13" s="1333"/>
      <c r="GYM13" s="1333"/>
      <c r="GYN13" s="1333"/>
      <c r="GYO13" s="1333"/>
      <c r="GYP13" s="1333"/>
      <c r="GYQ13" s="1333"/>
      <c r="GYR13" s="1333"/>
      <c r="GYS13" s="1333"/>
      <c r="GYT13" s="1333"/>
      <c r="GYU13" s="1333"/>
      <c r="GYV13" s="1333"/>
      <c r="GYW13" s="1333"/>
      <c r="GYX13" s="1333"/>
      <c r="GYY13" s="1333"/>
      <c r="GYZ13" s="1333"/>
      <c r="GZA13" s="1333"/>
      <c r="GZB13" s="1333"/>
      <c r="GZC13" s="1333"/>
      <c r="GZD13" s="1333"/>
      <c r="GZE13" s="1333"/>
      <c r="GZF13" s="1333"/>
      <c r="GZG13" s="1333"/>
      <c r="GZH13" s="1333"/>
      <c r="GZI13" s="1333"/>
      <c r="GZJ13" s="1333"/>
      <c r="GZK13" s="1333"/>
      <c r="GZL13" s="1333"/>
      <c r="GZM13" s="1333"/>
      <c r="GZN13" s="1333"/>
      <c r="GZO13" s="1333"/>
      <c r="GZP13" s="1333"/>
      <c r="GZQ13" s="1333"/>
      <c r="GZR13" s="1333"/>
      <c r="GZS13" s="1333"/>
      <c r="GZT13" s="1333"/>
      <c r="GZU13" s="1333"/>
      <c r="GZV13" s="1333"/>
      <c r="GZW13" s="1333"/>
      <c r="GZX13" s="1333"/>
      <c r="GZY13" s="1333"/>
      <c r="GZZ13" s="1333"/>
      <c r="HAA13" s="1333"/>
      <c r="HAB13" s="1333"/>
      <c r="HAC13" s="1333"/>
      <c r="HAD13" s="1333"/>
      <c r="HAE13" s="1333"/>
      <c r="HAF13" s="1333"/>
      <c r="HAG13" s="1333"/>
      <c r="HAH13" s="1333"/>
      <c r="HAI13" s="1333"/>
      <c r="HAJ13" s="1333"/>
      <c r="HAK13" s="1333"/>
      <c r="HAL13" s="1333"/>
      <c r="HAM13" s="1333"/>
      <c r="HAN13" s="1333"/>
      <c r="HAO13" s="1333"/>
      <c r="HAP13" s="1333"/>
      <c r="HAQ13" s="1333"/>
      <c r="HAR13" s="1333"/>
      <c r="HAS13" s="1333"/>
      <c r="HAT13" s="1333"/>
      <c r="HAU13" s="1333"/>
      <c r="HAV13" s="1333"/>
      <c r="HAW13" s="1333"/>
      <c r="HAX13" s="1333"/>
      <c r="HAY13" s="1333"/>
      <c r="HAZ13" s="1333"/>
      <c r="HBA13" s="1333"/>
      <c r="HBB13" s="1333"/>
      <c r="HBC13" s="1333"/>
      <c r="HBD13" s="1333"/>
      <c r="HBE13" s="1333"/>
      <c r="HBF13" s="1333"/>
      <c r="HBG13" s="1333"/>
      <c r="HBH13" s="1333"/>
      <c r="HBI13" s="1333"/>
      <c r="HBJ13" s="1333"/>
      <c r="HBK13" s="1333"/>
      <c r="HBL13" s="1333"/>
      <c r="HBM13" s="1333"/>
      <c r="HBN13" s="1333"/>
      <c r="HBO13" s="1333"/>
      <c r="HBP13" s="1333"/>
      <c r="HBQ13" s="1333"/>
      <c r="HBR13" s="1333"/>
      <c r="HBS13" s="1333"/>
      <c r="HBT13" s="1333"/>
      <c r="HBU13" s="1333"/>
      <c r="HBV13" s="1333"/>
      <c r="HBW13" s="1333"/>
      <c r="HBX13" s="1333"/>
      <c r="HBY13" s="1333"/>
      <c r="HBZ13" s="1333"/>
      <c r="HCA13" s="1333"/>
      <c r="HCB13" s="1333"/>
      <c r="HCC13" s="1333"/>
      <c r="HCD13" s="1333"/>
      <c r="HCE13" s="1333"/>
      <c r="HCF13" s="1333"/>
      <c r="HCG13" s="1333"/>
      <c r="HCH13" s="1333"/>
      <c r="HCI13" s="1333"/>
      <c r="HCJ13" s="1333"/>
      <c r="HCK13" s="1333"/>
      <c r="HCL13" s="1333"/>
      <c r="HCM13" s="1333"/>
      <c r="HCN13" s="1333"/>
      <c r="HCO13" s="1333"/>
      <c r="HCP13" s="1333"/>
      <c r="HCQ13" s="1333"/>
      <c r="HCR13" s="1333"/>
      <c r="HCS13" s="1333"/>
      <c r="HCT13" s="1333"/>
      <c r="HCU13" s="1333"/>
      <c r="HCV13" s="1333"/>
      <c r="HCW13" s="1333"/>
      <c r="HCX13" s="1333"/>
      <c r="HCY13" s="1333"/>
      <c r="HCZ13" s="1333"/>
      <c r="HDA13" s="1333"/>
      <c r="HDB13" s="1333"/>
      <c r="HDC13" s="1333"/>
      <c r="HDD13" s="1333"/>
      <c r="HDE13" s="1333"/>
      <c r="HDF13" s="1333"/>
      <c r="HDG13" s="1333"/>
      <c r="HDH13" s="1333"/>
      <c r="HDI13" s="1333"/>
      <c r="HDJ13" s="1333"/>
      <c r="HDK13" s="1333"/>
      <c r="HDL13" s="1333"/>
      <c r="HDM13" s="1333"/>
      <c r="HDN13" s="1333"/>
      <c r="HDO13" s="1333"/>
      <c r="HDP13" s="1333"/>
      <c r="HDQ13" s="1333"/>
      <c r="HDR13" s="1333"/>
      <c r="HDS13" s="1333"/>
      <c r="HDT13" s="1333"/>
      <c r="HDU13" s="1333"/>
      <c r="HDV13" s="1333"/>
      <c r="HDW13" s="1333"/>
      <c r="HDX13" s="1333"/>
      <c r="HDY13" s="1333"/>
      <c r="HDZ13" s="1333"/>
      <c r="HEA13" s="1333"/>
      <c r="HEB13" s="1333"/>
      <c r="HEC13" s="1333"/>
      <c r="HED13" s="1333"/>
      <c r="HEE13" s="1333"/>
      <c r="HEF13" s="1333"/>
      <c r="HEG13" s="1333"/>
      <c r="HEH13" s="1333"/>
      <c r="HEI13" s="1333"/>
      <c r="HEJ13" s="1333"/>
      <c r="HEK13" s="1333"/>
      <c r="HEL13" s="1333"/>
      <c r="HEM13" s="1333"/>
      <c r="HEN13" s="1333"/>
      <c r="HEO13" s="1333"/>
      <c r="HEP13" s="1333"/>
      <c r="HEQ13" s="1333"/>
      <c r="HER13" s="1333"/>
      <c r="HES13" s="1333"/>
      <c r="HET13" s="1333"/>
      <c r="HEU13" s="1333"/>
      <c r="HEV13" s="1333"/>
      <c r="HEW13" s="1333"/>
      <c r="HEX13" s="1333"/>
      <c r="HEY13" s="1333"/>
      <c r="HEZ13" s="1333"/>
      <c r="HFA13" s="1333"/>
      <c r="HFB13" s="1333"/>
      <c r="HFC13" s="1333"/>
      <c r="HFD13" s="1333"/>
      <c r="HFE13" s="1333"/>
      <c r="HFF13" s="1333"/>
      <c r="HFG13" s="1333"/>
      <c r="HFH13" s="1333"/>
      <c r="HFI13" s="1333"/>
      <c r="HFJ13" s="1333"/>
      <c r="HFK13" s="1333"/>
      <c r="HFL13" s="1333"/>
      <c r="HFM13" s="1333"/>
      <c r="HFN13" s="1333"/>
      <c r="HFO13" s="1333"/>
      <c r="HFP13" s="1333"/>
      <c r="HFQ13" s="1333"/>
      <c r="HFR13" s="1333"/>
      <c r="HFS13" s="1333"/>
      <c r="HFT13" s="1333"/>
      <c r="HFU13" s="1333"/>
      <c r="HFV13" s="1333"/>
      <c r="HFW13" s="1333"/>
      <c r="HFX13" s="1333"/>
      <c r="HFY13" s="1333"/>
      <c r="HFZ13" s="1333"/>
      <c r="HGA13" s="1333"/>
      <c r="HGB13" s="1333"/>
      <c r="HGC13" s="1333"/>
      <c r="HGD13" s="1333"/>
      <c r="HGE13" s="1333"/>
      <c r="HGF13" s="1333"/>
      <c r="HGG13" s="1333"/>
      <c r="HGH13" s="1333"/>
      <c r="HGI13" s="1333"/>
      <c r="HGJ13" s="1333"/>
      <c r="HGK13" s="1333"/>
      <c r="HGL13" s="1333"/>
      <c r="HGM13" s="1333"/>
      <c r="HGN13" s="1333"/>
      <c r="HGO13" s="1333"/>
      <c r="HGP13" s="1333"/>
      <c r="HGQ13" s="1333"/>
      <c r="HGR13" s="1333"/>
      <c r="HGS13" s="1333"/>
      <c r="HGT13" s="1333"/>
      <c r="HGU13" s="1333"/>
      <c r="HGV13" s="1333"/>
      <c r="HGW13" s="1333"/>
      <c r="HGX13" s="1333"/>
      <c r="HGY13" s="1333"/>
      <c r="HGZ13" s="1333"/>
      <c r="HHA13" s="1333"/>
      <c r="HHB13" s="1333"/>
      <c r="HHC13" s="1333"/>
      <c r="HHD13" s="1333"/>
      <c r="HHE13" s="1333"/>
      <c r="HHF13" s="1333"/>
      <c r="HHG13" s="1333"/>
      <c r="HHH13" s="1333"/>
      <c r="HHI13" s="1333"/>
      <c r="HHJ13" s="1333"/>
      <c r="HHK13" s="1333"/>
      <c r="HHL13" s="1333"/>
      <c r="HHM13" s="1333"/>
      <c r="HHN13" s="1333"/>
      <c r="HHO13" s="1333"/>
      <c r="HHP13" s="1333"/>
      <c r="HHQ13" s="1333"/>
      <c r="HHR13" s="1333"/>
      <c r="HHS13" s="1333"/>
      <c r="HHT13" s="1333"/>
      <c r="HHU13" s="1333"/>
      <c r="HHV13" s="1333"/>
      <c r="HHW13" s="1333"/>
      <c r="HHX13" s="1333"/>
      <c r="HHY13" s="1333"/>
      <c r="HHZ13" s="1333"/>
      <c r="HIA13" s="1333"/>
      <c r="HIB13" s="1333"/>
      <c r="HIC13" s="1333"/>
      <c r="HID13" s="1333"/>
      <c r="HIE13" s="1333"/>
      <c r="HIF13" s="1333"/>
      <c r="HIG13" s="1333"/>
      <c r="HIH13" s="1333"/>
      <c r="HII13" s="1333"/>
      <c r="HIJ13" s="1333"/>
      <c r="HIK13" s="1333"/>
      <c r="HIL13" s="1333"/>
      <c r="HIM13" s="1333"/>
      <c r="HIN13" s="1333"/>
      <c r="HIO13" s="1333"/>
      <c r="HIP13" s="1333"/>
      <c r="HIQ13" s="1333"/>
      <c r="HIR13" s="1333"/>
      <c r="HIS13" s="1333"/>
      <c r="HIT13" s="1333"/>
      <c r="HIU13" s="1333"/>
      <c r="HIV13" s="1333"/>
      <c r="HIW13" s="1333"/>
      <c r="HIX13" s="1333"/>
      <c r="HIY13" s="1333"/>
      <c r="HIZ13" s="1333"/>
      <c r="HJA13" s="1333"/>
      <c r="HJB13" s="1333"/>
      <c r="HJC13" s="1333"/>
      <c r="HJD13" s="1333"/>
      <c r="HJE13" s="1333"/>
      <c r="HJF13" s="1333"/>
      <c r="HJG13" s="1333"/>
      <c r="HJH13" s="1333"/>
      <c r="HJI13" s="1333"/>
      <c r="HJJ13" s="1333"/>
      <c r="HJK13" s="1333"/>
      <c r="HJL13" s="1333"/>
      <c r="HJM13" s="1333"/>
      <c r="HJN13" s="1333"/>
      <c r="HJO13" s="1333"/>
      <c r="HJP13" s="1333"/>
      <c r="HJQ13" s="1333"/>
      <c r="HJR13" s="1333"/>
      <c r="HJS13" s="1333"/>
      <c r="HJT13" s="1333"/>
      <c r="HJU13" s="1333"/>
      <c r="HJV13" s="1333"/>
      <c r="HJW13" s="1333"/>
      <c r="HJX13" s="1333"/>
      <c r="HJY13" s="1333"/>
      <c r="HJZ13" s="1333"/>
      <c r="HKA13" s="1333"/>
      <c r="HKB13" s="1333"/>
      <c r="HKC13" s="1333"/>
      <c r="HKD13" s="1333"/>
      <c r="HKE13" s="1333"/>
      <c r="HKF13" s="1333"/>
      <c r="HKG13" s="1333"/>
      <c r="HKH13" s="1333"/>
      <c r="HKI13" s="1333"/>
      <c r="HKJ13" s="1333"/>
      <c r="HKK13" s="1333"/>
      <c r="HKL13" s="1333"/>
      <c r="HKM13" s="1333"/>
      <c r="HKN13" s="1333"/>
      <c r="HKO13" s="1333"/>
      <c r="HKP13" s="1333"/>
      <c r="HKQ13" s="1333"/>
      <c r="HKR13" s="1333"/>
      <c r="HKS13" s="1333"/>
      <c r="HKT13" s="1333"/>
      <c r="HKU13" s="1333"/>
      <c r="HKV13" s="1333"/>
      <c r="HKW13" s="1333"/>
      <c r="HKX13" s="1333"/>
      <c r="HKY13" s="1333"/>
      <c r="HKZ13" s="1333"/>
      <c r="HLA13" s="1333"/>
      <c r="HLB13" s="1333"/>
      <c r="HLC13" s="1333"/>
      <c r="HLD13" s="1333"/>
      <c r="HLE13" s="1333"/>
      <c r="HLF13" s="1333"/>
      <c r="HLG13" s="1333"/>
      <c r="HLH13" s="1333"/>
      <c r="HLI13" s="1333"/>
      <c r="HLJ13" s="1333"/>
      <c r="HLK13" s="1333"/>
      <c r="HLL13" s="1333"/>
      <c r="HLM13" s="1333"/>
      <c r="HLN13" s="1333"/>
      <c r="HLO13" s="1333"/>
      <c r="HLP13" s="1333"/>
      <c r="HLQ13" s="1333"/>
      <c r="HLR13" s="1333"/>
      <c r="HLS13" s="1333"/>
      <c r="HLT13" s="1333"/>
      <c r="HLU13" s="1333"/>
      <c r="HLV13" s="1333"/>
      <c r="HLW13" s="1333"/>
      <c r="HLX13" s="1333"/>
      <c r="HLY13" s="1333"/>
      <c r="HLZ13" s="1333"/>
      <c r="HMA13" s="1333"/>
      <c r="HMB13" s="1333"/>
      <c r="HMC13" s="1333"/>
      <c r="HMD13" s="1333"/>
      <c r="HME13" s="1333"/>
      <c r="HMF13" s="1333"/>
      <c r="HMG13" s="1333"/>
      <c r="HMH13" s="1333"/>
      <c r="HMI13" s="1333"/>
      <c r="HMJ13" s="1333"/>
      <c r="HMK13" s="1333"/>
      <c r="HML13" s="1333"/>
      <c r="HMM13" s="1333"/>
      <c r="HMN13" s="1333"/>
      <c r="HMO13" s="1333"/>
      <c r="HMP13" s="1333"/>
      <c r="HMQ13" s="1333"/>
      <c r="HMR13" s="1333"/>
      <c r="HMS13" s="1333"/>
      <c r="HMT13" s="1333"/>
      <c r="HMU13" s="1333"/>
      <c r="HMV13" s="1333"/>
      <c r="HMW13" s="1333"/>
      <c r="HMX13" s="1333"/>
      <c r="HMY13" s="1333"/>
      <c r="HMZ13" s="1333"/>
      <c r="HNA13" s="1333"/>
      <c r="HNB13" s="1333"/>
      <c r="HNC13" s="1333"/>
      <c r="HND13" s="1333"/>
      <c r="HNE13" s="1333"/>
      <c r="HNF13" s="1333"/>
      <c r="HNG13" s="1333"/>
      <c r="HNH13" s="1333"/>
      <c r="HNI13" s="1333"/>
      <c r="HNJ13" s="1333"/>
      <c r="HNK13" s="1333"/>
      <c r="HNL13" s="1333"/>
      <c r="HNM13" s="1333"/>
      <c r="HNN13" s="1333"/>
      <c r="HNO13" s="1333"/>
      <c r="HNP13" s="1333"/>
      <c r="HNQ13" s="1333"/>
      <c r="HNR13" s="1333"/>
      <c r="HNS13" s="1333"/>
      <c r="HNT13" s="1333"/>
      <c r="HNU13" s="1333"/>
      <c r="HNV13" s="1333"/>
      <c r="HNW13" s="1333"/>
      <c r="HNX13" s="1333"/>
      <c r="HNY13" s="1333"/>
      <c r="HNZ13" s="1333"/>
      <c r="HOA13" s="1333"/>
      <c r="HOB13" s="1333"/>
      <c r="HOC13" s="1333"/>
      <c r="HOD13" s="1333"/>
      <c r="HOE13" s="1333"/>
      <c r="HOF13" s="1333"/>
      <c r="HOG13" s="1333"/>
      <c r="HOH13" s="1333"/>
      <c r="HOI13" s="1333"/>
      <c r="HOJ13" s="1333"/>
      <c r="HOK13" s="1333"/>
      <c r="HOL13" s="1333"/>
      <c r="HOM13" s="1333"/>
      <c r="HON13" s="1333"/>
      <c r="HOO13" s="1333"/>
      <c r="HOP13" s="1333"/>
      <c r="HOQ13" s="1333"/>
      <c r="HOR13" s="1333"/>
      <c r="HOS13" s="1333"/>
      <c r="HOT13" s="1333"/>
      <c r="HOU13" s="1333"/>
      <c r="HOV13" s="1333"/>
      <c r="HOW13" s="1333"/>
      <c r="HOX13" s="1333"/>
      <c r="HOY13" s="1333"/>
      <c r="HOZ13" s="1333"/>
      <c r="HPA13" s="1333"/>
      <c r="HPB13" s="1333"/>
      <c r="HPC13" s="1333"/>
      <c r="HPD13" s="1333"/>
      <c r="HPE13" s="1333"/>
      <c r="HPF13" s="1333"/>
      <c r="HPG13" s="1333"/>
      <c r="HPH13" s="1333"/>
      <c r="HPI13" s="1333"/>
      <c r="HPJ13" s="1333"/>
      <c r="HPK13" s="1333"/>
      <c r="HPL13" s="1333"/>
      <c r="HPM13" s="1333"/>
      <c r="HPN13" s="1333"/>
      <c r="HPO13" s="1333"/>
      <c r="HPP13" s="1333"/>
      <c r="HPQ13" s="1333"/>
      <c r="HPR13" s="1333"/>
      <c r="HPS13" s="1333"/>
      <c r="HPT13" s="1333"/>
      <c r="HPU13" s="1333"/>
      <c r="HPV13" s="1333"/>
      <c r="HPW13" s="1333"/>
      <c r="HPX13" s="1333"/>
      <c r="HPY13" s="1333"/>
      <c r="HPZ13" s="1333"/>
      <c r="HQA13" s="1333"/>
      <c r="HQB13" s="1333"/>
      <c r="HQC13" s="1333"/>
      <c r="HQD13" s="1333"/>
      <c r="HQE13" s="1333"/>
      <c r="HQF13" s="1333"/>
      <c r="HQG13" s="1333"/>
      <c r="HQH13" s="1333"/>
      <c r="HQI13" s="1333"/>
      <c r="HQJ13" s="1333"/>
      <c r="HQK13" s="1333"/>
      <c r="HQL13" s="1333"/>
      <c r="HQM13" s="1333"/>
      <c r="HQN13" s="1333"/>
      <c r="HQO13" s="1333"/>
      <c r="HQP13" s="1333"/>
      <c r="HQQ13" s="1333"/>
      <c r="HQR13" s="1333"/>
      <c r="HQS13" s="1333"/>
      <c r="HQT13" s="1333"/>
      <c r="HQU13" s="1333"/>
      <c r="HQV13" s="1333"/>
      <c r="HQW13" s="1333"/>
      <c r="HQX13" s="1333"/>
      <c r="HQY13" s="1333"/>
      <c r="HQZ13" s="1333"/>
      <c r="HRA13" s="1333"/>
      <c r="HRB13" s="1333"/>
      <c r="HRC13" s="1333"/>
      <c r="HRD13" s="1333"/>
      <c r="HRE13" s="1333"/>
      <c r="HRF13" s="1333"/>
      <c r="HRG13" s="1333"/>
      <c r="HRH13" s="1333"/>
      <c r="HRI13" s="1333"/>
      <c r="HRJ13" s="1333"/>
      <c r="HRK13" s="1333"/>
      <c r="HRL13" s="1333"/>
      <c r="HRM13" s="1333"/>
      <c r="HRN13" s="1333"/>
      <c r="HRO13" s="1333"/>
      <c r="HRP13" s="1333"/>
      <c r="HRQ13" s="1333"/>
      <c r="HRR13" s="1333"/>
      <c r="HRS13" s="1333"/>
      <c r="HRT13" s="1333"/>
      <c r="HRU13" s="1333"/>
      <c r="HRV13" s="1333"/>
      <c r="HRW13" s="1333"/>
      <c r="HRX13" s="1333"/>
      <c r="HRY13" s="1333"/>
      <c r="HRZ13" s="1333"/>
      <c r="HSA13" s="1333"/>
      <c r="HSB13" s="1333"/>
      <c r="HSC13" s="1333"/>
      <c r="HSD13" s="1333"/>
      <c r="HSE13" s="1333"/>
      <c r="HSF13" s="1333"/>
      <c r="HSG13" s="1333"/>
      <c r="HSH13" s="1333"/>
      <c r="HSI13" s="1333"/>
      <c r="HSJ13" s="1333"/>
      <c r="HSK13" s="1333"/>
      <c r="HSL13" s="1333"/>
      <c r="HSM13" s="1333"/>
      <c r="HSN13" s="1333"/>
      <c r="HSO13" s="1333"/>
      <c r="HSP13" s="1333"/>
      <c r="HSQ13" s="1333"/>
      <c r="HSR13" s="1333"/>
      <c r="HSS13" s="1333"/>
      <c r="HST13" s="1333"/>
      <c r="HSU13" s="1333"/>
      <c r="HSV13" s="1333"/>
      <c r="HSW13" s="1333"/>
      <c r="HSX13" s="1333"/>
      <c r="HSY13" s="1333"/>
      <c r="HSZ13" s="1333"/>
      <c r="HTA13" s="1333"/>
      <c r="HTB13" s="1333"/>
      <c r="HTC13" s="1333"/>
      <c r="HTD13" s="1333"/>
      <c r="HTE13" s="1333"/>
      <c r="HTF13" s="1333"/>
      <c r="HTG13" s="1333"/>
      <c r="HTH13" s="1333"/>
      <c r="HTI13" s="1333"/>
      <c r="HTJ13" s="1333"/>
      <c r="HTK13" s="1333"/>
      <c r="HTL13" s="1333"/>
      <c r="HTM13" s="1333"/>
      <c r="HTN13" s="1333"/>
      <c r="HTO13" s="1333"/>
      <c r="HTP13" s="1333"/>
      <c r="HTQ13" s="1333"/>
      <c r="HTR13" s="1333"/>
      <c r="HTS13" s="1333"/>
      <c r="HTT13" s="1333"/>
      <c r="HTU13" s="1333"/>
      <c r="HTV13" s="1333"/>
      <c r="HTW13" s="1333"/>
      <c r="HTX13" s="1333"/>
      <c r="HTY13" s="1333"/>
      <c r="HTZ13" s="1333"/>
      <c r="HUA13" s="1333"/>
      <c r="HUB13" s="1333"/>
      <c r="HUC13" s="1333"/>
      <c r="HUD13" s="1333"/>
      <c r="HUE13" s="1333"/>
      <c r="HUF13" s="1333"/>
      <c r="HUG13" s="1333"/>
      <c r="HUH13" s="1333"/>
      <c r="HUI13" s="1333"/>
      <c r="HUJ13" s="1333"/>
      <c r="HUK13" s="1333"/>
      <c r="HUL13" s="1333"/>
      <c r="HUM13" s="1333"/>
      <c r="HUN13" s="1333"/>
      <c r="HUO13" s="1333"/>
      <c r="HUP13" s="1333"/>
      <c r="HUQ13" s="1333"/>
      <c r="HUR13" s="1333"/>
      <c r="HUS13" s="1333"/>
      <c r="HUT13" s="1333"/>
      <c r="HUU13" s="1333"/>
      <c r="HUV13" s="1333"/>
      <c r="HUW13" s="1333"/>
      <c r="HUX13" s="1333"/>
      <c r="HUY13" s="1333"/>
      <c r="HUZ13" s="1333"/>
      <c r="HVA13" s="1333"/>
      <c r="HVB13" s="1333"/>
      <c r="HVC13" s="1333"/>
      <c r="HVD13" s="1333"/>
      <c r="HVE13" s="1333"/>
      <c r="HVF13" s="1333"/>
      <c r="HVG13" s="1333"/>
      <c r="HVH13" s="1333"/>
      <c r="HVI13" s="1333"/>
      <c r="HVJ13" s="1333"/>
      <c r="HVK13" s="1333"/>
      <c r="HVL13" s="1333"/>
      <c r="HVM13" s="1333"/>
      <c r="HVN13" s="1333"/>
      <c r="HVO13" s="1333"/>
      <c r="HVP13" s="1333"/>
      <c r="HVQ13" s="1333"/>
      <c r="HVR13" s="1333"/>
      <c r="HVS13" s="1333"/>
      <c r="HVT13" s="1333"/>
      <c r="HVU13" s="1333"/>
      <c r="HVV13" s="1333"/>
      <c r="HVW13" s="1333"/>
      <c r="HVX13" s="1333"/>
      <c r="HVY13" s="1333"/>
      <c r="HVZ13" s="1333"/>
      <c r="HWA13" s="1333"/>
      <c r="HWB13" s="1333"/>
      <c r="HWC13" s="1333"/>
      <c r="HWD13" s="1333"/>
      <c r="HWE13" s="1333"/>
      <c r="HWF13" s="1333"/>
      <c r="HWG13" s="1333"/>
      <c r="HWH13" s="1333"/>
      <c r="HWI13" s="1333"/>
      <c r="HWJ13" s="1333"/>
      <c r="HWK13" s="1333"/>
      <c r="HWL13" s="1333"/>
      <c r="HWM13" s="1333"/>
      <c r="HWN13" s="1333"/>
      <c r="HWO13" s="1333"/>
      <c r="HWP13" s="1333"/>
      <c r="HWQ13" s="1333"/>
      <c r="HWR13" s="1333"/>
      <c r="HWS13" s="1333"/>
      <c r="HWT13" s="1333"/>
      <c r="HWU13" s="1333"/>
      <c r="HWV13" s="1333"/>
      <c r="HWW13" s="1333"/>
      <c r="HWX13" s="1333"/>
      <c r="HWY13" s="1333"/>
      <c r="HWZ13" s="1333"/>
      <c r="HXA13" s="1333"/>
      <c r="HXB13" s="1333"/>
      <c r="HXC13" s="1333"/>
      <c r="HXD13" s="1333"/>
      <c r="HXE13" s="1333"/>
      <c r="HXF13" s="1333"/>
      <c r="HXG13" s="1333"/>
      <c r="HXH13" s="1333"/>
      <c r="HXI13" s="1333"/>
      <c r="HXJ13" s="1333"/>
      <c r="HXK13" s="1333"/>
      <c r="HXL13" s="1333"/>
      <c r="HXM13" s="1333"/>
      <c r="HXN13" s="1333"/>
      <c r="HXO13" s="1333"/>
      <c r="HXP13" s="1333"/>
      <c r="HXQ13" s="1333"/>
      <c r="HXR13" s="1333"/>
      <c r="HXS13" s="1333"/>
      <c r="HXT13" s="1333"/>
      <c r="HXU13" s="1333"/>
      <c r="HXV13" s="1333"/>
      <c r="HXW13" s="1333"/>
      <c r="HXX13" s="1333"/>
      <c r="HXY13" s="1333"/>
      <c r="HXZ13" s="1333"/>
      <c r="HYA13" s="1333"/>
      <c r="HYB13" s="1333"/>
      <c r="HYC13" s="1333"/>
      <c r="HYD13" s="1333"/>
      <c r="HYE13" s="1333"/>
      <c r="HYF13" s="1333"/>
      <c r="HYG13" s="1333"/>
      <c r="HYH13" s="1333"/>
      <c r="HYI13" s="1333"/>
      <c r="HYJ13" s="1333"/>
      <c r="HYK13" s="1333"/>
      <c r="HYL13" s="1333"/>
      <c r="HYM13" s="1333"/>
      <c r="HYN13" s="1333"/>
      <c r="HYO13" s="1333"/>
      <c r="HYP13" s="1333"/>
      <c r="HYQ13" s="1333"/>
      <c r="HYR13" s="1333"/>
      <c r="HYS13" s="1333"/>
      <c r="HYT13" s="1333"/>
      <c r="HYU13" s="1333"/>
      <c r="HYV13" s="1333"/>
      <c r="HYW13" s="1333"/>
      <c r="HYX13" s="1333"/>
      <c r="HYY13" s="1333"/>
      <c r="HYZ13" s="1333"/>
      <c r="HZA13" s="1333"/>
      <c r="HZB13" s="1333"/>
      <c r="HZC13" s="1333"/>
      <c r="HZD13" s="1333"/>
      <c r="HZE13" s="1333"/>
      <c r="HZF13" s="1333"/>
      <c r="HZG13" s="1333"/>
      <c r="HZH13" s="1333"/>
      <c r="HZI13" s="1333"/>
      <c r="HZJ13" s="1333"/>
      <c r="HZK13" s="1333"/>
      <c r="HZL13" s="1333"/>
      <c r="HZM13" s="1333"/>
      <c r="HZN13" s="1333"/>
      <c r="HZO13" s="1333"/>
      <c r="HZP13" s="1333"/>
      <c r="HZQ13" s="1333"/>
      <c r="HZR13" s="1333"/>
      <c r="HZS13" s="1333"/>
      <c r="HZT13" s="1333"/>
      <c r="HZU13" s="1333"/>
      <c r="HZV13" s="1333"/>
      <c r="HZW13" s="1333"/>
      <c r="HZX13" s="1333"/>
      <c r="HZY13" s="1333"/>
      <c r="HZZ13" s="1333"/>
      <c r="IAA13" s="1333"/>
      <c r="IAB13" s="1333"/>
      <c r="IAC13" s="1333"/>
      <c r="IAD13" s="1333"/>
      <c r="IAE13" s="1333"/>
      <c r="IAF13" s="1333"/>
      <c r="IAG13" s="1333"/>
      <c r="IAH13" s="1333"/>
      <c r="IAI13" s="1333"/>
      <c r="IAJ13" s="1333"/>
      <c r="IAK13" s="1333"/>
      <c r="IAL13" s="1333"/>
      <c r="IAM13" s="1333"/>
      <c r="IAN13" s="1333"/>
      <c r="IAO13" s="1333"/>
      <c r="IAP13" s="1333"/>
      <c r="IAQ13" s="1333"/>
      <c r="IAR13" s="1333"/>
      <c r="IAS13" s="1333"/>
      <c r="IAT13" s="1333"/>
      <c r="IAU13" s="1333"/>
      <c r="IAV13" s="1333"/>
      <c r="IAW13" s="1333"/>
      <c r="IAX13" s="1333"/>
      <c r="IAY13" s="1333"/>
      <c r="IAZ13" s="1333"/>
      <c r="IBA13" s="1333"/>
      <c r="IBB13" s="1333"/>
      <c r="IBC13" s="1333"/>
      <c r="IBD13" s="1333"/>
      <c r="IBE13" s="1333"/>
      <c r="IBF13" s="1333"/>
      <c r="IBG13" s="1333"/>
      <c r="IBH13" s="1333"/>
      <c r="IBI13" s="1333"/>
      <c r="IBJ13" s="1333"/>
      <c r="IBK13" s="1333"/>
      <c r="IBL13" s="1333"/>
      <c r="IBM13" s="1333"/>
      <c r="IBN13" s="1333"/>
      <c r="IBO13" s="1333"/>
      <c r="IBP13" s="1333"/>
      <c r="IBQ13" s="1333"/>
      <c r="IBR13" s="1333"/>
      <c r="IBS13" s="1333"/>
      <c r="IBT13" s="1333"/>
      <c r="IBU13" s="1333"/>
      <c r="IBV13" s="1333"/>
      <c r="IBW13" s="1333"/>
      <c r="IBX13" s="1333"/>
      <c r="IBY13" s="1333"/>
      <c r="IBZ13" s="1333"/>
      <c r="ICA13" s="1333"/>
      <c r="ICB13" s="1333"/>
      <c r="ICC13" s="1333"/>
      <c r="ICD13" s="1333"/>
      <c r="ICE13" s="1333"/>
      <c r="ICF13" s="1333"/>
      <c r="ICG13" s="1333"/>
      <c r="ICH13" s="1333"/>
      <c r="ICI13" s="1333"/>
      <c r="ICJ13" s="1333"/>
      <c r="ICK13" s="1333"/>
      <c r="ICL13" s="1333"/>
      <c r="ICM13" s="1333"/>
      <c r="ICN13" s="1333"/>
      <c r="ICO13" s="1333"/>
      <c r="ICP13" s="1333"/>
      <c r="ICQ13" s="1333"/>
      <c r="ICR13" s="1333"/>
      <c r="ICS13" s="1333"/>
      <c r="ICT13" s="1333"/>
      <c r="ICU13" s="1333"/>
      <c r="ICV13" s="1333"/>
      <c r="ICW13" s="1333"/>
      <c r="ICX13" s="1333"/>
      <c r="ICY13" s="1333"/>
      <c r="ICZ13" s="1333"/>
      <c r="IDA13" s="1333"/>
      <c r="IDB13" s="1333"/>
      <c r="IDC13" s="1333"/>
      <c r="IDD13" s="1333"/>
      <c r="IDE13" s="1333"/>
      <c r="IDF13" s="1333"/>
      <c r="IDG13" s="1333"/>
      <c r="IDH13" s="1333"/>
      <c r="IDI13" s="1333"/>
      <c r="IDJ13" s="1333"/>
      <c r="IDK13" s="1333"/>
      <c r="IDL13" s="1333"/>
      <c r="IDM13" s="1333"/>
      <c r="IDN13" s="1333"/>
      <c r="IDO13" s="1333"/>
      <c r="IDP13" s="1333"/>
      <c r="IDQ13" s="1333"/>
      <c r="IDR13" s="1333"/>
      <c r="IDS13" s="1333"/>
      <c r="IDT13" s="1333"/>
      <c r="IDU13" s="1333"/>
      <c r="IDV13" s="1333"/>
      <c r="IDW13" s="1333"/>
      <c r="IDX13" s="1333"/>
      <c r="IDY13" s="1333"/>
      <c r="IDZ13" s="1333"/>
      <c r="IEA13" s="1333"/>
      <c r="IEB13" s="1333"/>
      <c r="IEC13" s="1333"/>
      <c r="IED13" s="1333"/>
      <c r="IEE13" s="1333"/>
      <c r="IEF13" s="1333"/>
      <c r="IEG13" s="1333"/>
      <c r="IEH13" s="1333"/>
      <c r="IEI13" s="1333"/>
      <c r="IEJ13" s="1333"/>
      <c r="IEK13" s="1333"/>
      <c r="IEL13" s="1333"/>
      <c r="IEM13" s="1333"/>
      <c r="IEN13" s="1333"/>
      <c r="IEO13" s="1333"/>
      <c r="IEP13" s="1333"/>
      <c r="IEQ13" s="1333"/>
      <c r="IER13" s="1333"/>
      <c r="IES13" s="1333"/>
      <c r="IET13" s="1333"/>
      <c r="IEU13" s="1333"/>
      <c r="IEV13" s="1333"/>
      <c r="IEW13" s="1333"/>
      <c r="IEX13" s="1333"/>
      <c r="IEY13" s="1333"/>
      <c r="IEZ13" s="1333"/>
      <c r="IFA13" s="1333"/>
      <c r="IFB13" s="1333"/>
      <c r="IFC13" s="1333"/>
      <c r="IFD13" s="1333"/>
      <c r="IFE13" s="1333"/>
      <c r="IFF13" s="1333"/>
      <c r="IFG13" s="1333"/>
      <c r="IFH13" s="1333"/>
      <c r="IFI13" s="1333"/>
      <c r="IFJ13" s="1333"/>
      <c r="IFK13" s="1333"/>
      <c r="IFL13" s="1333"/>
      <c r="IFM13" s="1333"/>
      <c r="IFN13" s="1333"/>
      <c r="IFO13" s="1333"/>
      <c r="IFP13" s="1333"/>
      <c r="IFQ13" s="1333"/>
      <c r="IFR13" s="1333"/>
      <c r="IFS13" s="1333"/>
      <c r="IFT13" s="1333"/>
      <c r="IFU13" s="1333"/>
      <c r="IFV13" s="1333"/>
      <c r="IFW13" s="1333"/>
      <c r="IFX13" s="1333"/>
      <c r="IFY13" s="1333"/>
      <c r="IFZ13" s="1333"/>
      <c r="IGA13" s="1333"/>
      <c r="IGB13" s="1333"/>
      <c r="IGC13" s="1333"/>
      <c r="IGD13" s="1333"/>
      <c r="IGE13" s="1333"/>
      <c r="IGF13" s="1333"/>
      <c r="IGG13" s="1333"/>
      <c r="IGH13" s="1333"/>
      <c r="IGI13" s="1333"/>
      <c r="IGJ13" s="1333"/>
      <c r="IGK13" s="1333"/>
      <c r="IGL13" s="1333"/>
      <c r="IGM13" s="1333"/>
      <c r="IGN13" s="1333"/>
      <c r="IGO13" s="1333"/>
      <c r="IGP13" s="1333"/>
      <c r="IGQ13" s="1333"/>
      <c r="IGR13" s="1333"/>
      <c r="IGS13" s="1333"/>
      <c r="IGT13" s="1333"/>
      <c r="IGU13" s="1333"/>
      <c r="IGV13" s="1333"/>
      <c r="IGW13" s="1333"/>
      <c r="IGX13" s="1333"/>
      <c r="IGY13" s="1333"/>
      <c r="IGZ13" s="1333"/>
      <c r="IHA13" s="1333"/>
      <c r="IHB13" s="1333"/>
      <c r="IHC13" s="1333"/>
      <c r="IHD13" s="1333"/>
      <c r="IHE13" s="1333"/>
      <c r="IHF13" s="1333"/>
      <c r="IHG13" s="1333"/>
      <c r="IHH13" s="1333"/>
      <c r="IHI13" s="1333"/>
      <c r="IHJ13" s="1333"/>
      <c r="IHK13" s="1333"/>
      <c r="IHL13" s="1333"/>
      <c r="IHM13" s="1333"/>
      <c r="IHN13" s="1333"/>
      <c r="IHO13" s="1333"/>
      <c r="IHP13" s="1333"/>
      <c r="IHQ13" s="1333"/>
      <c r="IHR13" s="1333"/>
      <c r="IHS13" s="1333"/>
      <c r="IHT13" s="1333"/>
      <c r="IHU13" s="1333"/>
      <c r="IHV13" s="1333"/>
      <c r="IHW13" s="1333"/>
      <c r="IHX13" s="1333"/>
      <c r="IHY13" s="1333"/>
      <c r="IHZ13" s="1333"/>
      <c r="IIA13" s="1333"/>
      <c r="IIB13" s="1333"/>
      <c r="IIC13" s="1333"/>
      <c r="IID13" s="1333"/>
      <c r="IIE13" s="1333"/>
      <c r="IIF13" s="1333"/>
      <c r="IIG13" s="1333"/>
      <c r="IIH13" s="1333"/>
      <c r="III13" s="1333"/>
      <c r="IIJ13" s="1333"/>
      <c r="IIK13" s="1333"/>
      <c r="IIL13" s="1333"/>
      <c r="IIM13" s="1333"/>
      <c r="IIN13" s="1333"/>
      <c r="IIO13" s="1333"/>
      <c r="IIP13" s="1333"/>
      <c r="IIQ13" s="1333"/>
      <c r="IIR13" s="1333"/>
      <c r="IIS13" s="1333"/>
      <c r="IIT13" s="1333"/>
      <c r="IIU13" s="1333"/>
      <c r="IIV13" s="1333"/>
      <c r="IIW13" s="1333"/>
      <c r="IIX13" s="1333"/>
      <c r="IIY13" s="1333"/>
      <c r="IIZ13" s="1333"/>
      <c r="IJA13" s="1333"/>
      <c r="IJB13" s="1333"/>
      <c r="IJC13" s="1333"/>
      <c r="IJD13" s="1333"/>
      <c r="IJE13" s="1333"/>
      <c r="IJF13" s="1333"/>
      <c r="IJG13" s="1333"/>
      <c r="IJH13" s="1333"/>
      <c r="IJI13" s="1333"/>
      <c r="IJJ13" s="1333"/>
      <c r="IJK13" s="1333"/>
      <c r="IJL13" s="1333"/>
      <c r="IJM13" s="1333"/>
      <c r="IJN13" s="1333"/>
      <c r="IJO13" s="1333"/>
      <c r="IJP13" s="1333"/>
      <c r="IJQ13" s="1333"/>
      <c r="IJR13" s="1333"/>
      <c r="IJS13" s="1333"/>
      <c r="IJT13" s="1333"/>
      <c r="IJU13" s="1333"/>
      <c r="IJV13" s="1333"/>
      <c r="IJW13" s="1333"/>
      <c r="IJX13" s="1333"/>
      <c r="IJY13" s="1333"/>
      <c r="IJZ13" s="1333"/>
      <c r="IKA13" s="1333"/>
      <c r="IKB13" s="1333"/>
      <c r="IKC13" s="1333"/>
      <c r="IKD13" s="1333"/>
      <c r="IKE13" s="1333"/>
      <c r="IKF13" s="1333"/>
      <c r="IKG13" s="1333"/>
      <c r="IKH13" s="1333"/>
      <c r="IKI13" s="1333"/>
      <c r="IKJ13" s="1333"/>
      <c r="IKK13" s="1333"/>
      <c r="IKL13" s="1333"/>
      <c r="IKM13" s="1333"/>
      <c r="IKN13" s="1333"/>
      <c r="IKO13" s="1333"/>
      <c r="IKP13" s="1333"/>
      <c r="IKQ13" s="1333"/>
      <c r="IKR13" s="1333"/>
      <c r="IKS13" s="1333"/>
      <c r="IKT13" s="1333"/>
      <c r="IKU13" s="1333"/>
      <c r="IKV13" s="1333"/>
      <c r="IKW13" s="1333"/>
      <c r="IKX13" s="1333"/>
      <c r="IKY13" s="1333"/>
      <c r="IKZ13" s="1333"/>
      <c r="ILA13" s="1333"/>
      <c r="ILB13" s="1333"/>
      <c r="ILC13" s="1333"/>
      <c r="ILD13" s="1333"/>
      <c r="ILE13" s="1333"/>
      <c r="ILF13" s="1333"/>
      <c r="ILG13" s="1333"/>
      <c r="ILH13" s="1333"/>
      <c r="ILI13" s="1333"/>
      <c r="ILJ13" s="1333"/>
      <c r="ILK13" s="1333"/>
      <c r="ILL13" s="1333"/>
      <c r="ILM13" s="1333"/>
      <c r="ILN13" s="1333"/>
      <c r="ILO13" s="1333"/>
      <c r="ILP13" s="1333"/>
      <c r="ILQ13" s="1333"/>
      <c r="ILR13" s="1333"/>
      <c r="ILS13" s="1333"/>
      <c r="ILT13" s="1333"/>
      <c r="ILU13" s="1333"/>
      <c r="ILV13" s="1333"/>
      <c r="ILW13" s="1333"/>
      <c r="ILX13" s="1333"/>
      <c r="ILY13" s="1333"/>
      <c r="ILZ13" s="1333"/>
      <c r="IMA13" s="1333"/>
      <c r="IMB13" s="1333"/>
      <c r="IMC13" s="1333"/>
      <c r="IMD13" s="1333"/>
      <c r="IME13" s="1333"/>
      <c r="IMF13" s="1333"/>
      <c r="IMG13" s="1333"/>
      <c r="IMH13" s="1333"/>
      <c r="IMI13" s="1333"/>
      <c r="IMJ13" s="1333"/>
      <c r="IMK13" s="1333"/>
      <c r="IML13" s="1333"/>
      <c r="IMM13" s="1333"/>
      <c r="IMN13" s="1333"/>
      <c r="IMO13" s="1333"/>
      <c r="IMP13" s="1333"/>
      <c r="IMQ13" s="1333"/>
      <c r="IMR13" s="1333"/>
      <c r="IMS13" s="1333"/>
      <c r="IMT13" s="1333"/>
      <c r="IMU13" s="1333"/>
      <c r="IMV13" s="1333"/>
      <c r="IMW13" s="1333"/>
      <c r="IMX13" s="1333"/>
      <c r="IMY13" s="1333"/>
      <c r="IMZ13" s="1333"/>
      <c r="INA13" s="1333"/>
      <c r="INB13" s="1333"/>
      <c r="INC13" s="1333"/>
      <c r="IND13" s="1333"/>
      <c r="INE13" s="1333"/>
      <c r="INF13" s="1333"/>
      <c r="ING13" s="1333"/>
      <c r="INH13" s="1333"/>
      <c r="INI13" s="1333"/>
      <c r="INJ13" s="1333"/>
      <c r="INK13" s="1333"/>
      <c r="INL13" s="1333"/>
      <c r="INM13" s="1333"/>
      <c r="INN13" s="1333"/>
      <c r="INO13" s="1333"/>
      <c r="INP13" s="1333"/>
      <c r="INQ13" s="1333"/>
      <c r="INR13" s="1333"/>
      <c r="INS13" s="1333"/>
      <c r="INT13" s="1333"/>
      <c r="INU13" s="1333"/>
      <c r="INV13" s="1333"/>
      <c r="INW13" s="1333"/>
      <c r="INX13" s="1333"/>
      <c r="INY13" s="1333"/>
      <c r="INZ13" s="1333"/>
      <c r="IOA13" s="1333"/>
      <c r="IOB13" s="1333"/>
      <c r="IOC13" s="1333"/>
      <c r="IOD13" s="1333"/>
      <c r="IOE13" s="1333"/>
      <c r="IOF13" s="1333"/>
      <c r="IOG13" s="1333"/>
      <c r="IOH13" s="1333"/>
      <c r="IOI13" s="1333"/>
      <c r="IOJ13" s="1333"/>
      <c r="IOK13" s="1333"/>
      <c r="IOL13" s="1333"/>
      <c r="IOM13" s="1333"/>
      <c r="ION13" s="1333"/>
      <c r="IOO13" s="1333"/>
      <c r="IOP13" s="1333"/>
      <c r="IOQ13" s="1333"/>
      <c r="IOR13" s="1333"/>
      <c r="IOS13" s="1333"/>
      <c r="IOT13" s="1333"/>
      <c r="IOU13" s="1333"/>
      <c r="IOV13" s="1333"/>
      <c r="IOW13" s="1333"/>
      <c r="IOX13" s="1333"/>
      <c r="IOY13" s="1333"/>
      <c r="IOZ13" s="1333"/>
      <c r="IPA13" s="1333"/>
      <c r="IPB13" s="1333"/>
      <c r="IPC13" s="1333"/>
      <c r="IPD13" s="1333"/>
      <c r="IPE13" s="1333"/>
      <c r="IPF13" s="1333"/>
      <c r="IPG13" s="1333"/>
      <c r="IPH13" s="1333"/>
      <c r="IPI13" s="1333"/>
      <c r="IPJ13" s="1333"/>
      <c r="IPK13" s="1333"/>
      <c r="IPL13" s="1333"/>
      <c r="IPM13" s="1333"/>
      <c r="IPN13" s="1333"/>
      <c r="IPO13" s="1333"/>
      <c r="IPP13" s="1333"/>
      <c r="IPQ13" s="1333"/>
      <c r="IPR13" s="1333"/>
      <c r="IPS13" s="1333"/>
      <c r="IPT13" s="1333"/>
      <c r="IPU13" s="1333"/>
      <c r="IPV13" s="1333"/>
      <c r="IPW13" s="1333"/>
      <c r="IPX13" s="1333"/>
      <c r="IPY13" s="1333"/>
      <c r="IPZ13" s="1333"/>
      <c r="IQA13" s="1333"/>
      <c r="IQB13" s="1333"/>
      <c r="IQC13" s="1333"/>
      <c r="IQD13" s="1333"/>
      <c r="IQE13" s="1333"/>
      <c r="IQF13" s="1333"/>
      <c r="IQG13" s="1333"/>
      <c r="IQH13" s="1333"/>
      <c r="IQI13" s="1333"/>
      <c r="IQJ13" s="1333"/>
      <c r="IQK13" s="1333"/>
      <c r="IQL13" s="1333"/>
      <c r="IQM13" s="1333"/>
      <c r="IQN13" s="1333"/>
      <c r="IQO13" s="1333"/>
      <c r="IQP13" s="1333"/>
      <c r="IQQ13" s="1333"/>
      <c r="IQR13" s="1333"/>
      <c r="IQS13" s="1333"/>
      <c r="IQT13" s="1333"/>
      <c r="IQU13" s="1333"/>
      <c r="IQV13" s="1333"/>
      <c r="IQW13" s="1333"/>
      <c r="IQX13" s="1333"/>
      <c r="IQY13" s="1333"/>
      <c r="IQZ13" s="1333"/>
      <c r="IRA13" s="1333"/>
      <c r="IRB13" s="1333"/>
      <c r="IRC13" s="1333"/>
      <c r="IRD13" s="1333"/>
      <c r="IRE13" s="1333"/>
      <c r="IRF13" s="1333"/>
      <c r="IRG13" s="1333"/>
      <c r="IRH13" s="1333"/>
      <c r="IRI13" s="1333"/>
      <c r="IRJ13" s="1333"/>
      <c r="IRK13" s="1333"/>
      <c r="IRL13" s="1333"/>
      <c r="IRM13" s="1333"/>
      <c r="IRN13" s="1333"/>
      <c r="IRO13" s="1333"/>
      <c r="IRP13" s="1333"/>
      <c r="IRQ13" s="1333"/>
      <c r="IRR13" s="1333"/>
      <c r="IRS13" s="1333"/>
      <c r="IRT13" s="1333"/>
      <c r="IRU13" s="1333"/>
      <c r="IRV13" s="1333"/>
      <c r="IRW13" s="1333"/>
      <c r="IRX13" s="1333"/>
      <c r="IRY13" s="1333"/>
      <c r="IRZ13" s="1333"/>
      <c r="ISA13" s="1333"/>
      <c r="ISB13" s="1333"/>
      <c r="ISC13" s="1333"/>
      <c r="ISD13" s="1333"/>
      <c r="ISE13" s="1333"/>
      <c r="ISF13" s="1333"/>
      <c r="ISG13" s="1333"/>
      <c r="ISH13" s="1333"/>
      <c r="ISI13" s="1333"/>
      <c r="ISJ13" s="1333"/>
      <c r="ISK13" s="1333"/>
      <c r="ISL13" s="1333"/>
      <c r="ISM13" s="1333"/>
      <c r="ISN13" s="1333"/>
      <c r="ISO13" s="1333"/>
      <c r="ISP13" s="1333"/>
      <c r="ISQ13" s="1333"/>
      <c r="ISR13" s="1333"/>
      <c r="ISS13" s="1333"/>
      <c r="IST13" s="1333"/>
      <c r="ISU13" s="1333"/>
      <c r="ISV13" s="1333"/>
      <c r="ISW13" s="1333"/>
      <c r="ISX13" s="1333"/>
      <c r="ISY13" s="1333"/>
      <c r="ISZ13" s="1333"/>
      <c r="ITA13" s="1333"/>
      <c r="ITB13" s="1333"/>
      <c r="ITC13" s="1333"/>
      <c r="ITD13" s="1333"/>
      <c r="ITE13" s="1333"/>
      <c r="ITF13" s="1333"/>
      <c r="ITG13" s="1333"/>
      <c r="ITH13" s="1333"/>
      <c r="ITI13" s="1333"/>
      <c r="ITJ13" s="1333"/>
      <c r="ITK13" s="1333"/>
      <c r="ITL13" s="1333"/>
      <c r="ITM13" s="1333"/>
      <c r="ITN13" s="1333"/>
      <c r="ITO13" s="1333"/>
      <c r="ITP13" s="1333"/>
      <c r="ITQ13" s="1333"/>
      <c r="ITR13" s="1333"/>
      <c r="ITS13" s="1333"/>
      <c r="ITT13" s="1333"/>
      <c r="ITU13" s="1333"/>
      <c r="ITV13" s="1333"/>
      <c r="ITW13" s="1333"/>
      <c r="ITX13" s="1333"/>
      <c r="ITY13" s="1333"/>
      <c r="ITZ13" s="1333"/>
      <c r="IUA13" s="1333"/>
      <c r="IUB13" s="1333"/>
      <c r="IUC13" s="1333"/>
      <c r="IUD13" s="1333"/>
      <c r="IUE13" s="1333"/>
      <c r="IUF13" s="1333"/>
      <c r="IUG13" s="1333"/>
      <c r="IUH13" s="1333"/>
      <c r="IUI13" s="1333"/>
      <c r="IUJ13" s="1333"/>
      <c r="IUK13" s="1333"/>
      <c r="IUL13" s="1333"/>
      <c r="IUM13" s="1333"/>
      <c r="IUN13" s="1333"/>
      <c r="IUO13" s="1333"/>
      <c r="IUP13" s="1333"/>
      <c r="IUQ13" s="1333"/>
      <c r="IUR13" s="1333"/>
      <c r="IUS13" s="1333"/>
      <c r="IUT13" s="1333"/>
      <c r="IUU13" s="1333"/>
      <c r="IUV13" s="1333"/>
      <c r="IUW13" s="1333"/>
      <c r="IUX13" s="1333"/>
      <c r="IUY13" s="1333"/>
      <c r="IUZ13" s="1333"/>
      <c r="IVA13" s="1333"/>
      <c r="IVB13" s="1333"/>
      <c r="IVC13" s="1333"/>
      <c r="IVD13" s="1333"/>
      <c r="IVE13" s="1333"/>
      <c r="IVF13" s="1333"/>
      <c r="IVG13" s="1333"/>
      <c r="IVH13" s="1333"/>
      <c r="IVI13" s="1333"/>
      <c r="IVJ13" s="1333"/>
      <c r="IVK13" s="1333"/>
      <c r="IVL13" s="1333"/>
      <c r="IVM13" s="1333"/>
      <c r="IVN13" s="1333"/>
      <c r="IVO13" s="1333"/>
      <c r="IVP13" s="1333"/>
      <c r="IVQ13" s="1333"/>
      <c r="IVR13" s="1333"/>
      <c r="IVS13" s="1333"/>
      <c r="IVT13" s="1333"/>
      <c r="IVU13" s="1333"/>
      <c r="IVV13" s="1333"/>
      <c r="IVW13" s="1333"/>
      <c r="IVX13" s="1333"/>
      <c r="IVY13" s="1333"/>
      <c r="IVZ13" s="1333"/>
      <c r="IWA13" s="1333"/>
      <c r="IWB13" s="1333"/>
      <c r="IWC13" s="1333"/>
      <c r="IWD13" s="1333"/>
      <c r="IWE13" s="1333"/>
      <c r="IWF13" s="1333"/>
      <c r="IWG13" s="1333"/>
      <c r="IWH13" s="1333"/>
      <c r="IWI13" s="1333"/>
      <c r="IWJ13" s="1333"/>
      <c r="IWK13" s="1333"/>
      <c r="IWL13" s="1333"/>
      <c r="IWM13" s="1333"/>
      <c r="IWN13" s="1333"/>
      <c r="IWO13" s="1333"/>
      <c r="IWP13" s="1333"/>
      <c r="IWQ13" s="1333"/>
      <c r="IWR13" s="1333"/>
      <c r="IWS13" s="1333"/>
      <c r="IWT13" s="1333"/>
      <c r="IWU13" s="1333"/>
      <c r="IWV13" s="1333"/>
      <c r="IWW13" s="1333"/>
      <c r="IWX13" s="1333"/>
      <c r="IWY13" s="1333"/>
      <c r="IWZ13" s="1333"/>
      <c r="IXA13" s="1333"/>
      <c r="IXB13" s="1333"/>
      <c r="IXC13" s="1333"/>
      <c r="IXD13" s="1333"/>
      <c r="IXE13" s="1333"/>
      <c r="IXF13" s="1333"/>
      <c r="IXG13" s="1333"/>
      <c r="IXH13" s="1333"/>
      <c r="IXI13" s="1333"/>
      <c r="IXJ13" s="1333"/>
      <c r="IXK13" s="1333"/>
      <c r="IXL13" s="1333"/>
      <c r="IXM13" s="1333"/>
      <c r="IXN13" s="1333"/>
      <c r="IXO13" s="1333"/>
      <c r="IXP13" s="1333"/>
      <c r="IXQ13" s="1333"/>
      <c r="IXR13" s="1333"/>
      <c r="IXS13" s="1333"/>
      <c r="IXT13" s="1333"/>
      <c r="IXU13" s="1333"/>
      <c r="IXV13" s="1333"/>
      <c r="IXW13" s="1333"/>
      <c r="IXX13" s="1333"/>
      <c r="IXY13" s="1333"/>
      <c r="IXZ13" s="1333"/>
      <c r="IYA13" s="1333"/>
      <c r="IYB13" s="1333"/>
      <c r="IYC13" s="1333"/>
      <c r="IYD13" s="1333"/>
      <c r="IYE13" s="1333"/>
      <c r="IYF13" s="1333"/>
      <c r="IYG13" s="1333"/>
      <c r="IYH13" s="1333"/>
      <c r="IYI13" s="1333"/>
      <c r="IYJ13" s="1333"/>
      <c r="IYK13" s="1333"/>
      <c r="IYL13" s="1333"/>
      <c r="IYM13" s="1333"/>
      <c r="IYN13" s="1333"/>
      <c r="IYO13" s="1333"/>
      <c r="IYP13" s="1333"/>
      <c r="IYQ13" s="1333"/>
      <c r="IYR13" s="1333"/>
      <c r="IYS13" s="1333"/>
      <c r="IYT13" s="1333"/>
      <c r="IYU13" s="1333"/>
      <c r="IYV13" s="1333"/>
      <c r="IYW13" s="1333"/>
      <c r="IYX13" s="1333"/>
      <c r="IYY13" s="1333"/>
      <c r="IYZ13" s="1333"/>
      <c r="IZA13" s="1333"/>
      <c r="IZB13" s="1333"/>
      <c r="IZC13" s="1333"/>
      <c r="IZD13" s="1333"/>
      <c r="IZE13" s="1333"/>
      <c r="IZF13" s="1333"/>
      <c r="IZG13" s="1333"/>
      <c r="IZH13" s="1333"/>
      <c r="IZI13" s="1333"/>
      <c r="IZJ13" s="1333"/>
      <c r="IZK13" s="1333"/>
      <c r="IZL13" s="1333"/>
      <c r="IZM13" s="1333"/>
      <c r="IZN13" s="1333"/>
      <c r="IZO13" s="1333"/>
      <c r="IZP13" s="1333"/>
      <c r="IZQ13" s="1333"/>
      <c r="IZR13" s="1333"/>
      <c r="IZS13" s="1333"/>
      <c r="IZT13" s="1333"/>
      <c r="IZU13" s="1333"/>
      <c r="IZV13" s="1333"/>
      <c r="IZW13" s="1333"/>
      <c r="IZX13" s="1333"/>
      <c r="IZY13" s="1333"/>
      <c r="IZZ13" s="1333"/>
      <c r="JAA13" s="1333"/>
      <c r="JAB13" s="1333"/>
      <c r="JAC13" s="1333"/>
      <c r="JAD13" s="1333"/>
      <c r="JAE13" s="1333"/>
      <c r="JAF13" s="1333"/>
      <c r="JAG13" s="1333"/>
      <c r="JAH13" s="1333"/>
      <c r="JAI13" s="1333"/>
      <c r="JAJ13" s="1333"/>
      <c r="JAK13" s="1333"/>
      <c r="JAL13" s="1333"/>
      <c r="JAM13" s="1333"/>
      <c r="JAN13" s="1333"/>
      <c r="JAO13" s="1333"/>
      <c r="JAP13" s="1333"/>
      <c r="JAQ13" s="1333"/>
      <c r="JAR13" s="1333"/>
      <c r="JAS13" s="1333"/>
      <c r="JAT13" s="1333"/>
      <c r="JAU13" s="1333"/>
      <c r="JAV13" s="1333"/>
      <c r="JAW13" s="1333"/>
      <c r="JAX13" s="1333"/>
      <c r="JAY13" s="1333"/>
      <c r="JAZ13" s="1333"/>
      <c r="JBA13" s="1333"/>
      <c r="JBB13" s="1333"/>
      <c r="JBC13" s="1333"/>
      <c r="JBD13" s="1333"/>
      <c r="JBE13" s="1333"/>
      <c r="JBF13" s="1333"/>
      <c r="JBG13" s="1333"/>
      <c r="JBH13" s="1333"/>
      <c r="JBI13" s="1333"/>
      <c r="JBJ13" s="1333"/>
      <c r="JBK13" s="1333"/>
      <c r="JBL13" s="1333"/>
      <c r="JBM13" s="1333"/>
      <c r="JBN13" s="1333"/>
      <c r="JBO13" s="1333"/>
      <c r="JBP13" s="1333"/>
      <c r="JBQ13" s="1333"/>
      <c r="JBR13" s="1333"/>
      <c r="JBS13" s="1333"/>
      <c r="JBT13" s="1333"/>
      <c r="JBU13" s="1333"/>
      <c r="JBV13" s="1333"/>
      <c r="JBW13" s="1333"/>
      <c r="JBX13" s="1333"/>
      <c r="JBY13" s="1333"/>
      <c r="JBZ13" s="1333"/>
      <c r="JCA13" s="1333"/>
      <c r="JCB13" s="1333"/>
      <c r="JCC13" s="1333"/>
      <c r="JCD13" s="1333"/>
      <c r="JCE13" s="1333"/>
      <c r="JCF13" s="1333"/>
      <c r="JCG13" s="1333"/>
      <c r="JCH13" s="1333"/>
      <c r="JCI13" s="1333"/>
      <c r="JCJ13" s="1333"/>
      <c r="JCK13" s="1333"/>
      <c r="JCL13" s="1333"/>
      <c r="JCM13" s="1333"/>
      <c r="JCN13" s="1333"/>
      <c r="JCO13" s="1333"/>
      <c r="JCP13" s="1333"/>
      <c r="JCQ13" s="1333"/>
      <c r="JCR13" s="1333"/>
      <c r="JCS13" s="1333"/>
      <c r="JCT13" s="1333"/>
      <c r="JCU13" s="1333"/>
      <c r="JCV13" s="1333"/>
      <c r="JCW13" s="1333"/>
      <c r="JCX13" s="1333"/>
      <c r="JCY13" s="1333"/>
      <c r="JCZ13" s="1333"/>
      <c r="JDA13" s="1333"/>
      <c r="JDB13" s="1333"/>
      <c r="JDC13" s="1333"/>
      <c r="JDD13" s="1333"/>
      <c r="JDE13" s="1333"/>
      <c r="JDF13" s="1333"/>
      <c r="JDG13" s="1333"/>
      <c r="JDH13" s="1333"/>
      <c r="JDI13" s="1333"/>
      <c r="JDJ13" s="1333"/>
      <c r="JDK13" s="1333"/>
      <c r="JDL13" s="1333"/>
      <c r="JDM13" s="1333"/>
      <c r="JDN13" s="1333"/>
      <c r="JDO13" s="1333"/>
      <c r="JDP13" s="1333"/>
      <c r="JDQ13" s="1333"/>
      <c r="JDR13" s="1333"/>
      <c r="JDS13" s="1333"/>
      <c r="JDT13" s="1333"/>
      <c r="JDU13" s="1333"/>
      <c r="JDV13" s="1333"/>
      <c r="JDW13" s="1333"/>
      <c r="JDX13" s="1333"/>
      <c r="JDY13" s="1333"/>
      <c r="JDZ13" s="1333"/>
      <c r="JEA13" s="1333"/>
      <c r="JEB13" s="1333"/>
      <c r="JEC13" s="1333"/>
      <c r="JED13" s="1333"/>
      <c r="JEE13" s="1333"/>
      <c r="JEF13" s="1333"/>
      <c r="JEG13" s="1333"/>
      <c r="JEH13" s="1333"/>
      <c r="JEI13" s="1333"/>
      <c r="JEJ13" s="1333"/>
      <c r="JEK13" s="1333"/>
      <c r="JEL13" s="1333"/>
      <c r="JEM13" s="1333"/>
      <c r="JEN13" s="1333"/>
      <c r="JEO13" s="1333"/>
      <c r="JEP13" s="1333"/>
      <c r="JEQ13" s="1333"/>
      <c r="JER13" s="1333"/>
      <c r="JES13" s="1333"/>
      <c r="JET13" s="1333"/>
      <c r="JEU13" s="1333"/>
      <c r="JEV13" s="1333"/>
      <c r="JEW13" s="1333"/>
      <c r="JEX13" s="1333"/>
      <c r="JEY13" s="1333"/>
      <c r="JEZ13" s="1333"/>
      <c r="JFA13" s="1333"/>
      <c r="JFB13" s="1333"/>
      <c r="JFC13" s="1333"/>
      <c r="JFD13" s="1333"/>
      <c r="JFE13" s="1333"/>
      <c r="JFF13" s="1333"/>
      <c r="JFG13" s="1333"/>
      <c r="JFH13" s="1333"/>
      <c r="JFI13" s="1333"/>
      <c r="JFJ13" s="1333"/>
      <c r="JFK13" s="1333"/>
      <c r="JFL13" s="1333"/>
      <c r="JFM13" s="1333"/>
      <c r="JFN13" s="1333"/>
      <c r="JFO13" s="1333"/>
      <c r="JFP13" s="1333"/>
      <c r="JFQ13" s="1333"/>
      <c r="JFR13" s="1333"/>
      <c r="JFS13" s="1333"/>
      <c r="JFT13" s="1333"/>
      <c r="JFU13" s="1333"/>
      <c r="JFV13" s="1333"/>
      <c r="JFW13" s="1333"/>
      <c r="JFX13" s="1333"/>
      <c r="JFY13" s="1333"/>
      <c r="JFZ13" s="1333"/>
      <c r="JGA13" s="1333"/>
      <c r="JGB13" s="1333"/>
      <c r="JGC13" s="1333"/>
      <c r="JGD13" s="1333"/>
      <c r="JGE13" s="1333"/>
      <c r="JGF13" s="1333"/>
      <c r="JGG13" s="1333"/>
      <c r="JGH13" s="1333"/>
      <c r="JGI13" s="1333"/>
      <c r="JGJ13" s="1333"/>
      <c r="JGK13" s="1333"/>
      <c r="JGL13" s="1333"/>
      <c r="JGM13" s="1333"/>
      <c r="JGN13" s="1333"/>
      <c r="JGO13" s="1333"/>
      <c r="JGP13" s="1333"/>
      <c r="JGQ13" s="1333"/>
      <c r="JGR13" s="1333"/>
      <c r="JGS13" s="1333"/>
      <c r="JGT13" s="1333"/>
      <c r="JGU13" s="1333"/>
      <c r="JGV13" s="1333"/>
      <c r="JGW13" s="1333"/>
      <c r="JGX13" s="1333"/>
      <c r="JGY13" s="1333"/>
      <c r="JGZ13" s="1333"/>
      <c r="JHA13" s="1333"/>
      <c r="JHB13" s="1333"/>
      <c r="JHC13" s="1333"/>
      <c r="JHD13" s="1333"/>
      <c r="JHE13" s="1333"/>
      <c r="JHF13" s="1333"/>
      <c r="JHG13" s="1333"/>
      <c r="JHH13" s="1333"/>
      <c r="JHI13" s="1333"/>
      <c r="JHJ13" s="1333"/>
      <c r="JHK13" s="1333"/>
      <c r="JHL13" s="1333"/>
      <c r="JHM13" s="1333"/>
      <c r="JHN13" s="1333"/>
      <c r="JHO13" s="1333"/>
      <c r="JHP13" s="1333"/>
      <c r="JHQ13" s="1333"/>
      <c r="JHR13" s="1333"/>
      <c r="JHS13" s="1333"/>
      <c r="JHT13" s="1333"/>
      <c r="JHU13" s="1333"/>
      <c r="JHV13" s="1333"/>
      <c r="JHW13" s="1333"/>
      <c r="JHX13" s="1333"/>
      <c r="JHY13" s="1333"/>
      <c r="JHZ13" s="1333"/>
      <c r="JIA13" s="1333"/>
      <c r="JIB13" s="1333"/>
      <c r="JIC13" s="1333"/>
      <c r="JID13" s="1333"/>
      <c r="JIE13" s="1333"/>
      <c r="JIF13" s="1333"/>
      <c r="JIG13" s="1333"/>
      <c r="JIH13" s="1333"/>
      <c r="JII13" s="1333"/>
      <c r="JIJ13" s="1333"/>
      <c r="JIK13" s="1333"/>
      <c r="JIL13" s="1333"/>
      <c r="JIM13" s="1333"/>
      <c r="JIN13" s="1333"/>
      <c r="JIO13" s="1333"/>
      <c r="JIP13" s="1333"/>
      <c r="JIQ13" s="1333"/>
      <c r="JIR13" s="1333"/>
      <c r="JIS13" s="1333"/>
      <c r="JIT13" s="1333"/>
      <c r="JIU13" s="1333"/>
      <c r="JIV13" s="1333"/>
      <c r="JIW13" s="1333"/>
      <c r="JIX13" s="1333"/>
      <c r="JIY13" s="1333"/>
      <c r="JIZ13" s="1333"/>
      <c r="JJA13" s="1333"/>
      <c r="JJB13" s="1333"/>
      <c r="JJC13" s="1333"/>
      <c r="JJD13" s="1333"/>
      <c r="JJE13" s="1333"/>
      <c r="JJF13" s="1333"/>
      <c r="JJG13" s="1333"/>
      <c r="JJH13" s="1333"/>
      <c r="JJI13" s="1333"/>
      <c r="JJJ13" s="1333"/>
      <c r="JJK13" s="1333"/>
      <c r="JJL13" s="1333"/>
      <c r="JJM13" s="1333"/>
      <c r="JJN13" s="1333"/>
      <c r="JJO13" s="1333"/>
      <c r="JJP13" s="1333"/>
      <c r="JJQ13" s="1333"/>
      <c r="JJR13" s="1333"/>
      <c r="JJS13" s="1333"/>
      <c r="JJT13" s="1333"/>
      <c r="JJU13" s="1333"/>
      <c r="JJV13" s="1333"/>
      <c r="JJW13" s="1333"/>
      <c r="JJX13" s="1333"/>
      <c r="JJY13" s="1333"/>
      <c r="JJZ13" s="1333"/>
      <c r="JKA13" s="1333"/>
      <c r="JKB13" s="1333"/>
      <c r="JKC13" s="1333"/>
      <c r="JKD13" s="1333"/>
      <c r="JKE13" s="1333"/>
      <c r="JKF13" s="1333"/>
      <c r="JKG13" s="1333"/>
      <c r="JKH13" s="1333"/>
      <c r="JKI13" s="1333"/>
      <c r="JKJ13" s="1333"/>
      <c r="JKK13" s="1333"/>
      <c r="JKL13" s="1333"/>
      <c r="JKM13" s="1333"/>
      <c r="JKN13" s="1333"/>
      <c r="JKO13" s="1333"/>
      <c r="JKP13" s="1333"/>
      <c r="JKQ13" s="1333"/>
      <c r="JKR13" s="1333"/>
      <c r="JKS13" s="1333"/>
      <c r="JKT13" s="1333"/>
      <c r="JKU13" s="1333"/>
      <c r="JKV13" s="1333"/>
      <c r="JKW13" s="1333"/>
      <c r="JKX13" s="1333"/>
      <c r="JKY13" s="1333"/>
      <c r="JKZ13" s="1333"/>
      <c r="JLA13" s="1333"/>
      <c r="JLB13" s="1333"/>
      <c r="JLC13" s="1333"/>
      <c r="JLD13" s="1333"/>
      <c r="JLE13" s="1333"/>
      <c r="JLF13" s="1333"/>
      <c r="JLG13" s="1333"/>
      <c r="JLH13" s="1333"/>
      <c r="JLI13" s="1333"/>
      <c r="JLJ13" s="1333"/>
      <c r="JLK13" s="1333"/>
      <c r="JLL13" s="1333"/>
      <c r="JLM13" s="1333"/>
      <c r="JLN13" s="1333"/>
      <c r="JLO13" s="1333"/>
      <c r="JLP13" s="1333"/>
      <c r="JLQ13" s="1333"/>
      <c r="JLR13" s="1333"/>
      <c r="JLS13" s="1333"/>
      <c r="JLT13" s="1333"/>
      <c r="JLU13" s="1333"/>
      <c r="JLV13" s="1333"/>
      <c r="JLW13" s="1333"/>
      <c r="JLX13" s="1333"/>
      <c r="JLY13" s="1333"/>
      <c r="JLZ13" s="1333"/>
      <c r="JMA13" s="1333"/>
      <c r="JMB13" s="1333"/>
      <c r="JMC13" s="1333"/>
      <c r="JMD13" s="1333"/>
      <c r="JME13" s="1333"/>
      <c r="JMF13" s="1333"/>
      <c r="JMG13" s="1333"/>
      <c r="JMH13" s="1333"/>
      <c r="JMI13" s="1333"/>
      <c r="JMJ13" s="1333"/>
      <c r="JMK13" s="1333"/>
      <c r="JML13" s="1333"/>
      <c r="JMM13" s="1333"/>
      <c r="JMN13" s="1333"/>
      <c r="JMO13" s="1333"/>
      <c r="JMP13" s="1333"/>
      <c r="JMQ13" s="1333"/>
      <c r="JMR13" s="1333"/>
      <c r="JMS13" s="1333"/>
      <c r="JMT13" s="1333"/>
      <c r="JMU13" s="1333"/>
      <c r="JMV13" s="1333"/>
      <c r="JMW13" s="1333"/>
      <c r="JMX13" s="1333"/>
      <c r="JMY13" s="1333"/>
      <c r="JMZ13" s="1333"/>
      <c r="JNA13" s="1333"/>
      <c r="JNB13" s="1333"/>
      <c r="JNC13" s="1333"/>
      <c r="JND13" s="1333"/>
      <c r="JNE13" s="1333"/>
      <c r="JNF13" s="1333"/>
      <c r="JNG13" s="1333"/>
      <c r="JNH13" s="1333"/>
      <c r="JNI13" s="1333"/>
      <c r="JNJ13" s="1333"/>
      <c r="JNK13" s="1333"/>
      <c r="JNL13" s="1333"/>
      <c r="JNM13" s="1333"/>
      <c r="JNN13" s="1333"/>
      <c r="JNO13" s="1333"/>
      <c r="JNP13" s="1333"/>
      <c r="JNQ13" s="1333"/>
      <c r="JNR13" s="1333"/>
      <c r="JNS13" s="1333"/>
      <c r="JNT13" s="1333"/>
      <c r="JNU13" s="1333"/>
      <c r="JNV13" s="1333"/>
      <c r="JNW13" s="1333"/>
      <c r="JNX13" s="1333"/>
      <c r="JNY13" s="1333"/>
      <c r="JNZ13" s="1333"/>
      <c r="JOA13" s="1333"/>
      <c r="JOB13" s="1333"/>
      <c r="JOC13" s="1333"/>
      <c r="JOD13" s="1333"/>
      <c r="JOE13" s="1333"/>
      <c r="JOF13" s="1333"/>
      <c r="JOG13" s="1333"/>
      <c r="JOH13" s="1333"/>
      <c r="JOI13" s="1333"/>
      <c r="JOJ13" s="1333"/>
      <c r="JOK13" s="1333"/>
      <c r="JOL13" s="1333"/>
      <c r="JOM13" s="1333"/>
      <c r="JON13" s="1333"/>
      <c r="JOO13" s="1333"/>
      <c r="JOP13" s="1333"/>
      <c r="JOQ13" s="1333"/>
      <c r="JOR13" s="1333"/>
      <c r="JOS13" s="1333"/>
      <c r="JOT13" s="1333"/>
      <c r="JOU13" s="1333"/>
      <c r="JOV13" s="1333"/>
      <c r="JOW13" s="1333"/>
      <c r="JOX13" s="1333"/>
      <c r="JOY13" s="1333"/>
      <c r="JOZ13" s="1333"/>
      <c r="JPA13" s="1333"/>
      <c r="JPB13" s="1333"/>
      <c r="JPC13" s="1333"/>
      <c r="JPD13" s="1333"/>
      <c r="JPE13" s="1333"/>
      <c r="JPF13" s="1333"/>
      <c r="JPG13" s="1333"/>
      <c r="JPH13" s="1333"/>
      <c r="JPI13" s="1333"/>
      <c r="JPJ13" s="1333"/>
      <c r="JPK13" s="1333"/>
      <c r="JPL13" s="1333"/>
      <c r="JPM13" s="1333"/>
      <c r="JPN13" s="1333"/>
      <c r="JPO13" s="1333"/>
      <c r="JPP13" s="1333"/>
      <c r="JPQ13" s="1333"/>
      <c r="JPR13" s="1333"/>
      <c r="JPS13" s="1333"/>
      <c r="JPT13" s="1333"/>
      <c r="JPU13" s="1333"/>
      <c r="JPV13" s="1333"/>
      <c r="JPW13" s="1333"/>
      <c r="JPX13" s="1333"/>
      <c r="JPY13" s="1333"/>
      <c r="JPZ13" s="1333"/>
      <c r="JQA13" s="1333"/>
      <c r="JQB13" s="1333"/>
      <c r="JQC13" s="1333"/>
      <c r="JQD13" s="1333"/>
      <c r="JQE13" s="1333"/>
      <c r="JQF13" s="1333"/>
      <c r="JQG13" s="1333"/>
      <c r="JQH13" s="1333"/>
      <c r="JQI13" s="1333"/>
      <c r="JQJ13" s="1333"/>
      <c r="JQK13" s="1333"/>
      <c r="JQL13" s="1333"/>
      <c r="JQM13" s="1333"/>
      <c r="JQN13" s="1333"/>
      <c r="JQO13" s="1333"/>
      <c r="JQP13" s="1333"/>
      <c r="JQQ13" s="1333"/>
      <c r="JQR13" s="1333"/>
      <c r="JQS13" s="1333"/>
      <c r="JQT13" s="1333"/>
      <c r="JQU13" s="1333"/>
      <c r="JQV13" s="1333"/>
      <c r="JQW13" s="1333"/>
      <c r="JQX13" s="1333"/>
      <c r="JQY13" s="1333"/>
      <c r="JQZ13" s="1333"/>
      <c r="JRA13" s="1333"/>
      <c r="JRB13" s="1333"/>
      <c r="JRC13" s="1333"/>
      <c r="JRD13" s="1333"/>
      <c r="JRE13" s="1333"/>
      <c r="JRF13" s="1333"/>
      <c r="JRG13" s="1333"/>
      <c r="JRH13" s="1333"/>
      <c r="JRI13" s="1333"/>
      <c r="JRJ13" s="1333"/>
      <c r="JRK13" s="1333"/>
      <c r="JRL13" s="1333"/>
      <c r="JRM13" s="1333"/>
      <c r="JRN13" s="1333"/>
      <c r="JRO13" s="1333"/>
      <c r="JRP13" s="1333"/>
      <c r="JRQ13" s="1333"/>
      <c r="JRR13" s="1333"/>
      <c r="JRS13" s="1333"/>
      <c r="JRT13" s="1333"/>
      <c r="JRU13" s="1333"/>
      <c r="JRV13" s="1333"/>
      <c r="JRW13" s="1333"/>
      <c r="JRX13" s="1333"/>
      <c r="JRY13" s="1333"/>
      <c r="JRZ13" s="1333"/>
      <c r="JSA13" s="1333"/>
      <c r="JSB13" s="1333"/>
      <c r="JSC13" s="1333"/>
      <c r="JSD13" s="1333"/>
      <c r="JSE13" s="1333"/>
      <c r="JSF13" s="1333"/>
      <c r="JSG13" s="1333"/>
      <c r="JSH13" s="1333"/>
      <c r="JSI13" s="1333"/>
      <c r="JSJ13" s="1333"/>
      <c r="JSK13" s="1333"/>
      <c r="JSL13" s="1333"/>
      <c r="JSM13" s="1333"/>
      <c r="JSN13" s="1333"/>
      <c r="JSO13" s="1333"/>
      <c r="JSP13" s="1333"/>
      <c r="JSQ13" s="1333"/>
      <c r="JSR13" s="1333"/>
      <c r="JSS13" s="1333"/>
      <c r="JST13" s="1333"/>
      <c r="JSU13" s="1333"/>
      <c r="JSV13" s="1333"/>
      <c r="JSW13" s="1333"/>
      <c r="JSX13" s="1333"/>
      <c r="JSY13" s="1333"/>
      <c r="JSZ13" s="1333"/>
      <c r="JTA13" s="1333"/>
      <c r="JTB13" s="1333"/>
      <c r="JTC13" s="1333"/>
      <c r="JTD13" s="1333"/>
      <c r="JTE13" s="1333"/>
      <c r="JTF13" s="1333"/>
      <c r="JTG13" s="1333"/>
      <c r="JTH13" s="1333"/>
      <c r="JTI13" s="1333"/>
      <c r="JTJ13" s="1333"/>
      <c r="JTK13" s="1333"/>
      <c r="JTL13" s="1333"/>
      <c r="JTM13" s="1333"/>
      <c r="JTN13" s="1333"/>
      <c r="JTO13" s="1333"/>
      <c r="JTP13" s="1333"/>
      <c r="JTQ13" s="1333"/>
      <c r="JTR13" s="1333"/>
      <c r="JTS13" s="1333"/>
      <c r="JTT13" s="1333"/>
      <c r="JTU13" s="1333"/>
      <c r="JTV13" s="1333"/>
      <c r="JTW13" s="1333"/>
      <c r="JTX13" s="1333"/>
      <c r="JTY13" s="1333"/>
      <c r="JTZ13" s="1333"/>
      <c r="JUA13" s="1333"/>
      <c r="JUB13" s="1333"/>
      <c r="JUC13" s="1333"/>
      <c r="JUD13" s="1333"/>
      <c r="JUE13" s="1333"/>
      <c r="JUF13" s="1333"/>
      <c r="JUG13" s="1333"/>
      <c r="JUH13" s="1333"/>
      <c r="JUI13" s="1333"/>
      <c r="JUJ13" s="1333"/>
      <c r="JUK13" s="1333"/>
      <c r="JUL13" s="1333"/>
      <c r="JUM13" s="1333"/>
      <c r="JUN13" s="1333"/>
      <c r="JUO13" s="1333"/>
      <c r="JUP13" s="1333"/>
      <c r="JUQ13" s="1333"/>
      <c r="JUR13" s="1333"/>
      <c r="JUS13" s="1333"/>
      <c r="JUT13" s="1333"/>
      <c r="JUU13" s="1333"/>
      <c r="JUV13" s="1333"/>
      <c r="JUW13" s="1333"/>
      <c r="JUX13" s="1333"/>
      <c r="JUY13" s="1333"/>
      <c r="JUZ13" s="1333"/>
      <c r="JVA13" s="1333"/>
      <c r="JVB13" s="1333"/>
      <c r="JVC13" s="1333"/>
      <c r="JVD13" s="1333"/>
      <c r="JVE13" s="1333"/>
      <c r="JVF13" s="1333"/>
      <c r="JVG13" s="1333"/>
      <c r="JVH13" s="1333"/>
      <c r="JVI13" s="1333"/>
      <c r="JVJ13" s="1333"/>
      <c r="JVK13" s="1333"/>
      <c r="JVL13" s="1333"/>
      <c r="JVM13" s="1333"/>
      <c r="JVN13" s="1333"/>
      <c r="JVO13" s="1333"/>
      <c r="JVP13" s="1333"/>
      <c r="JVQ13" s="1333"/>
      <c r="JVR13" s="1333"/>
      <c r="JVS13" s="1333"/>
      <c r="JVT13" s="1333"/>
      <c r="JVU13" s="1333"/>
      <c r="JVV13" s="1333"/>
      <c r="JVW13" s="1333"/>
      <c r="JVX13" s="1333"/>
      <c r="JVY13" s="1333"/>
      <c r="JVZ13" s="1333"/>
      <c r="JWA13" s="1333"/>
      <c r="JWB13" s="1333"/>
      <c r="JWC13" s="1333"/>
      <c r="JWD13" s="1333"/>
      <c r="JWE13" s="1333"/>
      <c r="JWF13" s="1333"/>
      <c r="JWG13" s="1333"/>
      <c r="JWH13" s="1333"/>
      <c r="JWI13" s="1333"/>
      <c r="JWJ13" s="1333"/>
      <c r="JWK13" s="1333"/>
      <c r="JWL13" s="1333"/>
      <c r="JWM13" s="1333"/>
      <c r="JWN13" s="1333"/>
      <c r="JWO13" s="1333"/>
      <c r="JWP13" s="1333"/>
      <c r="JWQ13" s="1333"/>
      <c r="JWR13" s="1333"/>
      <c r="JWS13" s="1333"/>
      <c r="JWT13" s="1333"/>
      <c r="JWU13" s="1333"/>
      <c r="JWV13" s="1333"/>
      <c r="JWW13" s="1333"/>
      <c r="JWX13" s="1333"/>
      <c r="JWY13" s="1333"/>
      <c r="JWZ13" s="1333"/>
      <c r="JXA13" s="1333"/>
      <c r="JXB13" s="1333"/>
      <c r="JXC13" s="1333"/>
      <c r="JXD13" s="1333"/>
      <c r="JXE13" s="1333"/>
      <c r="JXF13" s="1333"/>
      <c r="JXG13" s="1333"/>
      <c r="JXH13" s="1333"/>
      <c r="JXI13" s="1333"/>
      <c r="JXJ13" s="1333"/>
      <c r="JXK13" s="1333"/>
      <c r="JXL13" s="1333"/>
      <c r="JXM13" s="1333"/>
      <c r="JXN13" s="1333"/>
      <c r="JXO13" s="1333"/>
      <c r="JXP13" s="1333"/>
      <c r="JXQ13" s="1333"/>
      <c r="JXR13" s="1333"/>
      <c r="JXS13" s="1333"/>
      <c r="JXT13" s="1333"/>
      <c r="JXU13" s="1333"/>
      <c r="JXV13" s="1333"/>
      <c r="JXW13" s="1333"/>
      <c r="JXX13" s="1333"/>
      <c r="JXY13" s="1333"/>
      <c r="JXZ13" s="1333"/>
      <c r="JYA13" s="1333"/>
      <c r="JYB13" s="1333"/>
      <c r="JYC13" s="1333"/>
      <c r="JYD13" s="1333"/>
      <c r="JYE13" s="1333"/>
      <c r="JYF13" s="1333"/>
      <c r="JYG13" s="1333"/>
      <c r="JYH13" s="1333"/>
      <c r="JYI13" s="1333"/>
      <c r="JYJ13" s="1333"/>
      <c r="JYK13" s="1333"/>
      <c r="JYL13" s="1333"/>
      <c r="JYM13" s="1333"/>
      <c r="JYN13" s="1333"/>
      <c r="JYO13" s="1333"/>
      <c r="JYP13" s="1333"/>
      <c r="JYQ13" s="1333"/>
      <c r="JYR13" s="1333"/>
      <c r="JYS13" s="1333"/>
      <c r="JYT13" s="1333"/>
      <c r="JYU13" s="1333"/>
      <c r="JYV13" s="1333"/>
      <c r="JYW13" s="1333"/>
      <c r="JYX13" s="1333"/>
      <c r="JYY13" s="1333"/>
      <c r="JYZ13" s="1333"/>
      <c r="JZA13" s="1333"/>
      <c r="JZB13" s="1333"/>
      <c r="JZC13" s="1333"/>
      <c r="JZD13" s="1333"/>
      <c r="JZE13" s="1333"/>
      <c r="JZF13" s="1333"/>
      <c r="JZG13" s="1333"/>
      <c r="JZH13" s="1333"/>
      <c r="JZI13" s="1333"/>
      <c r="JZJ13" s="1333"/>
      <c r="JZK13" s="1333"/>
      <c r="JZL13" s="1333"/>
      <c r="JZM13" s="1333"/>
      <c r="JZN13" s="1333"/>
      <c r="JZO13" s="1333"/>
      <c r="JZP13" s="1333"/>
      <c r="JZQ13" s="1333"/>
      <c r="JZR13" s="1333"/>
      <c r="JZS13" s="1333"/>
      <c r="JZT13" s="1333"/>
      <c r="JZU13" s="1333"/>
      <c r="JZV13" s="1333"/>
      <c r="JZW13" s="1333"/>
      <c r="JZX13" s="1333"/>
      <c r="JZY13" s="1333"/>
      <c r="JZZ13" s="1333"/>
      <c r="KAA13" s="1333"/>
      <c r="KAB13" s="1333"/>
      <c r="KAC13" s="1333"/>
      <c r="KAD13" s="1333"/>
      <c r="KAE13" s="1333"/>
      <c r="KAF13" s="1333"/>
      <c r="KAG13" s="1333"/>
      <c r="KAH13" s="1333"/>
      <c r="KAI13" s="1333"/>
      <c r="KAJ13" s="1333"/>
      <c r="KAK13" s="1333"/>
      <c r="KAL13" s="1333"/>
      <c r="KAM13" s="1333"/>
      <c r="KAN13" s="1333"/>
      <c r="KAO13" s="1333"/>
      <c r="KAP13" s="1333"/>
      <c r="KAQ13" s="1333"/>
      <c r="KAR13" s="1333"/>
      <c r="KAS13" s="1333"/>
      <c r="KAT13" s="1333"/>
      <c r="KAU13" s="1333"/>
      <c r="KAV13" s="1333"/>
      <c r="KAW13" s="1333"/>
      <c r="KAX13" s="1333"/>
      <c r="KAY13" s="1333"/>
      <c r="KAZ13" s="1333"/>
      <c r="KBA13" s="1333"/>
      <c r="KBB13" s="1333"/>
      <c r="KBC13" s="1333"/>
      <c r="KBD13" s="1333"/>
      <c r="KBE13" s="1333"/>
      <c r="KBF13" s="1333"/>
      <c r="KBG13" s="1333"/>
      <c r="KBH13" s="1333"/>
      <c r="KBI13" s="1333"/>
      <c r="KBJ13" s="1333"/>
      <c r="KBK13" s="1333"/>
      <c r="KBL13" s="1333"/>
      <c r="KBM13" s="1333"/>
      <c r="KBN13" s="1333"/>
      <c r="KBO13" s="1333"/>
      <c r="KBP13" s="1333"/>
      <c r="KBQ13" s="1333"/>
      <c r="KBR13" s="1333"/>
      <c r="KBS13" s="1333"/>
      <c r="KBT13" s="1333"/>
      <c r="KBU13" s="1333"/>
      <c r="KBV13" s="1333"/>
      <c r="KBW13" s="1333"/>
      <c r="KBX13" s="1333"/>
      <c r="KBY13" s="1333"/>
      <c r="KBZ13" s="1333"/>
      <c r="KCA13" s="1333"/>
      <c r="KCB13" s="1333"/>
      <c r="KCC13" s="1333"/>
      <c r="KCD13" s="1333"/>
      <c r="KCE13" s="1333"/>
      <c r="KCF13" s="1333"/>
      <c r="KCG13" s="1333"/>
      <c r="KCH13" s="1333"/>
      <c r="KCI13" s="1333"/>
      <c r="KCJ13" s="1333"/>
      <c r="KCK13" s="1333"/>
      <c r="KCL13" s="1333"/>
      <c r="KCM13" s="1333"/>
      <c r="KCN13" s="1333"/>
      <c r="KCO13" s="1333"/>
      <c r="KCP13" s="1333"/>
      <c r="KCQ13" s="1333"/>
      <c r="KCR13" s="1333"/>
      <c r="KCS13" s="1333"/>
      <c r="KCT13" s="1333"/>
      <c r="KCU13" s="1333"/>
      <c r="KCV13" s="1333"/>
      <c r="KCW13" s="1333"/>
      <c r="KCX13" s="1333"/>
      <c r="KCY13" s="1333"/>
      <c r="KCZ13" s="1333"/>
      <c r="KDA13" s="1333"/>
      <c r="KDB13" s="1333"/>
      <c r="KDC13" s="1333"/>
      <c r="KDD13" s="1333"/>
      <c r="KDE13" s="1333"/>
      <c r="KDF13" s="1333"/>
      <c r="KDG13" s="1333"/>
      <c r="KDH13" s="1333"/>
      <c r="KDI13" s="1333"/>
      <c r="KDJ13" s="1333"/>
      <c r="KDK13" s="1333"/>
      <c r="KDL13" s="1333"/>
      <c r="KDM13" s="1333"/>
      <c r="KDN13" s="1333"/>
      <c r="KDO13" s="1333"/>
      <c r="KDP13" s="1333"/>
      <c r="KDQ13" s="1333"/>
      <c r="KDR13" s="1333"/>
      <c r="KDS13" s="1333"/>
      <c r="KDT13" s="1333"/>
      <c r="KDU13" s="1333"/>
      <c r="KDV13" s="1333"/>
      <c r="KDW13" s="1333"/>
      <c r="KDX13" s="1333"/>
      <c r="KDY13" s="1333"/>
      <c r="KDZ13" s="1333"/>
      <c r="KEA13" s="1333"/>
      <c r="KEB13" s="1333"/>
      <c r="KEC13" s="1333"/>
      <c r="KED13" s="1333"/>
      <c r="KEE13" s="1333"/>
      <c r="KEF13" s="1333"/>
      <c r="KEG13" s="1333"/>
      <c r="KEH13" s="1333"/>
      <c r="KEI13" s="1333"/>
      <c r="KEJ13" s="1333"/>
      <c r="KEK13" s="1333"/>
      <c r="KEL13" s="1333"/>
      <c r="KEM13" s="1333"/>
      <c r="KEN13" s="1333"/>
      <c r="KEO13" s="1333"/>
      <c r="KEP13" s="1333"/>
      <c r="KEQ13" s="1333"/>
      <c r="KER13" s="1333"/>
      <c r="KES13" s="1333"/>
      <c r="KET13" s="1333"/>
      <c r="KEU13" s="1333"/>
      <c r="KEV13" s="1333"/>
      <c r="KEW13" s="1333"/>
      <c r="KEX13" s="1333"/>
      <c r="KEY13" s="1333"/>
      <c r="KEZ13" s="1333"/>
      <c r="KFA13" s="1333"/>
      <c r="KFB13" s="1333"/>
      <c r="KFC13" s="1333"/>
      <c r="KFD13" s="1333"/>
      <c r="KFE13" s="1333"/>
      <c r="KFF13" s="1333"/>
      <c r="KFG13" s="1333"/>
      <c r="KFH13" s="1333"/>
      <c r="KFI13" s="1333"/>
      <c r="KFJ13" s="1333"/>
      <c r="KFK13" s="1333"/>
      <c r="KFL13" s="1333"/>
      <c r="KFM13" s="1333"/>
      <c r="KFN13" s="1333"/>
      <c r="KFO13" s="1333"/>
      <c r="KFP13" s="1333"/>
      <c r="KFQ13" s="1333"/>
      <c r="KFR13" s="1333"/>
      <c r="KFS13" s="1333"/>
      <c r="KFT13" s="1333"/>
      <c r="KFU13" s="1333"/>
      <c r="KFV13" s="1333"/>
      <c r="KFW13" s="1333"/>
      <c r="KFX13" s="1333"/>
      <c r="KFY13" s="1333"/>
      <c r="KFZ13" s="1333"/>
      <c r="KGA13" s="1333"/>
      <c r="KGB13" s="1333"/>
      <c r="KGC13" s="1333"/>
      <c r="KGD13" s="1333"/>
      <c r="KGE13" s="1333"/>
      <c r="KGF13" s="1333"/>
      <c r="KGG13" s="1333"/>
      <c r="KGH13" s="1333"/>
      <c r="KGI13" s="1333"/>
      <c r="KGJ13" s="1333"/>
      <c r="KGK13" s="1333"/>
      <c r="KGL13" s="1333"/>
      <c r="KGM13" s="1333"/>
      <c r="KGN13" s="1333"/>
      <c r="KGO13" s="1333"/>
      <c r="KGP13" s="1333"/>
      <c r="KGQ13" s="1333"/>
      <c r="KGR13" s="1333"/>
      <c r="KGS13" s="1333"/>
      <c r="KGT13" s="1333"/>
      <c r="KGU13" s="1333"/>
      <c r="KGV13" s="1333"/>
      <c r="KGW13" s="1333"/>
      <c r="KGX13" s="1333"/>
      <c r="KGY13" s="1333"/>
      <c r="KGZ13" s="1333"/>
      <c r="KHA13" s="1333"/>
      <c r="KHB13" s="1333"/>
      <c r="KHC13" s="1333"/>
      <c r="KHD13" s="1333"/>
      <c r="KHE13" s="1333"/>
      <c r="KHF13" s="1333"/>
      <c r="KHG13" s="1333"/>
      <c r="KHH13" s="1333"/>
      <c r="KHI13" s="1333"/>
      <c r="KHJ13" s="1333"/>
      <c r="KHK13" s="1333"/>
      <c r="KHL13" s="1333"/>
      <c r="KHM13" s="1333"/>
      <c r="KHN13" s="1333"/>
      <c r="KHO13" s="1333"/>
      <c r="KHP13" s="1333"/>
      <c r="KHQ13" s="1333"/>
      <c r="KHR13" s="1333"/>
      <c r="KHS13" s="1333"/>
      <c r="KHT13" s="1333"/>
      <c r="KHU13" s="1333"/>
      <c r="KHV13" s="1333"/>
      <c r="KHW13" s="1333"/>
      <c r="KHX13" s="1333"/>
      <c r="KHY13" s="1333"/>
      <c r="KHZ13" s="1333"/>
      <c r="KIA13" s="1333"/>
      <c r="KIB13" s="1333"/>
      <c r="KIC13" s="1333"/>
      <c r="KID13" s="1333"/>
      <c r="KIE13" s="1333"/>
      <c r="KIF13" s="1333"/>
      <c r="KIG13" s="1333"/>
      <c r="KIH13" s="1333"/>
      <c r="KII13" s="1333"/>
      <c r="KIJ13" s="1333"/>
      <c r="KIK13" s="1333"/>
      <c r="KIL13" s="1333"/>
      <c r="KIM13" s="1333"/>
      <c r="KIN13" s="1333"/>
      <c r="KIO13" s="1333"/>
      <c r="KIP13" s="1333"/>
      <c r="KIQ13" s="1333"/>
      <c r="KIR13" s="1333"/>
      <c r="KIS13" s="1333"/>
      <c r="KIT13" s="1333"/>
      <c r="KIU13" s="1333"/>
      <c r="KIV13" s="1333"/>
      <c r="KIW13" s="1333"/>
      <c r="KIX13" s="1333"/>
      <c r="KIY13" s="1333"/>
      <c r="KIZ13" s="1333"/>
      <c r="KJA13" s="1333"/>
      <c r="KJB13" s="1333"/>
      <c r="KJC13" s="1333"/>
      <c r="KJD13" s="1333"/>
      <c r="KJE13" s="1333"/>
      <c r="KJF13" s="1333"/>
      <c r="KJG13" s="1333"/>
      <c r="KJH13" s="1333"/>
      <c r="KJI13" s="1333"/>
      <c r="KJJ13" s="1333"/>
      <c r="KJK13" s="1333"/>
      <c r="KJL13" s="1333"/>
      <c r="KJM13" s="1333"/>
      <c r="KJN13" s="1333"/>
      <c r="KJO13" s="1333"/>
      <c r="KJP13" s="1333"/>
      <c r="KJQ13" s="1333"/>
      <c r="KJR13" s="1333"/>
      <c r="KJS13" s="1333"/>
      <c r="KJT13" s="1333"/>
      <c r="KJU13" s="1333"/>
      <c r="KJV13" s="1333"/>
      <c r="KJW13" s="1333"/>
      <c r="KJX13" s="1333"/>
      <c r="KJY13" s="1333"/>
      <c r="KJZ13" s="1333"/>
      <c r="KKA13" s="1333"/>
      <c r="KKB13" s="1333"/>
      <c r="KKC13" s="1333"/>
      <c r="KKD13" s="1333"/>
      <c r="KKE13" s="1333"/>
      <c r="KKF13" s="1333"/>
      <c r="KKG13" s="1333"/>
      <c r="KKH13" s="1333"/>
      <c r="KKI13" s="1333"/>
      <c r="KKJ13" s="1333"/>
      <c r="KKK13" s="1333"/>
      <c r="KKL13" s="1333"/>
      <c r="KKM13" s="1333"/>
      <c r="KKN13" s="1333"/>
      <c r="KKO13" s="1333"/>
      <c r="KKP13" s="1333"/>
      <c r="KKQ13" s="1333"/>
      <c r="KKR13" s="1333"/>
      <c r="KKS13" s="1333"/>
      <c r="KKT13" s="1333"/>
      <c r="KKU13" s="1333"/>
      <c r="KKV13" s="1333"/>
      <c r="KKW13" s="1333"/>
      <c r="KKX13" s="1333"/>
      <c r="KKY13" s="1333"/>
      <c r="KKZ13" s="1333"/>
      <c r="KLA13" s="1333"/>
      <c r="KLB13" s="1333"/>
      <c r="KLC13" s="1333"/>
      <c r="KLD13" s="1333"/>
      <c r="KLE13" s="1333"/>
      <c r="KLF13" s="1333"/>
      <c r="KLG13" s="1333"/>
      <c r="KLH13" s="1333"/>
      <c r="KLI13" s="1333"/>
      <c r="KLJ13" s="1333"/>
      <c r="KLK13" s="1333"/>
      <c r="KLL13" s="1333"/>
      <c r="KLM13" s="1333"/>
      <c r="KLN13" s="1333"/>
      <c r="KLO13" s="1333"/>
      <c r="KLP13" s="1333"/>
      <c r="KLQ13" s="1333"/>
      <c r="KLR13" s="1333"/>
      <c r="KLS13" s="1333"/>
      <c r="KLT13" s="1333"/>
      <c r="KLU13" s="1333"/>
      <c r="KLV13" s="1333"/>
      <c r="KLW13" s="1333"/>
      <c r="KLX13" s="1333"/>
      <c r="KLY13" s="1333"/>
      <c r="KLZ13" s="1333"/>
      <c r="KMA13" s="1333"/>
      <c r="KMB13" s="1333"/>
      <c r="KMC13" s="1333"/>
      <c r="KMD13" s="1333"/>
      <c r="KME13" s="1333"/>
      <c r="KMF13" s="1333"/>
      <c r="KMG13" s="1333"/>
      <c r="KMH13" s="1333"/>
      <c r="KMI13" s="1333"/>
      <c r="KMJ13" s="1333"/>
      <c r="KMK13" s="1333"/>
      <c r="KML13" s="1333"/>
      <c r="KMM13" s="1333"/>
      <c r="KMN13" s="1333"/>
      <c r="KMO13" s="1333"/>
      <c r="KMP13" s="1333"/>
      <c r="KMQ13" s="1333"/>
      <c r="KMR13" s="1333"/>
      <c r="KMS13" s="1333"/>
      <c r="KMT13" s="1333"/>
      <c r="KMU13" s="1333"/>
      <c r="KMV13" s="1333"/>
      <c r="KMW13" s="1333"/>
      <c r="KMX13" s="1333"/>
      <c r="KMY13" s="1333"/>
      <c r="KMZ13" s="1333"/>
      <c r="KNA13" s="1333"/>
      <c r="KNB13" s="1333"/>
      <c r="KNC13" s="1333"/>
      <c r="KND13" s="1333"/>
      <c r="KNE13" s="1333"/>
      <c r="KNF13" s="1333"/>
      <c r="KNG13" s="1333"/>
      <c r="KNH13" s="1333"/>
      <c r="KNI13" s="1333"/>
      <c r="KNJ13" s="1333"/>
      <c r="KNK13" s="1333"/>
      <c r="KNL13" s="1333"/>
      <c r="KNM13" s="1333"/>
      <c r="KNN13" s="1333"/>
      <c r="KNO13" s="1333"/>
      <c r="KNP13" s="1333"/>
      <c r="KNQ13" s="1333"/>
      <c r="KNR13" s="1333"/>
      <c r="KNS13" s="1333"/>
      <c r="KNT13" s="1333"/>
      <c r="KNU13" s="1333"/>
      <c r="KNV13" s="1333"/>
      <c r="KNW13" s="1333"/>
      <c r="KNX13" s="1333"/>
      <c r="KNY13" s="1333"/>
      <c r="KNZ13" s="1333"/>
      <c r="KOA13" s="1333"/>
      <c r="KOB13" s="1333"/>
      <c r="KOC13" s="1333"/>
      <c r="KOD13" s="1333"/>
      <c r="KOE13" s="1333"/>
      <c r="KOF13" s="1333"/>
      <c r="KOG13" s="1333"/>
      <c r="KOH13" s="1333"/>
      <c r="KOI13" s="1333"/>
      <c r="KOJ13" s="1333"/>
      <c r="KOK13" s="1333"/>
      <c r="KOL13" s="1333"/>
      <c r="KOM13" s="1333"/>
      <c r="KON13" s="1333"/>
      <c r="KOO13" s="1333"/>
      <c r="KOP13" s="1333"/>
      <c r="KOQ13" s="1333"/>
      <c r="KOR13" s="1333"/>
      <c r="KOS13" s="1333"/>
      <c r="KOT13" s="1333"/>
      <c r="KOU13" s="1333"/>
      <c r="KOV13" s="1333"/>
      <c r="KOW13" s="1333"/>
      <c r="KOX13" s="1333"/>
      <c r="KOY13" s="1333"/>
      <c r="KOZ13" s="1333"/>
      <c r="KPA13" s="1333"/>
      <c r="KPB13" s="1333"/>
      <c r="KPC13" s="1333"/>
      <c r="KPD13" s="1333"/>
      <c r="KPE13" s="1333"/>
      <c r="KPF13" s="1333"/>
      <c r="KPG13" s="1333"/>
      <c r="KPH13" s="1333"/>
      <c r="KPI13" s="1333"/>
      <c r="KPJ13" s="1333"/>
      <c r="KPK13" s="1333"/>
      <c r="KPL13" s="1333"/>
      <c r="KPM13" s="1333"/>
      <c r="KPN13" s="1333"/>
      <c r="KPO13" s="1333"/>
      <c r="KPP13" s="1333"/>
      <c r="KPQ13" s="1333"/>
      <c r="KPR13" s="1333"/>
      <c r="KPS13" s="1333"/>
      <c r="KPT13" s="1333"/>
      <c r="KPU13" s="1333"/>
      <c r="KPV13" s="1333"/>
      <c r="KPW13" s="1333"/>
      <c r="KPX13" s="1333"/>
      <c r="KPY13" s="1333"/>
      <c r="KPZ13" s="1333"/>
      <c r="KQA13" s="1333"/>
      <c r="KQB13" s="1333"/>
      <c r="KQC13" s="1333"/>
      <c r="KQD13" s="1333"/>
      <c r="KQE13" s="1333"/>
      <c r="KQF13" s="1333"/>
      <c r="KQG13" s="1333"/>
      <c r="KQH13" s="1333"/>
      <c r="KQI13" s="1333"/>
      <c r="KQJ13" s="1333"/>
      <c r="KQK13" s="1333"/>
      <c r="KQL13" s="1333"/>
      <c r="KQM13" s="1333"/>
      <c r="KQN13" s="1333"/>
      <c r="KQO13" s="1333"/>
      <c r="KQP13" s="1333"/>
      <c r="KQQ13" s="1333"/>
      <c r="KQR13" s="1333"/>
      <c r="KQS13" s="1333"/>
      <c r="KQT13" s="1333"/>
      <c r="KQU13" s="1333"/>
      <c r="KQV13" s="1333"/>
      <c r="KQW13" s="1333"/>
      <c r="KQX13" s="1333"/>
      <c r="KQY13" s="1333"/>
      <c r="KQZ13" s="1333"/>
      <c r="KRA13" s="1333"/>
      <c r="KRB13" s="1333"/>
      <c r="KRC13" s="1333"/>
      <c r="KRD13" s="1333"/>
      <c r="KRE13" s="1333"/>
      <c r="KRF13" s="1333"/>
      <c r="KRG13" s="1333"/>
      <c r="KRH13" s="1333"/>
      <c r="KRI13" s="1333"/>
      <c r="KRJ13" s="1333"/>
      <c r="KRK13" s="1333"/>
      <c r="KRL13" s="1333"/>
      <c r="KRM13" s="1333"/>
      <c r="KRN13" s="1333"/>
      <c r="KRO13" s="1333"/>
      <c r="KRP13" s="1333"/>
      <c r="KRQ13" s="1333"/>
      <c r="KRR13" s="1333"/>
      <c r="KRS13" s="1333"/>
      <c r="KRT13" s="1333"/>
      <c r="KRU13" s="1333"/>
      <c r="KRV13" s="1333"/>
      <c r="KRW13" s="1333"/>
      <c r="KRX13" s="1333"/>
      <c r="KRY13" s="1333"/>
      <c r="KRZ13" s="1333"/>
      <c r="KSA13" s="1333"/>
      <c r="KSB13" s="1333"/>
      <c r="KSC13" s="1333"/>
      <c r="KSD13" s="1333"/>
      <c r="KSE13" s="1333"/>
      <c r="KSF13" s="1333"/>
      <c r="KSG13" s="1333"/>
      <c r="KSH13" s="1333"/>
      <c r="KSI13" s="1333"/>
      <c r="KSJ13" s="1333"/>
      <c r="KSK13" s="1333"/>
      <c r="KSL13" s="1333"/>
      <c r="KSM13" s="1333"/>
      <c r="KSN13" s="1333"/>
      <c r="KSO13" s="1333"/>
      <c r="KSP13" s="1333"/>
      <c r="KSQ13" s="1333"/>
      <c r="KSR13" s="1333"/>
      <c r="KSS13" s="1333"/>
      <c r="KST13" s="1333"/>
      <c r="KSU13" s="1333"/>
      <c r="KSV13" s="1333"/>
      <c r="KSW13" s="1333"/>
      <c r="KSX13" s="1333"/>
      <c r="KSY13" s="1333"/>
      <c r="KSZ13" s="1333"/>
      <c r="KTA13" s="1333"/>
      <c r="KTB13" s="1333"/>
      <c r="KTC13" s="1333"/>
      <c r="KTD13" s="1333"/>
      <c r="KTE13" s="1333"/>
      <c r="KTF13" s="1333"/>
      <c r="KTG13" s="1333"/>
      <c r="KTH13" s="1333"/>
      <c r="KTI13" s="1333"/>
      <c r="KTJ13" s="1333"/>
      <c r="KTK13" s="1333"/>
      <c r="KTL13" s="1333"/>
      <c r="KTM13" s="1333"/>
      <c r="KTN13" s="1333"/>
      <c r="KTO13" s="1333"/>
      <c r="KTP13" s="1333"/>
      <c r="KTQ13" s="1333"/>
      <c r="KTR13" s="1333"/>
      <c r="KTS13" s="1333"/>
      <c r="KTT13" s="1333"/>
      <c r="KTU13" s="1333"/>
      <c r="KTV13" s="1333"/>
      <c r="KTW13" s="1333"/>
      <c r="KTX13" s="1333"/>
      <c r="KTY13" s="1333"/>
      <c r="KTZ13" s="1333"/>
      <c r="KUA13" s="1333"/>
      <c r="KUB13" s="1333"/>
      <c r="KUC13" s="1333"/>
      <c r="KUD13" s="1333"/>
      <c r="KUE13" s="1333"/>
      <c r="KUF13" s="1333"/>
      <c r="KUG13" s="1333"/>
      <c r="KUH13" s="1333"/>
      <c r="KUI13" s="1333"/>
      <c r="KUJ13" s="1333"/>
      <c r="KUK13" s="1333"/>
      <c r="KUL13" s="1333"/>
      <c r="KUM13" s="1333"/>
      <c r="KUN13" s="1333"/>
      <c r="KUO13" s="1333"/>
      <c r="KUP13" s="1333"/>
      <c r="KUQ13" s="1333"/>
      <c r="KUR13" s="1333"/>
      <c r="KUS13" s="1333"/>
      <c r="KUT13" s="1333"/>
      <c r="KUU13" s="1333"/>
      <c r="KUV13" s="1333"/>
      <c r="KUW13" s="1333"/>
      <c r="KUX13" s="1333"/>
      <c r="KUY13" s="1333"/>
      <c r="KUZ13" s="1333"/>
      <c r="KVA13" s="1333"/>
      <c r="KVB13" s="1333"/>
      <c r="KVC13" s="1333"/>
      <c r="KVD13" s="1333"/>
      <c r="KVE13" s="1333"/>
      <c r="KVF13" s="1333"/>
      <c r="KVG13" s="1333"/>
      <c r="KVH13" s="1333"/>
      <c r="KVI13" s="1333"/>
      <c r="KVJ13" s="1333"/>
      <c r="KVK13" s="1333"/>
      <c r="KVL13" s="1333"/>
      <c r="KVM13" s="1333"/>
      <c r="KVN13" s="1333"/>
      <c r="KVO13" s="1333"/>
      <c r="KVP13" s="1333"/>
      <c r="KVQ13" s="1333"/>
      <c r="KVR13" s="1333"/>
      <c r="KVS13" s="1333"/>
      <c r="KVT13" s="1333"/>
      <c r="KVU13" s="1333"/>
      <c r="KVV13" s="1333"/>
      <c r="KVW13" s="1333"/>
      <c r="KVX13" s="1333"/>
      <c r="KVY13" s="1333"/>
      <c r="KVZ13" s="1333"/>
      <c r="KWA13" s="1333"/>
      <c r="KWB13" s="1333"/>
      <c r="KWC13" s="1333"/>
      <c r="KWD13" s="1333"/>
      <c r="KWE13" s="1333"/>
      <c r="KWF13" s="1333"/>
      <c r="KWG13" s="1333"/>
      <c r="KWH13" s="1333"/>
      <c r="KWI13" s="1333"/>
      <c r="KWJ13" s="1333"/>
      <c r="KWK13" s="1333"/>
      <c r="KWL13" s="1333"/>
      <c r="KWM13" s="1333"/>
      <c r="KWN13" s="1333"/>
      <c r="KWO13" s="1333"/>
      <c r="KWP13" s="1333"/>
      <c r="KWQ13" s="1333"/>
      <c r="KWR13" s="1333"/>
      <c r="KWS13" s="1333"/>
      <c r="KWT13" s="1333"/>
      <c r="KWU13" s="1333"/>
      <c r="KWV13" s="1333"/>
      <c r="KWW13" s="1333"/>
      <c r="KWX13" s="1333"/>
      <c r="KWY13" s="1333"/>
      <c r="KWZ13" s="1333"/>
      <c r="KXA13" s="1333"/>
      <c r="KXB13" s="1333"/>
      <c r="KXC13" s="1333"/>
      <c r="KXD13" s="1333"/>
      <c r="KXE13" s="1333"/>
      <c r="KXF13" s="1333"/>
      <c r="KXG13" s="1333"/>
      <c r="KXH13" s="1333"/>
      <c r="KXI13" s="1333"/>
      <c r="KXJ13" s="1333"/>
      <c r="KXK13" s="1333"/>
      <c r="KXL13" s="1333"/>
      <c r="KXM13" s="1333"/>
      <c r="KXN13" s="1333"/>
      <c r="KXO13" s="1333"/>
      <c r="KXP13" s="1333"/>
      <c r="KXQ13" s="1333"/>
      <c r="KXR13" s="1333"/>
      <c r="KXS13" s="1333"/>
      <c r="KXT13" s="1333"/>
      <c r="KXU13" s="1333"/>
      <c r="KXV13" s="1333"/>
      <c r="KXW13" s="1333"/>
      <c r="KXX13" s="1333"/>
      <c r="KXY13" s="1333"/>
      <c r="KXZ13" s="1333"/>
      <c r="KYA13" s="1333"/>
      <c r="KYB13" s="1333"/>
      <c r="KYC13" s="1333"/>
      <c r="KYD13" s="1333"/>
      <c r="KYE13" s="1333"/>
      <c r="KYF13" s="1333"/>
      <c r="KYG13" s="1333"/>
      <c r="KYH13" s="1333"/>
      <c r="KYI13" s="1333"/>
      <c r="KYJ13" s="1333"/>
      <c r="KYK13" s="1333"/>
      <c r="KYL13" s="1333"/>
      <c r="KYM13" s="1333"/>
      <c r="KYN13" s="1333"/>
      <c r="KYO13" s="1333"/>
      <c r="KYP13" s="1333"/>
      <c r="KYQ13" s="1333"/>
      <c r="KYR13" s="1333"/>
      <c r="KYS13" s="1333"/>
      <c r="KYT13" s="1333"/>
      <c r="KYU13" s="1333"/>
      <c r="KYV13" s="1333"/>
      <c r="KYW13" s="1333"/>
      <c r="KYX13" s="1333"/>
      <c r="KYY13" s="1333"/>
      <c r="KYZ13" s="1333"/>
      <c r="KZA13" s="1333"/>
      <c r="KZB13" s="1333"/>
      <c r="KZC13" s="1333"/>
      <c r="KZD13" s="1333"/>
      <c r="KZE13" s="1333"/>
      <c r="KZF13" s="1333"/>
      <c r="KZG13" s="1333"/>
      <c r="KZH13" s="1333"/>
      <c r="KZI13" s="1333"/>
      <c r="KZJ13" s="1333"/>
      <c r="KZK13" s="1333"/>
      <c r="KZL13" s="1333"/>
      <c r="KZM13" s="1333"/>
      <c r="KZN13" s="1333"/>
      <c r="KZO13" s="1333"/>
      <c r="KZP13" s="1333"/>
      <c r="KZQ13" s="1333"/>
      <c r="KZR13" s="1333"/>
      <c r="KZS13" s="1333"/>
      <c r="KZT13" s="1333"/>
      <c r="KZU13" s="1333"/>
      <c r="KZV13" s="1333"/>
      <c r="KZW13" s="1333"/>
      <c r="KZX13" s="1333"/>
      <c r="KZY13" s="1333"/>
      <c r="KZZ13" s="1333"/>
      <c r="LAA13" s="1333"/>
      <c r="LAB13" s="1333"/>
      <c r="LAC13" s="1333"/>
      <c r="LAD13" s="1333"/>
      <c r="LAE13" s="1333"/>
      <c r="LAF13" s="1333"/>
      <c r="LAG13" s="1333"/>
      <c r="LAH13" s="1333"/>
      <c r="LAI13" s="1333"/>
      <c r="LAJ13" s="1333"/>
      <c r="LAK13" s="1333"/>
      <c r="LAL13" s="1333"/>
      <c r="LAM13" s="1333"/>
      <c r="LAN13" s="1333"/>
      <c r="LAO13" s="1333"/>
      <c r="LAP13" s="1333"/>
      <c r="LAQ13" s="1333"/>
      <c r="LAR13" s="1333"/>
      <c r="LAS13" s="1333"/>
      <c r="LAT13" s="1333"/>
      <c r="LAU13" s="1333"/>
      <c r="LAV13" s="1333"/>
      <c r="LAW13" s="1333"/>
      <c r="LAX13" s="1333"/>
      <c r="LAY13" s="1333"/>
      <c r="LAZ13" s="1333"/>
      <c r="LBA13" s="1333"/>
      <c r="LBB13" s="1333"/>
      <c r="LBC13" s="1333"/>
      <c r="LBD13" s="1333"/>
      <c r="LBE13" s="1333"/>
      <c r="LBF13" s="1333"/>
      <c r="LBG13" s="1333"/>
      <c r="LBH13" s="1333"/>
      <c r="LBI13" s="1333"/>
      <c r="LBJ13" s="1333"/>
      <c r="LBK13" s="1333"/>
      <c r="LBL13" s="1333"/>
      <c r="LBM13" s="1333"/>
      <c r="LBN13" s="1333"/>
      <c r="LBO13" s="1333"/>
      <c r="LBP13" s="1333"/>
      <c r="LBQ13" s="1333"/>
      <c r="LBR13" s="1333"/>
      <c r="LBS13" s="1333"/>
      <c r="LBT13" s="1333"/>
      <c r="LBU13" s="1333"/>
      <c r="LBV13" s="1333"/>
      <c r="LBW13" s="1333"/>
      <c r="LBX13" s="1333"/>
      <c r="LBY13" s="1333"/>
      <c r="LBZ13" s="1333"/>
      <c r="LCA13" s="1333"/>
      <c r="LCB13" s="1333"/>
      <c r="LCC13" s="1333"/>
      <c r="LCD13" s="1333"/>
      <c r="LCE13" s="1333"/>
      <c r="LCF13" s="1333"/>
      <c r="LCG13" s="1333"/>
      <c r="LCH13" s="1333"/>
      <c r="LCI13" s="1333"/>
      <c r="LCJ13" s="1333"/>
      <c r="LCK13" s="1333"/>
      <c r="LCL13" s="1333"/>
      <c r="LCM13" s="1333"/>
      <c r="LCN13" s="1333"/>
      <c r="LCO13" s="1333"/>
      <c r="LCP13" s="1333"/>
      <c r="LCQ13" s="1333"/>
      <c r="LCR13" s="1333"/>
      <c r="LCS13" s="1333"/>
      <c r="LCT13" s="1333"/>
      <c r="LCU13" s="1333"/>
      <c r="LCV13" s="1333"/>
      <c r="LCW13" s="1333"/>
      <c r="LCX13" s="1333"/>
      <c r="LCY13" s="1333"/>
      <c r="LCZ13" s="1333"/>
      <c r="LDA13" s="1333"/>
      <c r="LDB13" s="1333"/>
      <c r="LDC13" s="1333"/>
      <c r="LDD13" s="1333"/>
      <c r="LDE13" s="1333"/>
      <c r="LDF13" s="1333"/>
      <c r="LDG13" s="1333"/>
      <c r="LDH13" s="1333"/>
      <c r="LDI13" s="1333"/>
      <c r="LDJ13" s="1333"/>
      <c r="LDK13" s="1333"/>
      <c r="LDL13" s="1333"/>
      <c r="LDM13" s="1333"/>
      <c r="LDN13" s="1333"/>
      <c r="LDO13" s="1333"/>
      <c r="LDP13" s="1333"/>
      <c r="LDQ13" s="1333"/>
      <c r="LDR13" s="1333"/>
      <c r="LDS13" s="1333"/>
      <c r="LDT13" s="1333"/>
      <c r="LDU13" s="1333"/>
      <c r="LDV13" s="1333"/>
      <c r="LDW13" s="1333"/>
      <c r="LDX13" s="1333"/>
      <c r="LDY13" s="1333"/>
      <c r="LDZ13" s="1333"/>
      <c r="LEA13" s="1333"/>
      <c r="LEB13" s="1333"/>
      <c r="LEC13" s="1333"/>
      <c r="LED13" s="1333"/>
      <c r="LEE13" s="1333"/>
      <c r="LEF13" s="1333"/>
      <c r="LEG13" s="1333"/>
      <c r="LEH13" s="1333"/>
      <c r="LEI13" s="1333"/>
      <c r="LEJ13" s="1333"/>
      <c r="LEK13" s="1333"/>
      <c r="LEL13" s="1333"/>
      <c r="LEM13" s="1333"/>
      <c r="LEN13" s="1333"/>
      <c r="LEO13" s="1333"/>
      <c r="LEP13" s="1333"/>
      <c r="LEQ13" s="1333"/>
      <c r="LER13" s="1333"/>
      <c r="LES13" s="1333"/>
      <c r="LET13" s="1333"/>
      <c r="LEU13" s="1333"/>
      <c r="LEV13" s="1333"/>
      <c r="LEW13" s="1333"/>
      <c r="LEX13" s="1333"/>
      <c r="LEY13" s="1333"/>
      <c r="LEZ13" s="1333"/>
      <c r="LFA13" s="1333"/>
      <c r="LFB13" s="1333"/>
      <c r="LFC13" s="1333"/>
      <c r="LFD13" s="1333"/>
      <c r="LFE13" s="1333"/>
      <c r="LFF13" s="1333"/>
      <c r="LFG13" s="1333"/>
      <c r="LFH13" s="1333"/>
      <c r="LFI13" s="1333"/>
      <c r="LFJ13" s="1333"/>
      <c r="LFK13" s="1333"/>
      <c r="LFL13" s="1333"/>
      <c r="LFM13" s="1333"/>
      <c r="LFN13" s="1333"/>
      <c r="LFO13" s="1333"/>
      <c r="LFP13" s="1333"/>
      <c r="LFQ13" s="1333"/>
      <c r="LFR13" s="1333"/>
      <c r="LFS13" s="1333"/>
      <c r="LFT13" s="1333"/>
      <c r="LFU13" s="1333"/>
      <c r="LFV13" s="1333"/>
      <c r="LFW13" s="1333"/>
      <c r="LFX13" s="1333"/>
      <c r="LFY13" s="1333"/>
      <c r="LFZ13" s="1333"/>
      <c r="LGA13" s="1333"/>
      <c r="LGB13" s="1333"/>
      <c r="LGC13" s="1333"/>
      <c r="LGD13" s="1333"/>
      <c r="LGE13" s="1333"/>
      <c r="LGF13" s="1333"/>
      <c r="LGG13" s="1333"/>
      <c r="LGH13" s="1333"/>
      <c r="LGI13" s="1333"/>
      <c r="LGJ13" s="1333"/>
      <c r="LGK13" s="1333"/>
      <c r="LGL13" s="1333"/>
      <c r="LGM13" s="1333"/>
      <c r="LGN13" s="1333"/>
      <c r="LGO13" s="1333"/>
      <c r="LGP13" s="1333"/>
      <c r="LGQ13" s="1333"/>
      <c r="LGR13" s="1333"/>
      <c r="LGS13" s="1333"/>
      <c r="LGT13" s="1333"/>
      <c r="LGU13" s="1333"/>
      <c r="LGV13" s="1333"/>
      <c r="LGW13" s="1333"/>
      <c r="LGX13" s="1333"/>
      <c r="LGY13" s="1333"/>
      <c r="LGZ13" s="1333"/>
      <c r="LHA13" s="1333"/>
      <c r="LHB13" s="1333"/>
      <c r="LHC13" s="1333"/>
      <c r="LHD13" s="1333"/>
      <c r="LHE13" s="1333"/>
      <c r="LHF13" s="1333"/>
      <c r="LHG13" s="1333"/>
      <c r="LHH13" s="1333"/>
      <c r="LHI13" s="1333"/>
      <c r="LHJ13" s="1333"/>
      <c r="LHK13" s="1333"/>
      <c r="LHL13" s="1333"/>
      <c r="LHM13" s="1333"/>
      <c r="LHN13" s="1333"/>
      <c r="LHO13" s="1333"/>
      <c r="LHP13" s="1333"/>
      <c r="LHQ13" s="1333"/>
      <c r="LHR13" s="1333"/>
      <c r="LHS13" s="1333"/>
      <c r="LHT13" s="1333"/>
      <c r="LHU13" s="1333"/>
      <c r="LHV13" s="1333"/>
      <c r="LHW13" s="1333"/>
      <c r="LHX13" s="1333"/>
      <c r="LHY13" s="1333"/>
      <c r="LHZ13" s="1333"/>
      <c r="LIA13" s="1333"/>
      <c r="LIB13" s="1333"/>
      <c r="LIC13" s="1333"/>
      <c r="LID13" s="1333"/>
      <c r="LIE13" s="1333"/>
      <c r="LIF13" s="1333"/>
      <c r="LIG13" s="1333"/>
      <c r="LIH13" s="1333"/>
      <c r="LII13" s="1333"/>
      <c r="LIJ13" s="1333"/>
      <c r="LIK13" s="1333"/>
      <c r="LIL13" s="1333"/>
      <c r="LIM13" s="1333"/>
      <c r="LIN13" s="1333"/>
      <c r="LIO13" s="1333"/>
      <c r="LIP13" s="1333"/>
      <c r="LIQ13" s="1333"/>
      <c r="LIR13" s="1333"/>
      <c r="LIS13" s="1333"/>
      <c r="LIT13" s="1333"/>
      <c r="LIU13" s="1333"/>
      <c r="LIV13" s="1333"/>
      <c r="LIW13" s="1333"/>
      <c r="LIX13" s="1333"/>
      <c r="LIY13" s="1333"/>
      <c r="LIZ13" s="1333"/>
      <c r="LJA13" s="1333"/>
      <c r="LJB13" s="1333"/>
      <c r="LJC13" s="1333"/>
      <c r="LJD13" s="1333"/>
      <c r="LJE13" s="1333"/>
      <c r="LJF13" s="1333"/>
      <c r="LJG13" s="1333"/>
      <c r="LJH13" s="1333"/>
      <c r="LJI13" s="1333"/>
      <c r="LJJ13" s="1333"/>
      <c r="LJK13" s="1333"/>
      <c r="LJL13" s="1333"/>
      <c r="LJM13" s="1333"/>
      <c r="LJN13" s="1333"/>
      <c r="LJO13" s="1333"/>
      <c r="LJP13" s="1333"/>
      <c r="LJQ13" s="1333"/>
      <c r="LJR13" s="1333"/>
      <c r="LJS13" s="1333"/>
      <c r="LJT13" s="1333"/>
      <c r="LJU13" s="1333"/>
      <c r="LJV13" s="1333"/>
      <c r="LJW13" s="1333"/>
      <c r="LJX13" s="1333"/>
      <c r="LJY13" s="1333"/>
      <c r="LJZ13" s="1333"/>
      <c r="LKA13" s="1333"/>
      <c r="LKB13" s="1333"/>
      <c r="LKC13" s="1333"/>
      <c r="LKD13" s="1333"/>
      <c r="LKE13" s="1333"/>
      <c r="LKF13" s="1333"/>
      <c r="LKG13" s="1333"/>
      <c r="LKH13" s="1333"/>
      <c r="LKI13" s="1333"/>
      <c r="LKJ13" s="1333"/>
      <c r="LKK13" s="1333"/>
      <c r="LKL13" s="1333"/>
      <c r="LKM13" s="1333"/>
      <c r="LKN13" s="1333"/>
      <c r="LKO13" s="1333"/>
      <c r="LKP13" s="1333"/>
      <c r="LKQ13" s="1333"/>
      <c r="LKR13" s="1333"/>
      <c r="LKS13" s="1333"/>
      <c r="LKT13" s="1333"/>
      <c r="LKU13" s="1333"/>
      <c r="LKV13" s="1333"/>
      <c r="LKW13" s="1333"/>
      <c r="LKX13" s="1333"/>
      <c r="LKY13" s="1333"/>
      <c r="LKZ13" s="1333"/>
      <c r="LLA13" s="1333"/>
      <c r="LLB13" s="1333"/>
      <c r="LLC13" s="1333"/>
      <c r="LLD13" s="1333"/>
      <c r="LLE13" s="1333"/>
      <c r="LLF13" s="1333"/>
      <c r="LLG13" s="1333"/>
      <c r="LLH13" s="1333"/>
      <c r="LLI13" s="1333"/>
      <c r="LLJ13" s="1333"/>
      <c r="LLK13" s="1333"/>
      <c r="LLL13" s="1333"/>
      <c r="LLM13" s="1333"/>
      <c r="LLN13" s="1333"/>
      <c r="LLO13" s="1333"/>
      <c r="LLP13" s="1333"/>
      <c r="LLQ13" s="1333"/>
      <c r="LLR13" s="1333"/>
      <c r="LLS13" s="1333"/>
      <c r="LLT13" s="1333"/>
      <c r="LLU13" s="1333"/>
      <c r="LLV13" s="1333"/>
      <c r="LLW13" s="1333"/>
      <c r="LLX13" s="1333"/>
      <c r="LLY13" s="1333"/>
      <c r="LLZ13" s="1333"/>
      <c r="LMA13" s="1333"/>
      <c r="LMB13" s="1333"/>
      <c r="LMC13" s="1333"/>
      <c r="LMD13" s="1333"/>
      <c r="LME13" s="1333"/>
      <c r="LMF13" s="1333"/>
      <c r="LMG13" s="1333"/>
      <c r="LMH13" s="1333"/>
      <c r="LMI13" s="1333"/>
      <c r="LMJ13" s="1333"/>
      <c r="LMK13" s="1333"/>
      <c r="LML13" s="1333"/>
      <c r="LMM13" s="1333"/>
      <c r="LMN13" s="1333"/>
      <c r="LMO13" s="1333"/>
      <c r="LMP13" s="1333"/>
      <c r="LMQ13" s="1333"/>
      <c r="LMR13" s="1333"/>
      <c r="LMS13" s="1333"/>
      <c r="LMT13" s="1333"/>
      <c r="LMU13" s="1333"/>
      <c r="LMV13" s="1333"/>
      <c r="LMW13" s="1333"/>
      <c r="LMX13" s="1333"/>
      <c r="LMY13" s="1333"/>
      <c r="LMZ13" s="1333"/>
      <c r="LNA13" s="1333"/>
      <c r="LNB13" s="1333"/>
      <c r="LNC13" s="1333"/>
      <c r="LND13" s="1333"/>
      <c r="LNE13" s="1333"/>
      <c r="LNF13" s="1333"/>
      <c r="LNG13" s="1333"/>
      <c r="LNH13" s="1333"/>
      <c r="LNI13" s="1333"/>
      <c r="LNJ13" s="1333"/>
      <c r="LNK13" s="1333"/>
      <c r="LNL13" s="1333"/>
      <c r="LNM13" s="1333"/>
      <c r="LNN13" s="1333"/>
      <c r="LNO13" s="1333"/>
      <c r="LNP13" s="1333"/>
      <c r="LNQ13" s="1333"/>
      <c r="LNR13" s="1333"/>
      <c r="LNS13" s="1333"/>
      <c r="LNT13" s="1333"/>
      <c r="LNU13" s="1333"/>
      <c r="LNV13" s="1333"/>
      <c r="LNW13" s="1333"/>
      <c r="LNX13" s="1333"/>
      <c r="LNY13" s="1333"/>
      <c r="LNZ13" s="1333"/>
      <c r="LOA13" s="1333"/>
      <c r="LOB13" s="1333"/>
      <c r="LOC13" s="1333"/>
      <c r="LOD13" s="1333"/>
      <c r="LOE13" s="1333"/>
      <c r="LOF13" s="1333"/>
      <c r="LOG13" s="1333"/>
      <c r="LOH13" s="1333"/>
      <c r="LOI13" s="1333"/>
      <c r="LOJ13" s="1333"/>
      <c r="LOK13" s="1333"/>
      <c r="LOL13" s="1333"/>
      <c r="LOM13" s="1333"/>
      <c r="LON13" s="1333"/>
      <c r="LOO13" s="1333"/>
      <c r="LOP13" s="1333"/>
      <c r="LOQ13" s="1333"/>
      <c r="LOR13" s="1333"/>
      <c r="LOS13" s="1333"/>
      <c r="LOT13" s="1333"/>
      <c r="LOU13" s="1333"/>
      <c r="LOV13" s="1333"/>
      <c r="LOW13" s="1333"/>
      <c r="LOX13" s="1333"/>
      <c r="LOY13" s="1333"/>
      <c r="LOZ13" s="1333"/>
      <c r="LPA13" s="1333"/>
      <c r="LPB13" s="1333"/>
      <c r="LPC13" s="1333"/>
      <c r="LPD13" s="1333"/>
      <c r="LPE13" s="1333"/>
      <c r="LPF13" s="1333"/>
      <c r="LPG13" s="1333"/>
      <c r="LPH13" s="1333"/>
      <c r="LPI13" s="1333"/>
      <c r="LPJ13" s="1333"/>
      <c r="LPK13" s="1333"/>
      <c r="LPL13" s="1333"/>
      <c r="LPM13" s="1333"/>
      <c r="LPN13" s="1333"/>
      <c r="LPO13" s="1333"/>
      <c r="LPP13" s="1333"/>
      <c r="LPQ13" s="1333"/>
      <c r="LPR13" s="1333"/>
      <c r="LPS13" s="1333"/>
      <c r="LPT13" s="1333"/>
      <c r="LPU13" s="1333"/>
      <c r="LPV13" s="1333"/>
      <c r="LPW13" s="1333"/>
      <c r="LPX13" s="1333"/>
      <c r="LPY13" s="1333"/>
      <c r="LPZ13" s="1333"/>
      <c r="LQA13" s="1333"/>
      <c r="LQB13" s="1333"/>
      <c r="LQC13" s="1333"/>
      <c r="LQD13" s="1333"/>
      <c r="LQE13" s="1333"/>
      <c r="LQF13" s="1333"/>
      <c r="LQG13" s="1333"/>
      <c r="LQH13" s="1333"/>
      <c r="LQI13" s="1333"/>
      <c r="LQJ13" s="1333"/>
      <c r="LQK13" s="1333"/>
      <c r="LQL13" s="1333"/>
      <c r="LQM13" s="1333"/>
      <c r="LQN13" s="1333"/>
      <c r="LQO13" s="1333"/>
      <c r="LQP13" s="1333"/>
      <c r="LQQ13" s="1333"/>
      <c r="LQR13" s="1333"/>
      <c r="LQS13" s="1333"/>
      <c r="LQT13" s="1333"/>
      <c r="LQU13" s="1333"/>
      <c r="LQV13" s="1333"/>
      <c r="LQW13" s="1333"/>
      <c r="LQX13" s="1333"/>
      <c r="LQY13" s="1333"/>
      <c r="LQZ13" s="1333"/>
      <c r="LRA13" s="1333"/>
      <c r="LRB13" s="1333"/>
      <c r="LRC13" s="1333"/>
      <c r="LRD13" s="1333"/>
      <c r="LRE13" s="1333"/>
      <c r="LRF13" s="1333"/>
      <c r="LRG13" s="1333"/>
      <c r="LRH13" s="1333"/>
      <c r="LRI13" s="1333"/>
      <c r="LRJ13" s="1333"/>
      <c r="LRK13" s="1333"/>
      <c r="LRL13" s="1333"/>
      <c r="LRM13" s="1333"/>
      <c r="LRN13" s="1333"/>
      <c r="LRO13" s="1333"/>
      <c r="LRP13" s="1333"/>
      <c r="LRQ13" s="1333"/>
      <c r="LRR13" s="1333"/>
      <c r="LRS13" s="1333"/>
      <c r="LRT13" s="1333"/>
      <c r="LRU13" s="1333"/>
      <c r="LRV13" s="1333"/>
      <c r="LRW13" s="1333"/>
      <c r="LRX13" s="1333"/>
      <c r="LRY13" s="1333"/>
      <c r="LRZ13" s="1333"/>
      <c r="LSA13" s="1333"/>
      <c r="LSB13" s="1333"/>
      <c r="LSC13" s="1333"/>
      <c r="LSD13" s="1333"/>
      <c r="LSE13" s="1333"/>
      <c r="LSF13" s="1333"/>
      <c r="LSG13" s="1333"/>
      <c r="LSH13" s="1333"/>
      <c r="LSI13" s="1333"/>
      <c r="LSJ13" s="1333"/>
      <c r="LSK13" s="1333"/>
      <c r="LSL13" s="1333"/>
      <c r="LSM13" s="1333"/>
      <c r="LSN13" s="1333"/>
      <c r="LSO13" s="1333"/>
      <c r="LSP13" s="1333"/>
      <c r="LSQ13" s="1333"/>
      <c r="LSR13" s="1333"/>
      <c r="LSS13" s="1333"/>
      <c r="LST13" s="1333"/>
      <c r="LSU13" s="1333"/>
      <c r="LSV13" s="1333"/>
      <c r="LSW13" s="1333"/>
      <c r="LSX13" s="1333"/>
      <c r="LSY13" s="1333"/>
      <c r="LSZ13" s="1333"/>
      <c r="LTA13" s="1333"/>
      <c r="LTB13" s="1333"/>
      <c r="LTC13" s="1333"/>
      <c r="LTD13" s="1333"/>
      <c r="LTE13" s="1333"/>
      <c r="LTF13" s="1333"/>
      <c r="LTG13" s="1333"/>
      <c r="LTH13" s="1333"/>
      <c r="LTI13" s="1333"/>
      <c r="LTJ13" s="1333"/>
      <c r="LTK13" s="1333"/>
      <c r="LTL13" s="1333"/>
      <c r="LTM13" s="1333"/>
      <c r="LTN13" s="1333"/>
      <c r="LTO13" s="1333"/>
      <c r="LTP13" s="1333"/>
      <c r="LTQ13" s="1333"/>
      <c r="LTR13" s="1333"/>
      <c r="LTS13" s="1333"/>
      <c r="LTT13" s="1333"/>
      <c r="LTU13" s="1333"/>
      <c r="LTV13" s="1333"/>
      <c r="LTW13" s="1333"/>
      <c r="LTX13" s="1333"/>
      <c r="LTY13" s="1333"/>
      <c r="LTZ13" s="1333"/>
      <c r="LUA13" s="1333"/>
      <c r="LUB13" s="1333"/>
      <c r="LUC13" s="1333"/>
      <c r="LUD13" s="1333"/>
      <c r="LUE13" s="1333"/>
      <c r="LUF13" s="1333"/>
      <c r="LUG13" s="1333"/>
      <c r="LUH13" s="1333"/>
      <c r="LUI13" s="1333"/>
      <c r="LUJ13" s="1333"/>
      <c r="LUK13" s="1333"/>
      <c r="LUL13" s="1333"/>
      <c r="LUM13" s="1333"/>
      <c r="LUN13" s="1333"/>
      <c r="LUO13" s="1333"/>
      <c r="LUP13" s="1333"/>
      <c r="LUQ13" s="1333"/>
      <c r="LUR13" s="1333"/>
      <c r="LUS13" s="1333"/>
      <c r="LUT13" s="1333"/>
      <c r="LUU13" s="1333"/>
      <c r="LUV13" s="1333"/>
      <c r="LUW13" s="1333"/>
      <c r="LUX13" s="1333"/>
      <c r="LUY13" s="1333"/>
      <c r="LUZ13" s="1333"/>
      <c r="LVA13" s="1333"/>
      <c r="LVB13" s="1333"/>
      <c r="LVC13" s="1333"/>
      <c r="LVD13" s="1333"/>
      <c r="LVE13" s="1333"/>
      <c r="LVF13" s="1333"/>
      <c r="LVG13" s="1333"/>
      <c r="LVH13" s="1333"/>
      <c r="LVI13" s="1333"/>
      <c r="LVJ13" s="1333"/>
      <c r="LVK13" s="1333"/>
      <c r="LVL13" s="1333"/>
      <c r="LVM13" s="1333"/>
      <c r="LVN13" s="1333"/>
      <c r="LVO13" s="1333"/>
      <c r="LVP13" s="1333"/>
      <c r="LVQ13" s="1333"/>
      <c r="LVR13" s="1333"/>
      <c r="LVS13" s="1333"/>
      <c r="LVT13" s="1333"/>
      <c r="LVU13" s="1333"/>
      <c r="LVV13" s="1333"/>
      <c r="LVW13" s="1333"/>
      <c r="LVX13" s="1333"/>
      <c r="LVY13" s="1333"/>
      <c r="LVZ13" s="1333"/>
      <c r="LWA13" s="1333"/>
      <c r="LWB13" s="1333"/>
      <c r="LWC13" s="1333"/>
      <c r="LWD13" s="1333"/>
      <c r="LWE13" s="1333"/>
      <c r="LWF13" s="1333"/>
      <c r="LWG13" s="1333"/>
      <c r="LWH13" s="1333"/>
      <c r="LWI13" s="1333"/>
      <c r="LWJ13" s="1333"/>
      <c r="LWK13" s="1333"/>
      <c r="LWL13" s="1333"/>
      <c r="LWM13" s="1333"/>
      <c r="LWN13" s="1333"/>
      <c r="LWO13" s="1333"/>
      <c r="LWP13" s="1333"/>
      <c r="LWQ13" s="1333"/>
      <c r="LWR13" s="1333"/>
      <c r="LWS13" s="1333"/>
      <c r="LWT13" s="1333"/>
      <c r="LWU13" s="1333"/>
      <c r="LWV13" s="1333"/>
      <c r="LWW13" s="1333"/>
      <c r="LWX13" s="1333"/>
      <c r="LWY13" s="1333"/>
      <c r="LWZ13" s="1333"/>
      <c r="LXA13" s="1333"/>
      <c r="LXB13" s="1333"/>
      <c r="LXC13" s="1333"/>
      <c r="LXD13" s="1333"/>
      <c r="LXE13" s="1333"/>
      <c r="LXF13" s="1333"/>
      <c r="LXG13" s="1333"/>
      <c r="LXH13" s="1333"/>
      <c r="LXI13" s="1333"/>
      <c r="LXJ13" s="1333"/>
      <c r="LXK13" s="1333"/>
      <c r="LXL13" s="1333"/>
      <c r="LXM13" s="1333"/>
      <c r="LXN13" s="1333"/>
      <c r="LXO13" s="1333"/>
      <c r="LXP13" s="1333"/>
      <c r="LXQ13" s="1333"/>
      <c r="LXR13" s="1333"/>
      <c r="LXS13" s="1333"/>
      <c r="LXT13" s="1333"/>
      <c r="LXU13" s="1333"/>
      <c r="LXV13" s="1333"/>
      <c r="LXW13" s="1333"/>
      <c r="LXX13" s="1333"/>
      <c r="LXY13" s="1333"/>
      <c r="LXZ13" s="1333"/>
      <c r="LYA13" s="1333"/>
      <c r="LYB13" s="1333"/>
      <c r="LYC13" s="1333"/>
      <c r="LYD13" s="1333"/>
      <c r="LYE13" s="1333"/>
      <c r="LYF13" s="1333"/>
      <c r="LYG13" s="1333"/>
      <c r="LYH13" s="1333"/>
      <c r="LYI13" s="1333"/>
      <c r="LYJ13" s="1333"/>
      <c r="LYK13" s="1333"/>
      <c r="LYL13" s="1333"/>
      <c r="LYM13" s="1333"/>
      <c r="LYN13" s="1333"/>
      <c r="LYO13" s="1333"/>
      <c r="LYP13" s="1333"/>
      <c r="LYQ13" s="1333"/>
      <c r="LYR13" s="1333"/>
      <c r="LYS13" s="1333"/>
      <c r="LYT13" s="1333"/>
      <c r="LYU13" s="1333"/>
      <c r="LYV13" s="1333"/>
      <c r="LYW13" s="1333"/>
      <c r="LYX13" s="1333"/>
      <c r="LYY13" s="1333"/>
      <c r="LYZ13" s="1333"/>
      <c r="LZA13" s="1333"/>
      <c r="LZB13" s="1333"/>
      <c r="LZC13" s="1333"/>
      <c r="LZD13" s="1333"/>
      <c r="LZE13" s="1333"/>
      <c r="LZF13" s="1333"/>
      <c r="LZG13" s="1333"/>
      <c r="LZH13" s="1333"/>
      <c r="LZI13" s="1333"/>
      <c r="LZJ13" s="1333"/>
      <c r="LZK13" s="1333"/>
      <c r="LZL13" s="1333"/>
      <c r="LZM13" s="1333"/>
      <c r="LZN13" s="1333"/>
      <c r="LZO13" s="1333"/>
      <c r="LZP13" s="1333"/>
      <c r="LZQ13" s="1333"/>
      <c r="LZR13" s="1333"/>
      <c r="LZS13" s="1333"/>
      <c r="LZT13" s="1333"/>
      <c r="LZU13" s="1333"/>
      <c r="LZV13" s="1333"/>
      <c r="LZW13" s="1333"/>
      <c r="LZX13" s="1333"/>
      <c r="LZY13" s="1333"/>
      <c r="LZZ13" s="1333"/>
      <c r="MAA13" s="1333"/>
      <c r="MAB13" s="1333"/>
      <c r="MAC13" s="1333"/>
      <c r="MAD13" s="1333"/>
      <c r="MAE13" s="1333"/>
      <c r="MAF13" s="1333"/>
      <c r="MAG13" s="1333"/>
      <c r="MAH13" s="1333"/>
      <c r="MAI13" s="1333"/>
      <c r="MAJ13" s="1333"/>
      <c r="MAK13" s="1333"/>
      <c r="MAL13" s="1333"/>
      <c r="MAM13" s="1333"/>
      <c r="MAN13" s="1333"/>
      <c r="MAO13" s="1333"/>
      <c r="MAP13" s="1333"/>
      <c r="MAQ13" s="1333"/>
      <c r="MAR13" s="1333"/>
      <c r="MAS13" s="1333"/>
      <c r="MAT13" s="1333"/>
      <c r="MAU13" s="1333"/>
      <c r="MAV13" s="1333"/>
      <c r="MAW13" s="1333"/>
      <c r="MAX13" s="1333"/>
      <c r="MAY13" s="1333"/>
      <c r="MAZ13" s="1333"/>
      <c r="MBA13" s="1333"/>
      <c r="MBB13" s="1333"/>
      <c r="MBC13" s="1333"/>
      <c r="MBD13" s="1333"/>
      <c r="MBE13" s="1333"/>
      <c r="MBF13" s="1333"/>
      <c r="MBG13" s="1333"/>
      <c r="MBH13" s="1333"/>
      <c r="MBI13" s="1333"/>
      <c r="MBJ13" s="1333"/>
      <c r="MBK13" s="1333"/>
      <c r="MBL13" s="1333"/>
      <c r="MBM13" s="1333"/>
      <c r="MBN13" s="1333"/>
      <c r="MBO13" s="1333"/>
      <c r="MBP13" s="1333"/>
      <c r="MBQ13" s="1333"/>
      <c r="MBR13" s="1333"/>
      <c r="MBS13" s="1333"/>
      <c r="MBT13" s="1333"/>
      <c r="MBU13" s="1333"/>
      <c r="MBV13" s="1333"/>
      <c r="MBW13" s="1333"/>
      <c r="MBX13" s="1333"/>
      <c r="MBY13" s="1333"/>
      <c r="MBZ13" s="1333"/>
      <c r="MCA13" s="1333"/>
      <c r="MCB13" s="1333"/>
      <c r="MCC13" s="1333"/>
      <c r="MCD13" s="1333"/>
      <c r="MCE13" s="1333"/>
      <c r="MCF13" s="1333"/>
      <c r="MCG13" s="1333"/>
      <c r="MCH13" s="1333"/>
      <c r="MCI13" s="1333"/>
      <c r="MCJ13" s="1333"/>
      <c r="MCK13" s="1333"/>
      <c r="MCL13" s="1333"/>
      <c r="MCM13" s="1333"/>
      <c r="MCN13" s="1333"/>
      <c r="MCO13" s="1333"/>
      <c r="MCP13" s="1333"/>
      <c r="MCQ13" s="1333"/>
      <c r="MCR13" s="1333"/>
      <c r="MCS13" s="1333"/>
      <c r="MCT13" s="1333"/>
      <c r="MCU13" s="1333"/>
      <c r="MCV13" s="1333"/>
      <c r="MCW13" s="1333"/>
      <c r="MCX13" s="1333"/>
      <c r="MCY13" s="1333"/>
      <c r="MCZ13" s="1333"/>
      <c r="MDA13" s="1333"/>
      <c r="MDB13" s="1333"/>
      <c r="MDC13" s="1333"/>
      <c r="MDD13" s="1333"/>
      <c r="MDE13" s="1333"/>
      <c r="MDF13" s="1333"/>
      <c r="MDG13" s="1333"/>
      <c r="MDH13" s="1333"/>
      <c r="MDI13" s="1333"/>
      <c r="MDJ13" s="1333"/>
      <c r="MDK13" s="1333"/>
      <c r="MDL13" s="1333"/>
      <c r="MDM13" s="1333"/>
      <c r="MDN13" s="1333"/>
      <c r="MDO13" s="1333"/>
      <c r="MDP13" s="1333"/>
      <c r="MDQ13" s="1333"/>
      <c r="MDR13" s="1333"/>
      <c r="MDS13" s="1333"/>
      <c r="MDT13" s="1333"/>
      <c r="MDU13" s="1333"/>
      <c r="MDV13" s="1333"/>
      <c r="MDW13" s="1333"/>
      <c r="MDX13" s="1333"/>
      <c r="MDY13" s="1333"/>
      <c r="MDZ13" s="1333"/>
      <c r="MEA13" s="1333"/>
      <c r="MEB13" s="1333"/>
      <c r="MEC13" s="1333"/>
      <c r="MED13" s="1333"/>
      <c r="MEE13" s="1333"/>
      <c r="MEF13" s="1333"/>
      <c r="MEG13" s="1333"/>
      <c r="MEH13" s="1333"/>
      <c r="MEI13" s="1333"/>
      <c r="MEJ13" s="1333"/>
      <c r="MEK13" s="1333"/>
      <c r="MEL13" s="1333"/>
      <c r="MEM13" s="1333"/>
      <c r="MEN13" s="1333"/>
      <c r="MEO13" s="1333"/>
      <c r="MEP13" s="1333"/>
      <c r="MEQ13" s="1333"/>
      <c r="MER13" s="1333"/>
      <c r="MES13" s="1333"/>
      <c r="MET13" s="1333"/>
      <c r="MEU13" s="1333"/>
      <c r="MEV13" s="1333"/>
      <c r="MEW13" s="1333"/>
      <c r="MEX13" s="1333"/>
      <c r="MEY13" s="1333"/>
      <c r="MEZ13" s="1333"/>
      <c r="MFA13" s="1333"/>
      <c r="MFB13" s="1333"/>
      <c r="MFC13" s="1333"/>
      <c r="MFD13" s="1333"/>
      <c r="MFE13" s="1333"/>
      <c r="MFF13" s="1333"/>
      <c r="MFG13" s="1333"/>
      <c r="MFH13" s="1333"/>
      <c r="MFI13" s="1333"/>
      <c r="MFJ13" s="1333"/>
      <c r="MFK13" s="1333"/>
      <c r="MFL13" s="1333"/>
      <c r="MFM13" s="1333"/>
      <c r="MFN13" s="1333"/>
      <c r="MFO13" s="1333"/>
      <c r="MFP13" s="1333"/>
      <c r="MFQ13" s="1333"/>
      <c r="MFR13" s="1333"/>
      <c r="MFS13" s="1333"/>
      <c r="MFT13" s="1333"/>
      <c r="MFU13" s="1333"/>
      <c r="MFV13" s="1333"/>
      <c r="MFW13" s="1333"/>
      <c r="MFX13" s="1333"/>
      <c r="MFY13" s="1333"/>
      <c r="MFZ13" s="1333"/>
      <c r="MGA13" s="1333"/>
      <c r="MGB13" s="1333"/>
      <c r="MGC13" s="1333"/>
      <c r="MGD13" s="1333"/>
      <c r="MGE13" s="1333"/>
      <c r="MGF13" s="1333"/>
      <c r="MGG13" s="1333"/>
      <c r="MGH13" s="1333"/>
      <c r="MGI13" s="1333"/>
      <c r="MGJ13" s="1333"/>
      <c r="MGK13" s="1333"/>
      <c r="MGL13" s="1333"/>
      <c r="MGM13" s="1333"/>
      <c r="MGN13" s="1333"/>
      <c r="MGO13" s="1333"/>
      <c r="MGP13" s="1333"/>
      <c r="MGQ13" s="1333"/>
      <c r="MGR13" s="1333"/>
      <c r="MGS13" s="1333"/>
      <c r="MGT13" s="1333"/>
      <c r="MGU13" s="1333"/>
      <c r="MGV13" s="1333"/>
      <c r="MGW13" s="1333"/>
      <c r="MGX13" s="1333"/>
      <c r="MGY13" s="1333"/>
      <c r="MGZ13" s="1333"/>
      <c r="MHA13" s="1333"/>
      <c r="MHB13" s="1333"/>
      <c r="MHC13" s="1333"/>
      <c r="MHD13" s="1333"/>
      <c r="MHE13" s="1333"/>
      <c r="MHF13" s="1333"/>
      <c r="MHG13" s="1333"/>
      <c r="MHH13" s="1333"/>
      <c r="MHI13" s="1333"/>
      <c r="MHJ13" s="1333"/>
      <c r="MHK13" s="1333"/>
      <c r="MHL13" s="1333"/>
      <c r="MHM13" s="1333"/>
      <c r="MHN13" s="1333"/>
      <c r="MHO13" s="1333"/>
      <c r="MHP13" s="1333"/>
      <c r="MHQ13" s="1333"/>
      <c r="MHR13" s="1333"/>
      <c r="MHS13" s="1333"/>
      <c r="MHT13" s="1333"/>
      <c r="MHU13" s="1333"/>
      <c r="MHV13" s="1333"/>
      <c r="MHW13" s="1333"/>
      <c r="MHX13" s="1333"/>
      <c r="MHY13" s="1333"/>
      <c r="MHZ13" s="1333"/>
      <c r="MIA13" s="1333"/>
      <c r="MIB13" s="1333"/>
      <c r="MIC13" s="1333"/>
      <c r="MID13" s="1333"/>
      <c r="MIE13" s="1333"/>
      <c r="MIF13" s="1333"/>
      <c r="MIG13" s="1333"/>
      <c r="MIH13" s="1333"/>
      <c r="MII13" s="1333"/>
      <c r="MIJ13" s="1333"/>
      <c r="MIK13" s="1333"/>
      <c r="MIL13" s="1333"/>
      <c r="MIM13" s="1333"/>
      <c r="MIN13" s="1333"/>
      <c r="MIO13" s="1333"/>
      <c r="MIP13" s="1333"/>
      <c r="MIQ13" s="1333"/>
      <c r="MIR13" s="1333"/>
      <c r="MIS13" s="1333"/>
      <c r="MIT13" s="1333"/>
      <c r="MIU13" s="1333"/>
      <c r="MIV13" s="1333"/>
      <c r="MIW13" s="1333"/>
      <c r="MIX13" s="1333"/>
      <c r="MIY13" s="1333"/>
      <c r="MIZ13" s="1333"/>
      <c r="MJA13" s="1333"/>
      <c r="MJB13" s="1333"/>
      <c r="MJC13" s="1333"/>
      <c r="MJD13" s="1333"/>
      <c r="MJE13" s="1333"/>
      <c r="MJF13" s="1333"/>
      <c r="MJG13" s="1333"/>
      <c r="MJH13" s="1333"/>
      <c r="MJI13" s="1333"/>
      <c r="MJJ13" s="1333"/>
      <c r="MJK13" s="1333"/>
      <c r="MJL13" s="1333"/>
      <c r="MJM13" s="1333"/>
      <c r="MJN13" s="1333"/>
      <c r="MJO13" s="1333"/>
      <c r="MJP13" s="1333"/>
      <c r="MJQ13" s="1333"/>
      <c r="MJR13" s="1333"/>
      <c r="MJS13" s="1333"/>
      <c r="MJT13" s="1333"/>
      <c r="MJU13" s="1333"/>
      <c r="MJV13" s="1333"/>
      <c r="MJW13" s="1333"/>
      <c r="MJX13" s="1333"/>
      <c r="MJY13" s="1333"/>
      <c r="MJZ13" s="1333"/>
      <c r="MKA13" s="1333"/>
      <c r="MKB13" s="1333"/>
      <c r="MKC13" s="1333"/>
      <c r="MKD13" s="1333"/>
      <c r="MKE13" s="1333"/>
      <c r="MKF13" s="1333"/>
      <c r="MKG13" s="1333"/>
      <c r="MKH13" s="1333"/>
      <c r="MKI13" s="1333"/>
      <c r="MKJ13" s="1333"/>
      <c r="MKK13" s="1333"/>
      <c r="MKL13" s="1333"/>
      <c r="MKM13" s="1333"/>
      <c r="MKN13" s="1333"/>
      <c r="MKO13" s="1333"/>
      <c r="MKP13" s="1333"/>
      <c r="MKQ13" s="1333"/>
      <c r="MKR13" s="1333"/>
      <c r="MKS13" s="1333"/>
      <c r="MKT13" s="1333"/>
      <c r="MKU13" s="1333"/>
      <c r="MKV13" s="1333"/>
      <c r="MKW13" s="1333"/>
      <c r="MKX13" s="1333"/>
      <c r="MKY13" s="1333"/>
      <c r="MKZ13" s="1333"/>
      <c r="MLA13" s="1333"/>
      <c r="MLB13" s="1333"/>
      <c r="MLC13" s="1333"/>
      <c r="MLD13" s="1333"/>
      <c r="MLE13" s="1333"/>
      <c r="MLF13" s="1333"/>
      <c r="MLG13" s="1333"/>
      <c r="MLH13" s="1333"/>
      <c r="MLI13" s="1333"/>
      <c r="MLJ13" s="1333"/>
      <c r="MLK13" s="1333"/>
      <c r="MLL13" s="1333"/>
      <c r="MLM13" s="1333"/>
      <c r="MLN13" s="1333"/>
      <c r="MLO13" s="1333"/>
      <c r="MLP13" s="1333"/>
      <c r="MLQ13" s="1333"/>
      <c r="MLR13" s="1333"/>
      <c r="MLS13" s="1333"/>
      <c r="MLT13" s="1333"/>
      <c r="MLU13" s="1333"/>
      <c r="MLV13" s="1333"/>
      <c r="MLW13" s="1333"/>
      <c r="MLX13" s="1333"/>
      <c r="MLY13" s="1333"/>
      <c r="MLZ13" s="1333"/>
      <c r="MMA13" s="1333"/>
      <c r="MMB13" s="1333"/>
      <c r="MMC13" s="1333"/>
      <c r="MMD13" s="1333"/>
      <c r="MME13" s="1333"/>
      <c r="MMF13" s="1333"/>
      <c r="MMG13" s="1333"/>
      <c r="MMH13" s="1333"/>
      <c r="MMI13" s="1333"/>
      <c r="MMJ13" s="1333"/>
      <c r="MMK13" s="1333"/>
      <c r="MML13" s="1333"/>
      <c r="MMM13" s="1333"/>
      <c r="MMN13" s="1333"/>
      <c r="MMO13" s="1333"/>
      <c r="MMP13" s="1333"/>
      <c r="MMQ13" s="1333"/>
      <c r="MMR13" s="1333"/>
      <c r="MMS13" s="1333"/>
      <c r="MMT13" s="1333"/>
      <c r="MMU13" s="1333"/>
      <c r="MMV13" s="1333"/>
      <c r="MMW13" s="1333"/>
      <c r="MMX13" s="1333"/>
      <c r="MMY13" s="1333"/>
      <c r="MMZ13" s="1333"/>
      <c r="MNA13" s="1333"/>
      <c r="MNB13" s="1333"/>
      <c r="MNC13" s="1333"/>
      <c r="MND13" s="1333"/>
      <c r="MNE13" s="1333"/>
      <c r="MNF13" s="1333"/>
      <c r="MNG13" s="1333"/>
      <c r="MNH13" s="1333"/>
      <c r="MNI13" s="1333"/>
      <c r="MNJ13" s="1333"/>
      <c r="MNK13" s="1333"/>
      <c r="MNL13" s="1333"/>
      <c r="MNM13" s="1333"/>
      <c r="MNN13" s="1333"/>
      <c r="MNO13" s="1333"/>
      <c r="MNP13" s="1333"/>
      <c r="MNQ13" s="1333"/>
      <c r="MNR13" s="1333"/>
      <c r="MNS13" s="1333"/>
      <c r="MNT13" s="1333"/>
      <c r="MNU13" s="1333"/>
      <c r="MNV13" s="1333"/>
      <c r="MNW13" s="1333"/>
      <c r="MNX13" s="1333"/>
      <c r="MNY13" s="1333"/>
      <c r="MNZ13" s="1333"/>
      <c r="MOA13" s="1333"/>
      <c r="MOB13" s="1333"/>
      <c r="MOC13" s="1333"/>
      <c r="MOD13" s="1333"/>
      <c r="MOE13" s="1333"/>
      <c r="MOF13" s="1333"/>
      <c r="MOG13" s="1333"/>
      <c r="MOH13" s="1333"/>
      <c r="MOI13" s="1333"/>
      <c r="MOJ13" s="1333"/>
      <c r="MOK13" s="1333"/>
      <c r="MOL13" s="1333"/>
      <c r="MOM13" s="1333"/>
      <c r="MON13" s="1333"/>
      <c r="MOO13" s="1333"/>
      <c r="MOP13" s="1333"/>
      <c r="MOQ13" s="1333"/>
      <c r="MOR13" s="1333"/>
      <c r="MOS13" s="1333"/>
      <c r="MOT13" s="1333"/>
      <c r="MOU13" s="1333"/>
      <c r="MOV13" s="1333"/>
      <c r="MOW13" s="1333"/>
      <c r="MOX13" s="1333"/>
      <c r="MOY13" s="1333"/>
      <c r="MOZ13" s="1333"/>
      <c r="MPA13" s="1333"/>
      <c r="MPB13" s="1333"/>
      <c r="MPC13" s="1333"/>
      <c r="MPD13" s="1333"/>
      <c r="MPE13" s="1333"/>
      <c r="MPF13" s="1333"/>
      <c r="MPG13" s="1333"/>
      <c r="MPH13" s="1333"/>
      <c r="MPI13" s="1333"/>
      <c r="MPJ13" s="1333"/>
      <c r="MPK13" s="1333"/>
      <c r="MPL13" s="1333"/>
      <c r="MPM13" s="1333"/>
      <c r="MPN13" s="1333"/>
      <c r="MPO13" s="1333"/>
      <c r="MPP13" s="1333"/>
      <c r="MPQ13" s="1333"/>
      <c r="MPR13" s="1333"/>
      <c r="MPS13" s="1333"/>
      <c r="MPT13" s="1333"/>
      <c r="MPU13" s="1333"/>
      <c r="MPV13" s="1333"/>
      <c r="MPW13" s="1333"/>
      <c r="MPX13" s="1333"/>
      <c r="MPY13" s="1333"/>
      <c r="MPZ13" s="1333"/>
      <c r="MQA13" s="1333"/>
      <c r="MQB13" s="1333"/>
      <c r="MQC13" s="1333"/>
      <c r="MQD13" s="1333"/>
      <c r="MQE13" s="1333"/>
      <c r="MQF13" s="1333"/>
      <c r="MQG13" s="1333"/>
      <c r="MQH13" s="1333"/>
      <c r="MQI13" s="1333"/>
      <c r="MQJ13" s="1333"/>
      <c r="MQK13" s="1333"/>
      <c r="MQL13" s="1333"/>
      <c r="MQM13" s="1333"/>
      <c r="MQN13" s="1333"/>
      <c r="MQO13" s="1333"/>
      <c r="MQP13" s="1333"/>
      <c r="MQQ13" s="1333"/>
      <c r="MQR13" s="1333"/>
      <c r="MQS13" s="1333"/>
      <c r="MQT13" s="1333"/>
      <c r="MQU13" s="1333"/>
      <c r="MQV13" s="1333"/>
      <c r="MQW13" s="1333"/>
      <c r="MQX13" s="1333"/>
      <c r="MQY13" s="1333"/>
      <c r="MQZ13" s="1333"/>
      <c r="MRA13" s="1333"/>
      <c r="MRB13" s="1333"/>
      <c r="MRC13" s="1333"/>
      <c r="MRD13" s="1333"/>
      <c r="MRE13" s="1333"/>
      <c r="MRF13" s="1333"/>
      <c r="MRG13" s="1333"/>
      <c r="MRH13" s="1333"/>
      <c r="MRI13" s="1333"/>
      <c r="MRJ13" s="1333"/>
      <c r="MRK13" s="1333"/>
      <c r="MRL13" s="1333"/>
      <c r="MRM13" s="1333"/>
      <c r="MRN13" s="1333"/>
      <c r="MRO13" s="1333"/>
      <c r="MRP13" s="1333"/>
      <c r="MRQ13" s="1333"/>
      <c r="MRR13" s="1333"/>
      <c r="MRS13" s="1333"/>
      <c r="MRT13" s="1333"/>
      <c r="MRU13" s="1333"/>
      <c r="MRV13" s="1333"/>
      <c r="MRW13" s="1333"/>
      <c r="MRX13" s="1333"/>
      <c r="MRY13" s="1333"/>
      <c r="MRZ13" s="1333"/>
      <c r="MSA13" s="1333"/>
      <c r="MSB13" s="1333"/>
      <c r="MSC13" s="1333"/>
      <c r="MSD13" s="1333"/>
      <c r="MSE13" s="1333"/>
      <c r="MSF13" s="1333"/>
      <c r="MSG13" s="1333"/>
      <c r="MSH13" s="1333"/>
      <c r="MSI13" s="1333"/>
      <c r="MSJ13" s="1333"/>
      <c r="MSK13" s="1333"/>
      <c r="MSL13" s="1333"/>
      <c r="MSM13" s="1333"/>
      <c r="MSN13" s="1333"/>
      <c r="MSO13" s="1333"/>
      <c r="MSP13" s="1333"/>
      <c r="MSQ13" s="1333"/>
      <c r="MSR13" s="1333"/>
      <c r="MSS13" s="1333"/>
      <c r="MST13" s="1333"/>
      <c r="MSU13" s="1333"/>
      <c r="MSV13" s="1333"/>
      <c r="MSW13" s="1333"/>
      <c r="MSX13" s="1333"/>
      <c r="MSY13" s="1333"/>
      <c r="MSZ13" s="1333"/>
      <c r="MTA13" s="1333"/>
      <c r="MTB13" s="1333"/>
      <c r="MTC13" s="1333"/>
      <c r="MTD13" s="1333"/>
      <c r="MTE13" s="1333"/>
      <c r="MTF13" s="1333"/>
      <c r="MTG13" s="1333"/>
      <c r="MTH13" s="1333"/>
      <c r="MTI13" s="1333"/>
      <c r="MTJ13" s="1333"/>
      <c r="MTK13" s="1333"/>
      <c r="MTL13" s="1333"/>
      <c r="MTM13" s="1333"/>
      <c r="MTN13" s="1333"/>
      <c r="MTO13" s="1333"/>
      <c r="MTP13" s="1333"/>
      <c r="MTQ13" s="1333"/>
      <c r="MTR13" s="1333"/>
      <c r="MTS13" s="1333"/>
      <c r="MTT13" s="1333"/>
      <c r="MTU13" s="1333"/>
      <c r="MTV13" s="1333"/>
      <c r="MTW13" s="1333"/>
      <c r="MTX13" s="1333"/>
      <c r="MTY13" s="1333"/>
      <c r="MTZ13" s="1333"/>
      <c r="MUA13" s="1333"/>
      <c r="MUB13" s="1333"/>
      <c r="MUC13" s="1333"/>
      <c r="MUD13" s="1333"/>
      <c r="MUE13" s="1333"/>
      <c r="MUF13" s="1333"/>
      <c r="MUG13" s="1333"/>
      <c r="MUH13" s="1333"/>
      <c r="MUI13" s="1333"/>
      <c r="MUJ13" s="1333"/>
      <c r="MUK13" s="1333"/>
      <c r="MUL13" s="1333"/>
      <c r="MUM13" s="1333"/>
      <c r="MUN13" s="1333"/>
      <c r="MUO13" s="1333"/>
      <c r="MUP13" s="1333"/>
      <c r="MUQ13" s="1333"/>
      <c r="MUR13" s="1333"/>
      <c r="MUS13" s="1333"/>
      <c r="MUT13" s="1333"/>
      <c r="MUU13" s="1333"/>
      <c r="MUV13" s="1333"/>
      <c r="MUW13" s="1333"/>
      <c r="MUX13" s="1333"/>
      <c r="MUY13" s="1333"/>
      <c r="MUZ13" s="1333"/>
      <c r="MVA13" s="1333"/>
      <c r="MVB13" s="1333"/>
      <c r="MVC13" s="1333"/>
      <c r="MVD13" s="1333"/>
      <c r="MVE13" s="1333"/>
      <c r="MVF13" s="1333"/>
      <c r="MVG13" s="1333"/>
      <c r="MVH13" s="1333"/>
      <c r="MVI13" s="1333"/>
      <c r="MVJ13" s="1333"/>
      <c r="MVK13" s="1333"/>
      <c r="MVL13" s="1333"/>
      <c r="MVM13" s="1333"/>
      <c r="MVN13" s="1333"/>
      <c r="MVO13" s="1333"/>
      <c r="MVP13" s="1333"/>
      <c r="MVQ13" s="1333"/>
      <c r="MVR13" s="1333"/>
      <c r="MVS13" s="1333"/>
      <c r="MVT13" s="1333"/>
      <c r="MVU13" s="1333"/>
      <c r="MVV13" s="1333"/>
      <c r="MVW13" s="1333"/>
      <c r="MVX13" s="1333"/>
      <c r="MVY13" s="1333"/>
      <c r="MVZ13" s="1333"/>
      <c r="MWA13" s="1333"/>
      <c r="MWB13" s="1333"/>
      <c r="MWC13" s="1333"/>
      <c r="MWD13" s="1333"/>
      <c r="MWE13" s="1333"/>
      <c r="MWF13" s="1333"/>
      <c r="MWG13" s="1333"/>
      <c r="MWH13" s="1333"/>
      <c r="MWI13" s="1333"/>
      <c r="MWJ13" s="1333"/>
      <c r="MWK13" s="1333"/>
      <c r="MWL13" s="1333"/>
      <c r="MWM13" s="1333"/>
      <c r="MWN13" s="1333"/>
      <c r="MWO13" s="1333"/>
      <c r="MWP13" s="1333"/>
      <c r="MWQ13" s="1333"/>
      <c r="MWR13" s="1333"/>
      <c r="MWS13" s="1333"/>
      <c r="MWT13" s="1333"/>
      <c r="MWU13" s="1333"/>
      <c r="MWV13" s="1333"/>
      <c r="MWW13" s="1333"/>
      <c r="MWX13" s="1333"/>
      <c r="MWY13" s="1333"/>
      <c r="MWZ13" s="1333"/>
      <c r="MXA13" s="1333"/>
      <c r="MXB13" s="1333"/>
      <c r="MXC13" s="1333"/>
      <c r="MXD13" s="1333"/>
      <c r="MXE13" s="1333"/>
      <c r="MXF13" s="1333"/>
      <c r="MXG13" s="1333"/>
      <c r="MXH13" s="1333"/>
      <c r="MXI13" s="1333"/>
      <c r="MXJ13" s="1333"/>
      <c r="MXK13" s="1333"/>
      <c r="MXL13" s="1333"/>
      <c r="MXM13" s="1333"/>
      <c r="MXN13" s="1333"/>
      <c r="MXO13" s="1333"/>
      <c r="MXP13" s="1333"/>
      <c r="MXQ13" s="1333"/>
      <c r="MXR13" s="1333"/>
      <c r="MXS13" s="1333"/>
      <c r="MXT13" s="1333"/>
      <c r="MXU13" s="1333"/>
      <c r="MXV13" s="1333"/>
      <c r="MXW13" s="1333"/>
      <c r="MXX13" s="1333"/>
      <c r="MXY13" s="1333"/>
      <c r="MXZ13" s="1333"/>
      <c r="MYA13" s="1333"/>
      <c r="MYB13" s="1333"/>
      <c r="MYC13" s="1333"/>
      <c r="MYD13" s="1333"/>
      <c r="MYE13" s="1333"/>
      <c r="MYF13" s="1333"/>
      <c r="MYG13" s="1333"/>
      <c r="MYH13" s="1333"/>
      <c r="MYI13" s="1333"/>
      <c r="MYJ13" s="1333"/>
      <c r="MYK13" s="1333"/>
      <c r="MYL13" s="1333"/>
      <c r="MYM13" s="1333"/>
      <c r="MYN13" s="1333"/>
      <c r="MYO13" s="1333"/>
      <c r="MYP13" s="1333"/>
      <c r="MYQ13" s="1333"/>
      <c r="MYR13" s="1333"/>
      <c r="MYS13" s="1333"/>
      <c r="MYT13" s="1333"/>
      <c r="MYU13" s="1333"/>
      <c r="MYV13" s="1333"/>
      <c r="MYW13" s="1333"/>
      <c r="MYX13" s="1333"/>
      <c r="MYY13" s="1333"/>
      <c r="MYZ13" s="1333"/>
      <c r="MZA13" s="1333"/>
      <c r="MZB13" s="1333"/>
      <c r="MZC13" s="1333"/>
      <c r="MZD13" s="1333"/>
      <c r="MZE13" s="1333"/>
      <c r="MZF13" s="1333"/>
      <c r="MZG13" s="1333"/>
      <c r="MZH13" s="1333"/>
      <c r="MZI13" s="1333"/>
      <c r="MZJ13" s="1333"/>
      <c r="MZK13" s="1333"/>
      <c r="MZL13" s="1333"/>
      <c r="MZM13" s="1333"/>
      <c r="MZN13" s="1333"/>
      <c r="MZO13" s="1333"/>
      <c r="MZP13" s="1333"/>
      <c r="MZQ13" s="1333"/>
      <c r="MZR13" s="1333"/>
      <c r="MZS13" s="1333"/>
      <c r="MZT13" s="1333"/>
      <c r="MZU13" s="1333"/>
      <c r="MZV13" s="1333"/>
      <c r="MZW13" s="1333"/>
      <c r="MZX13" s="1333"/>
      <c r="MZY13" s="1333"/>
      <c r="MZZ13" s="1333"/>
      <c r="NAA13" s="1333"/>
      <c r="NAB13" s="1333"/>
      <c r="NAC13" s="1333"/>
      <c r="NAD13" s="1333"/>
      <c r="NAE13" s="1333"/>
      <c r="NAF13" s="1333"/>
      <c r="NAG13" s="1333"/>
      <c r="NAH13" s="1333"/>
      <c r="NAI13" s="1333"/>
      <c r="NAJ13" s="1333"/>
      <c r="NAK13" s="1333"/>
      <c r="NAL13" s="1333"/>
      <c r="NAM13" s="1333"/>
      <c r="NAN13" s="1333"/>
      <c r="NAO13" s="1333"/>
      <c r="NAP13" s="1333"/>
      <c r="NAQ13" s="1333"/>
      <c r="NAR13" s="1333"/>
      <c r="NAS13" s="1333"/>
      <c r="NAT13" s="1333"/>
      <c r="NAU13" s="1333"/>
      <c r="NAV13" s="1333"/>
      <c r="NAW13" s="1333"/>
      <c r="NAX13" s="1333"/>
      <c r="NAY13" s="1333"/>
      <c r="NAZ13" s="1333"/>
      <c r="NBA13" s="1333"/>
      <c r="NBB13" s="1333"/>
      <c r="NBC13" s="1333"/>
      <c r="NBD13" s="1333"/>
      <c r="NBE13" s="1333"/>
      <c r="NBF13" s="1333"/>
      <c r="NBG13" s="1333"/>
      <c r="NBH13" s="1333"/>
      <c r="NBI13" s="1333"/>
      <c r="NBJ13" s="1333"/>
      <c r="NBK13" s="1333"/>
      <c r="NBL13" s="1333"/>
      <c r="NBM13" s="1333"/>
      <c r="NBN13" s="1333"/>
      <c r="NBO13" s="1333"/>
      <c r="NBP13" s="1333"/>
      <c r="NBQ13" s="1333"/>
      <c r="NBR13" s="1333"/>
      <c r="NBS13" s="1333"/>
      <c r="NBT13" s="1333"/>
      <c r="NBU13" s="1333"/>
      <c r="NBV13" s="1333"/>
      <c r="NBW13" s="1333"/>
      <c r="NBX13" s="1333"/>
      <c r="NBY13" s="1333"/>
      <c r="NBZ13" s="1333"/>
      <c r="NCA13" s="1333"/>
      <c r="NCB13" s="1333"/>
      <c r="NCC13" s="1333"/>
      <c r="NCD13" s="1333"/>
      <c r="NCE13" s="1333"/>
      <c r="NCF13" s="1333"/>
      <c r="NCG13" s="1333"/>
      <c r="NCH13" s="1333"/>
      <c r="NCI13" s="1333"/>
      <c r="NCJ13" s="1333"/>
      <c r="NCK13" s="1333"/>
      <c r="NCL13" s="1333"/>
      <c r="NCM13" s="1333"/>
      <c r="NCN13" s="1333"/>
      <c r="NCO13" s="1333"/>
      <c r="NCP13" s="1333"/>
      <c r="NCQ13" s="1333"/>
      <c r="NCR13" s="1333"/>
      <c r="NCS13" s="1333"/>
      <c r="NCT13" s="1333"/>
      <c r="NCU13" s="1333"/>
      <c r="NCV13" s="1333"/>
      <c r="NCW13" s="1333"/>
      <c r="NCX13" s="1333"/>
      <c r="NCY13" s="1333"/>
      <c r="NCZ13" s="1333"/>
      <c r="NDA13" s="1333"/>
      <c r="NDB13" s="1333"/>
      <c r="NDC13" s="1333"/>
      <c r="NDD13" s="1333"/>
      <c r="NDE13" s="1333"/>
      <c r="NDF13" s="1333"/>
      <c r="NDG13" s="1333"/>
      <c r="NDH13" s="1333"/>
      <c r="NDI13" s="1333"/>
      <c r="NDJ13" s="1333"/>
      <c r="NDK13" s="1333"/>
      <c r="NDL13" s="1333"/>
      <c r="NDM13" s="1333"/>
      <c r="NDN13" s="1333"/>
      <c r="NDO13" s="1333"/>
      <c r="NDP13" s="1333"/>
      <c r="NDQ13" s="1333"/>
      <c r="NDR13" s="1333"/>
      <c r="NDS13" s="1333"/>
      <c r="NDT13" s="1333"/>
      <c r="NDU13" s="1333"/>
      <c r="NDV13" s="1333"/>
      <c r="NDW13" s="1333"/>
      <c r="NDX13" s="1333"/>
      <c r="NDY13" s="1333"/>
      <c r="NDZ13" s="1333"/>
      <c r="NEA13" s="1333"/>
      <c r="NEB13" s="1333"/>
      <c r="NEC13" s="1333"/>
      <c r="NED13" s="1333"/>
      <c r="NEE13" s="1333"/>
      <c r="NEF13" s="1333"/>
      <c r="NEG13" s="1333"/>
      <c r="NEH13" s="1333"/>
      <c r="NEI13" s="1333"/>
      <c r="NEJ13" s="1333"/>
      <c r="NEK13" s="1333"/>
      <c r="NEL13" s="1333"/>
      <c r="NEM13" s="1333"/>
      <c r="NEN13" s="1333"/>
      <c r="NEO13" s="1333"/>
      <c r="NEP13" s="1333"/>
      <c r="NEQ13" s="1333"/>
      <c r="NER13" s="1333"/>
      <c r="NES13" s="1333"/>
      <c r="NET13" s="1333"/>
      <c r="NEU13" s="1333"/>
      <c r="NEV13" s="1333"/>
      <c r="NEW13" s="1333"/>
      <c r="NEX13" s="1333"/>
      <c r="NEY13" s="1333"/>
      <c r="NEZ13" s="1333"/>
      <c r="NFA13" s="1333"/>
      <c r="NFB13" s="1333"/>
      <c r="NFC13" s="1333"/>
      <c r="NFD13" s="1333"/>
      <c r="NFE13" s="1333"/>
      <c r="NFF13" s="1333"/>
      <c r="NFG13" s="1333"/>
      <c r="NFH13" s="1333"/>
      <c r="NFI13" s="1333"/>
      <c r="NFJ13" s="1333"/>
      <c r="NFK13" s="1333"/>
      <c r="NFL13" s="1333"/>
      <c r="NFM13" s="1333"/>
      <c r="NFN13" s="1333"/>
      <c r="NFO13" s="1333"/>
      <c r="NFP13" s="1333"/>
      <c r="NFQ13" s="1333"/>
      <c r="NFR13" s="1333"/>
      <c r="NFS13" s="1333"/>
      <c r="NFT13" s="1333"/>
      <c r="NFU13" s="1333"/>
      <c r="NFV13" s="1333"/>
      <c r="NFW13" s="1333"/>
      <c r="NFX13" s="1333"/>
      <c r="NFY13" s="1333"/>
      <c r="NFZ13" s="1333"/>
      <c r="NGA13" s="1333"/>
      <c r="NGB13" s="1333"/>
      <c r="NGC13" s="1333"/>
      <c r="NGD13" s="1333"/>
      <c r="NGE13" s="1333"/>
      <c r="NGF13" s="1333"/>
      <c r="NGG13" s="1333"/>
      <c r="NGH13" s="1333"/>
      <c r="NGI13" s="1333"/>
      <c r="NGJ13" s="1333"/>
      <c r="NGK13" s="1333"/>
      <c r="NGL13" s="1333"/>
      <c r="NGM13" s="1333"/>
      <c r="NGN13" s="1333"/>
      <c r="NGO13" s="1333"/>
      <c r="NGP13" s="1333"/>
      <c r="NGQ13" s="1333"/>
      <c r="NGR13" s="1333"/>
      <c r="NGS13" s="1333"/>
      <c r="NGT13" s="1333"/>
      <c r="NGU13" s="1333"/>
      <c r="NGV13" s="1333"/>
      <c r="NGW13" s="1333"/>
      <c r="NGX13" s="1333"/>
      <c r="NGY13" s="1333"/>
      <c r="NGZ13" s="1333"/>
      <c r="NHA13" s="1333"/>
      <c r="NHB13" s="1333"/>
      <c r="NHC13" s="1333"/>
      <c r="NHD13" s="1333"/>
      <c r="NHE13" s="1333"/>
      <c r="NHF13" s="1333"/>
      <c r="NHG13" s="1333"/>
      <c r="NHH13" s="1333"/>
      <c r="NHI13" s="1333"/>
      <c r="NHJ13" s="1333"/>
      <c r="NHK13" s="1333"/>
      <c r="NHL13" s="1333"/>
      <c r="NHM13" s="1333"/>
      <c r="NHN13" s="1333"/>
      <c r="NHO13" s="1333"/>
      <c r="NHP13" s="1333"/>
      <c r="NHQ13" s="1333"/>
      <c r="NHR13" s="1333"/>
      <c r="NHS13" s="1333"/>
      <c r="NHT13" s="1333"/>
      <c r="NHU13" s="1333"/>
      <c r="NHV13" s="1333"/>
      <c r="NHW13" s="1333"/>
      <c r="NHX13" s="1333"/>
      <c r="NHY13" s="1333"/>
      <c r="NHZ13" s="1333"/>
      <c r="NIA13" s="1333"/>
      <c r="NIB13" s="1333"/>
      <c r="NIC13" s="1333"/>
      <c r="NID13" s="1333"/>
      <c r="NIE13" s="1333"/>
      <c r="NIF13" s="1333"/>
      <c r="NIG13" s="1333"/>
      <c r="NIH13" s="1333"/>
      <c r="NII13" s="1333"/>
      <c r="NIJ13" s="1333"/>
      <c r="NIK13" s="1333"/>
      <c r="NIL13" s="1333"/>
      <c r="NIM13" s="1333"/>
      <c r="NIN13" s="1333"/>
      <c r="NIO13" s="1333"/>
      <c r="NIP13" s="1333"/>
      <c r="NIQ13" s="1333"/>
      <c r="NIR13" s="1333"/>
      <c r="NIS13" s="1333"/>
      <c r="NIT13" s="1333"/>
      <c r="NIU13" s="1333"/>
      <c r="NIV13" s="1333"/>
      <c r="NIW13" s="1333"/>
      <c r="NIX13" s="1333"/>
      <c r="NIY13" s="1333"/>
      <c r="NIZ13" s="1333"/>
      <c r="NJA13" s="1333"/>
      <c r="NJB13" s="1333"/>
      <c r="NJC13" s="1333"/>
      <c r="NJD13" s="1333"/>
      <c r="NJE13" s="1333"/>
      <c r="NJF13" s="1333"/>
      <c r="NJG13" s="1333"/>
      <c r="NJH13" s="1333"/>
      <c r="NJI13" s="1333"/>
      <c r="NJJ13" s="1333"/>
      <c r="NJK13" s="1333"/>
      <c r="NJL13" s="1333"/>
      <c r="NJM13" s="1333"/>
      <c r="NJN13" s="1333"/>
      <c r="NJO13" s="1333"/>
      <c r="NJP13" s="1333"/>
      <c r="NJQ13" s="1333"/>
      <c r="NJR13" s="1333"/>
      <c r="NJS13" s="1333"/>
      <c r="NJT13" s="1333"/>
      <c r="NJU13" s="1333"/>
      <c r="NJV13" s="1333"/>
      <c r="NJW13" s="1333"/>
      <c r="NJX13" s="1333"/>
      <c r="NJY13" s="1333"/>
      <c r="NJZ13" s="1333"/>
      <c r="NKA13" s="1333"/>
      <c r="NKB13" s="1333"/>
      <c r="NKC13" s="1333"/>
      <c r="NKD13" s="1333"/>
      <c r="NKE13" s="1333"/>
      <c r="NKF13" s="1333"/>
      <c r="NKG13" s="1333"/>
      <c r="NKH13" s="1333"/>
      <c r="NKI13" s="1333"/>
      <c r="NKJ13" s="1333"/>
      <c r="NKK13" s="1333"/>
      <c r="NKL13" s="1333"/>
      <c r="NKM13" s="1333"/>
      <c r="NKN13" s="1333"/>
      <c r="NKO13" s="1333"/>
      <c r="NKP13" s="1333"/>
      <c r="NKQ13" s="1333"/>
      <c r="NKR13" s="1333"/>
      <c r="NKS13" s="1333"/>
      <c r="NKT13" s="1333"/>
      <c r="NKU13" s="1333"/>
      <c r="NKV13" s="1333"/>
      <c r="NKW13" s="1333"/>
      <c r="NKX13" s="1333"/>
      <c r="NKY13" s="1333"/>
      <c r="NKZ13" s="1333"/>
      <c r="NLA13" s="1333"/>
      <c r="NLB13" s="1333"/>
      <c r="NLC13" s="1333"/>
      <c r="NLD13" s="1333"/>
      <c r="NLE13" s="1333"/>
      <c r="NLF13" s="1333"/>
      <c r="NLG13" s="1333"/>
      <c r="NLH13" s="1333"/>
      <c r="NLI13" s="1333"/>
      <c r="NLJ13" s="1333"/>
      <c r="NLK13" s="1333"/>
      <c r="NLL13" s="1333"/>
      <c r="NLM13" s="1333"/>
      <c r="NLN13" s="1333"/>
      <c r="NLO13" s="1333"/>
      <c r="NLP13" s="1333"/>
      <c r="NLQ13" s="1333"/>
      <c r="NLR13" s="1333"/>
      <c r="NLS13" s="1333"/>
      <c r="NLT13" s="1333"/>
      <c r="NLU13" s="1333"/>
      <c r="NLV13" s="1333"/>
      <c r="NLW13" s="1333"/>
      <c r="NLX13" s="1333"/>
      <c r="NLY13" s="1333"/>
      <c r="NLZ13" s="1333"/>
      <c r="NMA13" s="1333"/>
      <c r="NMB13" s="1333"/>
      <c r="NMC13" s="1333"/>
      <c r="NMD13" s="1333"/>
      <c r="NME13" s="1333"/>
      <c r="NMF13" s="1333"/>
      <c r="NMG13" s="1333"/>
      <c r="NMH13" s="1333"/>
      <c r="NMI13" s="1333"/>
      <c r="NMJ13" s="1333"/>
      <c r="NMK13" s="1333"/>
      <c r="NML13" s="1333"/>
      <c r="NMM13" s="1333"/>
      <c r="NMN13" s="1333"/>
      <c r="NMO13" s="1333"/>
      <c r="NMP13" s="1333"/>
      <c r="NMQ13" s="1333"/>
      <c r="NMR13" s="1333"/>
      <c r="NMS13" s="1333"/>
      <c r="NMT13" s="1333"/>
      <c r="NMU13" s="1333"/>
      <c r="NMV13" s="1333"/>
      <c r="NMW13" s="1333"/>
      <c r="NMX13" s="1333"/>
      <c r="NMY13" s="1333"/>
      <c r="NMZ13" s="1333"/>
      <c r="NNA13" s="1333"/>
      <c r="NNB13" s="1333"/>
      <c r="NNC13" s="1333"/>
      <c r="NND13" s="1333"/>
      <c r="NNE13" s="1333"/>
      <c r="NNF13" s="1333"/>
      <c r="NNG13" s="1333"/>
      <c r="NNH13" s="1333"/>
      <c r="NNI13" s="1333"/>
      <c r="NNJ13" s="1333"/>
      <c r="NNK13" s="1333"/>
      <c r="NNL13" s="1333"/>
      <c r="NNM13" s="1333"/>
      <c r="NNN13" s="1333"/>
      <c r="NNO13" s="1333"/>
      <c r="NNP13" s="1333"/>
      <c r="NNQ13" s="1333"/>
      <c r="NNR13" s="1333"/>
      <c r="NNS13" s="1333"/>
      <c r="NNT13" s="1333"/>
      <c r="NNU13" s="1333"/>
      <c r="NNV13" s="1333"/>
      <c r="NNW13" s="1333"/>
      <c r="NNX13" s="1333"/>
      <c r="NNY13" s="1333"/>
      <c r="NNZ13" s="1333"/>
      <c r="NOA13" s="1333"/>
      <c r="NOB13" s="1333"/>
      <c r="NOC13" s="1333"/>
      <c r="NOD13" s="1333"/>
      <c r="NOE13" s="1333"/>
      <c r="NOF13" s="1333"/>
      <c r="NOG13" s="1333"/>
      <c r="NOH13" s="1333"/>
      <c r="NOI13" s="1333"/>
      <c r="NOJ13" s="1333"/>
      <c r="NOK13" s="1333"/>
      <c r="NOL13" s="1333"/>
      <c r="NOM13" s="1333"/>
      <c r="NON13" s="1333"/>
      <c r="NOO13" s="1333"/>
      <c r="NOP13" s="1333"/>
      <c r="NOQ13" s="1333"/>
      <c r="NOR13" s="1333"/>
      <c r="NOS13" s="1333"/>
      <c r="NOT13" s="1333"/>
      <c r="NOU13" s="1333"/>
      <c r="NOV13" s="1333"/>
      <c r="NOW13" s="1333"/>
      <c r="NOX13" s="1333"/>
      <c r="NOY13" s="1333"/>
      <c r="NOZ13" s="1333"/>
      <c r="NPA13" s="1333"/>
      <c r="NPB13" s="1333"/>
      <c r="NPC13" s="1333"/>
      <c r="NPD13" s="1333"/>
      <c r="NPE13" s="1333"/>
      <c r="NPF13" s="1333"/>
      <c r="NPG13" s="1333"/>
      <c r="NPH13" s="1333"/>
      <c r="NPI13" s="1333"/>
      <c r="NPJ13" s="1333"/>
      <c r="NPK13" s="1333"/>
      <c r="NPL13" s="1333"/>
      <c r="NPM13" s="1333"/>
      <c r="NPN13" s="1333"/>
      <c r="NPO13" s="1333"/>
      <c r="NPP13" s="1333"/>
      <c r="NPQ13" s="1333"/>
      <c r="NPR13" s="1333"/>
      <c r="NPS13" s="1333"/>
      <c r="NPT13" s="1333"/>
      <c r="NPU13" s="1333"/>
      <c r="NPV13" s="1333"/>
      <c r="NPW13" s="1333"/>
      <c r="NPX13" s="1333"/>
      <c r="NPY13" s="1333"/>
      <c r="NPZ13" s="1333"/>
      <c r="NQA13" s="1333"/>
      <c r="NQB13" s="1333"/>
      <c r="NQC13" s="1333"/>
      <c r="NQD13" s="1333"/>
      <c r="NQE13" s="1333"/>
      <c r="NQF13" s="1333"/>
      <c r="NQG13" s="1333"/>
      <c r="NQH13" s="1333"/>
      <c r="NQI13" s="1333"/>
      <c r="NQJ13" s="1333"/>
      <c r="NQK13" s="1333"/>
      <c r="NQL13" s="1333"/>
      <c r="NQM13" s="1333"/>
      <c r="NQN13" s="1333"/>
      <c r="NQO13" s="1333"/>
      <c r="NQP13" s="1333"/>
      <c r="NQQ13" s="1333"/>
      <c r="NQR13" s="1333"/>
      <c r="NQS13" s="1333"/>
      <c r="NQT13" s="1333"/>
      <c r="NQU13" s="1333"/>
      <c r="NQV13" s="1333"/>
      <c r="NQW13" s="1333"/>
      <c r="NQX13" s="1333"/>
      <c r="NQY13" s="1333"/>
      <c r="NQZ13" s="1333"/>
      <c r="NRA13" s="1333"/>
      <c r="NRB13" s="1333"/>
      <c r="NRC13" s="1333"/>
      <c r="NRD13" s="1333"/>
      <c r="NRE13" s="1333"/>
      <c r="NRF13" s="1333"/>
      <c r="NRG13" s="1333"/>
      <c r="NRH13" s="1333"/>
      <c r="NRI13" s="1333"/>
      <c r="NRJ13" s="1333"/>
      <c r="NRK13" s="1333"/>
      <c r="NRL13" s="1333"/>
      <c r="NRM13" s="1333"/>
      <c r="NRN13" s="1333"/>
      <c r="NRO13" s="1333"/>
      <c r="NRP13" s="1333"/>
      <c r="NRQ13" s="1333"/>
      <c r="NRR13" s="1333"/>
      <c r="NRS13" s="1333"/>
      <c r="NRT13" s="1333"/>
      <c r="NRU13" s="1333"/>
      <c r="NRV13" s="1333"/>
      <c r="NRW13" s="1333"/>
      <c r="NRX13" s="1333"/>
      <c r="NRY13" s="1333"/>
      <c r="NRZ13" s="1333"/>
      <c r="NSA13" s="1333"/>
      <c r="NSB13" s="1333"/>
      <c r="NSC13" s="1333"/>
      <c r="NSD13" s="1333"/>
      <c r="NSE13" s="1333"/>
      <c r="NSF13" s="1333"/>
      <c r="NSG13" s="1333"/>
      <c r="NSH13" s="1333"/>
      <c r="NSI13" s="1333"/>
      <c r="NSJ13" s="1333"/>
      <c r="NSK13" s="1333"/>
      <c r="NSL13" s="1333"/>
      <c r="NSM13" s="1333"/>
      <c r="NSN13" s="1333"/>
      <c r="NSO13" s="1333"/>
      <c r="NSP13" s="1333"/>
      <c r="NSQ13" s="1333"/>
      <c r="NSR13" s="1333"/>
      <c r="NSS13" s="1333"/>
      <c r="NST13" s="1333"/>
      <c r="NSU13" s="1333"/>
      <c r="NSV13" s="1333"/>
      <c r="NSW13" s="1333"/>
      <c r="NSX13" s="1333"/>
      <c r="NSY13" s="1333"/>
      <c r="NSZ13" s="1333"/>
      <c r="NTA13" s="1333"/>
      <c r="NTB13" s="1333"/>
      <c r="NTC13" s="1333"/>
      <c r="NTD13" s="1333"/>
      <c r="NTE13" s="1333"/>
      <c r="NTF13" s="1333"/>
      <c r="NTG13" s="1333"/>
      <c r="NTH13" s="1333"/>
      <c r="NTI13" s="1333"/>
      <c r="NTJ13" s="1333"/>
      <c r="NTK13" s="1333"/>
      <c r="NTL13" s="1333"/>
      <c r="NTM13" s="1333"/>
      <c r="NTN13" s="1333"/>
      <c r="NTO13" s="1333"/>
      <c r="NTP13" s="1333"/>
      <c r="NTQ13" s="1333"/>
      <c r="NTR13" s="1333"/>
      <c r="NTS13" s="1333"/>
      <c r="NTT13" s="1333"/>
      <c r="NTU13" s="1333"/>
      <c r="NTV13" s="1333"/>
      <c r="NTW13" s="1333"/>
      <c r="NTX13" s="1333"/>
      <c r="NTY13" s="1333"/>
      <c r="NTZ13" s="1333"/>
      <c r="NUA13" s="1333"/>
      <c r="NUB13" s="1333"/>
      <c r="NUC13" s="1333"/>
      <c r="NUD13" s="1333"/>
      <c r="NUE13" s="1333"/>
      <c r="NUF13" s="1333"/>
      <c r="NUG13" s="1333"/>
      <c r="NUH13" s="1333"/>
      <c r="NUI13" s="1333"/>
      <c r="NUJ13" s="1333"/>
      <c r="NUK13" s="1333"/>
      <c r="NUL13" s="1333"/>
      <c r="NUM13" s="1333"/>
      <c r="NUN13" s="1333"/>
      <c r="NUO13" s="1333"/>
      <c r="NUP13" s="1333"/>
      <c r="NUQ13" s="1333"/>
      <c r="NUR13" s="1333"/>
      <c r="NUS13" s="1333"/>
      <c r="NUT13" s="1333"/>
      <c r="NUU13" s="1333"/>
      <c r="NUV13" s="1333"/>
      <c r="NUW13" s="1333"/>
      <c r="NUX13" s="1333"/>
      <c r="NUY13" s="1333"/>
      <c r="NUZ13" s="1333"/>
      <c r="NVA13" s="1333"/>
      <c r="NVB13" s="1333"/>
      <c r="NVC13" s="1333"/>
      <c r="NVD13" s="1333"/>
      <c r="NVE13" s="1333"/>
      <c r="NVF13" s="1333"/>
      <c r="NVG13" s="1333"/>
      <c r="NVH13" s="1333"/>
      <c r="NVI13" s="1333"/>
      <c r="NVJ13" s="1333"/>
      <c r="NVK13" s="1333"/>
      <c r="NVL13" s="1333"/>
      <c r="NVM13" s="1333"/>
      <c r="NVN13" s="1333"/>
      <c r="NVO13" s="1333"/>
      <c r="NVP13" s="1333"/>
      <c r="NVQ13" s="1333"/>
      <c r="NVR13" s="1333"/>
      <c r="NVS13" s="1333"/>
      <c r="NVT13" s="1333"/>
      <c r="NVU13" s="1333"/>
      <c r="NVV13" s="1333"/>
      <c r="NVW13" s="1333"/>
      <c r="NVX13" s="1333"/>
      <c r="NVY13" s="1333"/>
      <c r="NVZ13" s="1333"/>
      <c r="NWA13" s="1333"/>
      <c r="NWB13" s="1333"/>
      <c r="NWC13" s="1333"/>
      <c r="NWD13" s="1333"/>
      <c r="NWE13" s="1333"/>
      <c r="NWF13" s="1333"/>
      <c r="NWG13" s="1333"/>
      <c r="NWH13" s="1333"/>
      <c r="NWI13" s="1333"/>
      <c r="NWJ13" s="1333"/>
      <c r="NWK13" s="1333"/>
      <c r="NWL13" s="1333"/>
      <c r="NWM13" s="1333"/>
      <c r="NWN13" s="1333"/>
      <c r="NWO13" s="1333"/>
      <c r="NWP13" s="1333"/>
      <c r="NWQ13" s="1333"/>
      <c r="NWR13" s="1333"/>
      <c r="NWS13" s="1333"/>
      <c r="NWT13" s="1333"/>
      <c r="NWU13" s="1333"/>
      <c r="NWV13" s="1333"/>
      <c r="NWW13" s="1333"/>
      <c r="NWX13" s="1333"/>
      <c r="NWY13" s="1333"/>
      <c r="NWZ13" s="1333"/>
      <c r="NXA13" s="1333"/>
      <c r="NXB13" s="1333"/>
      <c r="NXC13" s="1333"/>
      <c r="NXD13" s="1333"/>
      <c r="NXE13" s="1333"/>
      <c r="NXF13" s="1333"/>
      <c r="NXG13" s="1333"/>
      <c r="NXH13" s="1333"/>
      <c r="NXI13" s="1333"/>
      <c r="NXJ13" s="1333"/>
      <c r="NXK13" s="1333"/>
      <c r="NXL13" s="1333"/>
      <c r="NXM13" s="1333"/>
      <c r="NXN13" s="1333"/>
      <c r="NXO13" s="1333"/>
      <c r="NXP13" s="1333"/>
      <c r="NXQ13" s="1333"/>
      <c r="NXR13" s="1333"/>
      <c r="NXS13" s="1333"/>
      <c r="NXT13" s="1333"/>
      <c r="NXU13" s="1333"/>
      <c r="NXV13" s="1333"/>
      <c r="NXW13" s="1333"/>
      <c r="NXX13" s="1333"/>
      <c r="NXY13" s="1333"/>
      <c r="NXZ13" s="1333"/>
      <c r="NYA13" s="1333"/>
      <c r="NYB13" s="1333"/>
      <c r="NYC13" s="1333"/>
      <c r="NYD13" s="1333"/>
      <c r="NYE13" s="1333"/>
      <c r="NYF13" s="1333"/>
      <c r="NYG13" s="1333"/>
      <c r="NYH13" s="1333"/>
      <c r="NYI13" s="1333"/>
      <c r="NYJ13" s="1333"/>
      <c r="NYK13" s="1333"/>
      <c r="NYL13" s="1333"/>
      <c r="NYM13" s="1333"/>
      <c r="NYN13" s="1333"/>
      <c r="NYO13" s="1333"/>
      <c r="NYP13" s="1333"/>
      <c r="NYQ13" s="1333"/>
      <c r="NYR13" s="1333"/>
      <c r="NYS13" s="1333"/>
      <c r="NYT13" s="1333"/>
      <c r="NYU13" s="1333"/>
      <c r="NYV13" s="1333"/>
      <c r="NYW13" s="1333"/>
      <c r="NYX13" s="1333"/>
      <c r="NYY13" s="1333"/>
      <c r="NYZ13" s="1333"/>
      <c r="NZA13" s="1333"/>
      <c r="NZB13" s="1333"/>
      <c r="NZC13" s="1333"/>
      <c r="NZD13" s="1333"/>
      <c r="NZE13" s="1333"/>
      <c r="NZF13" s="1333"/>
      <c r="NZG13" s="1333"/>
      <c r="NZH13" s="1333"/>
      <c r="NZI13" s="1333"/>
      <c r="NZJ13" s="1333"/>
      <c r="NZK13" s="1333"/>
      <c r="NZL13" s="1333"/>
      <c r="NZM13" s="1333"/>
      <c r="NZN13" s="1333"/>
      <c r="NZO13" s="1333"/>
      <c r="NZP13" s="1333"/>
      <c r="NZQ13" s="1333"/>
      <c r="NZR13" s="1333"/>
      <c r="NZS13" s="1333"/>
      <c r="NZT13" s="1333"/>
      <c r="NZU13" s="1333"/>
      <c r="NZV13" s="1333"/>
      <c r="NZW13" s="1333"/>
      <c r="NZX13" s="1333"/>
      <c r="NZY13" s="1333"/>
      <c r="NZZ13" s="1333"/>
      <c r="OAA13" s="1333"/>
      <c r="OAB13" s="1333"/>
      <c r="OAC13" s="1333"/>
      <c r="OAD13" s="1333"/>
      <c r="OAE13" s="1333"/>
      <c r="OAF13" s="1333"/>
      <c r="OAG13" s="1333"/>
      <c r="OAH13" s="1333"/>
      <c r="OAI13" s="1333"/>
      <c r="OAJ13" s="1333"/>
      <c r="OAK13" s="1333"/>
      <c r="OAL13" s="1333"/>
      <c r="OAM13" s="1333"/>
      <c r="OAN13" s="1333"/>
      <c r="OAO13" s="1333"/>
      <c r="OAP13" s="1333"/>
      <c r="OAQ13" s="1333"/>
      <c r="OAR13" s="1333"/>
      <c r="OAS13" s="1333"/>
      <c r="OAT13" s="1333"/>
      <c r="OAU13" s="1333"/>
      <c r="OAV13" s="1333"/>
      <c r="OAW13" s="1333"/>
      <c r="OAX13" s="1333"/>
      <c r="OAY13" s="1333"/>
      <c r="OAZ13" s="1333"/>
      <c r="OBA13" s="1333"/>
      <c r="OBB13" s="1333"/>
      <c r="OBC13" s="1333"/>
      <c r="OBD13" s="1333"/>
      <c r="OBE13" s="1333"/>
      <c r="OBF13" s="1333"/>
      <c r="OBG13" s="1333"/>
      <c r="OBH13" s="1333"/>
      <c r="OBI13" s="1333"/>
      <c r="OBJ13" s="1333"/>
      <c r="OBK13" s="1333"/>
      <c r="OBL13" s="1333"/>
      <c r="OBM13" s="1333"/>
      <c r="OBN13" s="1333"/>
      <c r="OBO13" s="1333"/>
      <c r="OBP13" s="1333"/>
      <c r="OBQ13" s="1333"/>
      <c r="OBR13" s="1333"/>
      <c r="OBS13" s="1333"/>
      <c r="OBT13" s="1333"/>
      <c r="OBU13" s="1333"/>
      <c r="OBV13" s="1333"/>
      <c r="OBW13" s="1333"/>
      <c r="OBX13" s="1333"/>
      <c r="OBY13" s="1333"/>
      <c r="OBZ13" s="1333"/>
      <c r="OCA13" s="1333"/>
      <c r="OCB13" s="1333"/>
      <c r="OCC13" s="1333"/>
      <c r="OCD13" s="1333"/>
      <c r="OCE13" s="1333"/>
      <c r="OCF13" s="1333"/>
      <c r="OCG13" s="1333"/>
      <c r="OCH13" s="1333"/>
      <c r="OCI13" s="1333"/>
      <c r="OCJ13" s="1333"/>
      <c r="OCK13" s="1333"/>
      <c r="OCL13" s="1333"/>
      <c r="OCM13" s="1333"/>
      <c r="OCN13" s="1333"/>
      <c r="OCO13" s="1333"/>
      <c r="OCP13" s="1333"/>
      <c r="OCQ13" s="1333"/>
      <c r="OCR13" s="1333"/>
      <c r="OCS13" s="1333"/>
      <c r="OCT13" s="1333"/>
      <c r="OCU13" s="1333"/>
      <c r="OCV13" s="1333"/>
      <c r="OCW13" s="1333"/>
      <c r="OCX13" s="1333"/>
      <c r="OCY13" s="1333"/>
      <c r="OCZ13" s="1333"/>
      <c r="ODA13" s="1333"/>
      <c r="ODB13" s="1333"/>
      <c r="ODC13" s="1333"/>
      <c r="ODD13" s="1333"/>
      <c r="ODE13" s="1333"/>
      <c r="ODF13" s="1333"/>
      <c r="ODG13" s="1333"/>
      <c r="ODH13" s="1333"/>
      <c r="ODI13" s="1333"/>
      <c r="ODJ13" s="1333"/>
      <c r="ODK13" s="1333"/>
      <c r="ODL13" s="1333"/>
      <c r="ODM13" s="1333"/>
      <c r="ODN13" s="1333"/>
      <c r="ODO13" s="1333"/>
      <c r="ODP13" s="1333"/>
      <c r="ODQ13" s="1333"/>
      <c r="ODR13" s="1333"/>
      <c r="ODS13" s="1333"/>
      <c r="ODT13" s="1333"/>
      <c r="ODU13" s="1333"/>
      <c r="ODV13" s="1333"/>
      <c r="ODW13" s="1333"/>
      <c r="ODX13" s="1333"/>
      <c r="ODY13" s="1333"/>
      <c r="ODZ13" s="1333"/>
      <c r="OEA13" s="1333"/>
      <c r="OEB13" s="1333"/>
      <c r="OEC13" s="1333"/>
      <c r="OED13" s="1333"/>
      <c r="OEE13" s="1333"/>
      <c r="OEF13" s="1333"/>
      <c r="OEG13" s="1333"/>
      <c r="OEH13" s="1333"/>
      <c r="OEI13" s="1333"/>
      <c r="OEJ13" s="1333"/>
      <c r="OEK13" s="1333"/>
      <c r="OEL13" s="1333"/>
      <c r="OEM13" s="1333"/>
      <c r="OEN13" s="1333"/>
      <c r="OEO13" s="1333"/>
      <c r="OEP13" s="1333"/>
      <c r="OEQ13" s="1333"/>
      <c r="OER13" s="1333"/>
      <c r="OES13" s="1333"/>
      <c r="OET13" s="1333"/>
      <c r="OEU13" s="1333"/>
      <c r="OEV13" s="1333"/>
      <c r="OEW13" s="1333"/>
      <c r="OEX13" s="1333"/>
      <c r="OEY13" s="1333"/>
      <c r="OEZ13" s="1333"/>
      <c r="OFA13" s="1333"/>
      <c r="OFB13" s="1333"/>
      <c r="OFC13" s="1333"/>
      <c r="OFD13" s="1333"/>
      <c r="OFE13" s="1333"/>
      <c r="OFF13" s="1333"/>
      <c r="OFG13" s="1333"/>
      <c r="OFH13" s="1333"/>
      <c r="OFI13" s="1333"/>
      <c r="OFJ13" s="1333"/>
      <c r="OFK13" s="1333"/>
      <c r="OFL13" s="1333"/>
      <c r="OFM13" s="1333"/>
      <c r="OFN13" s="1333"/>
      <c r="OFO13" s="1333"/>
      <c r="OFP13" s="1333"/>
      <c r="OFQ13" s="1333"/>
      <c r="OFR13" s="1333"/>
      <c r="OFS13" s="1333"/>
      <c r="OFT13" s="1333"/>
      <c r="OFU13" s="1333"/>
      <c r="OFV13" s="1333"/>
      <c r="OFW13" s="1333"/>
      <c r="OFX13" s="1333"/>
      <c r="OFY13" s="1333"/>
      <c r="OFZ13" s="1333"/>
      <c r="OGA13" s="1333"/>
      <c r="OGB13" s="1333"/>
      <c r="OGC13" s="1333"/>
      <c r="OGD13" s="1333"/>
      <c r="OGE13" s="1333"/>
      <c r="OGF13" s="1333"/>
      <c r="OGG13" s="1333"/>
      <c r="OGH13" s="1333"/>
      <c r="OGI13" s="1333"/>
      <c r="OGJ13" s="1333"/>
      <c r="OGK13" s="1333"/>
      <c r="OGL13" s="1333"/>
      <c r="OGM13" s="1333"/>
      <c r="OGN13" s="1333"/>
      <c r="OGO13" s="1333"/>
      <c r="OGP13" s="1333"/>
      <c r="OGQ13" s="1333"/>
      <c r="OGR13" s="1333"/>
      <c r="OGS13" s="1333"/>
      <c r="OGT13" s="1333"/>
      <c r="OGU13" s="1333"/>
      <c r="OGV13" s="1333"/>
      <c r="OGW13" s="1333"/>
      <c r="OGX13" s="1333"/>
      <c r="OGY13" s="1333"/>
      <c r="OGZ13" s="1333"/>
      <c r="OHA13" s="1333"/>
      <c r="OHB13" s="1333"/>
      <c r="OHC13" s="1333"/>
      <c r="OHD13" s="1333"/>
      <c r="OHE13" s="1333"/>
      <c r="OHF13" s="1333"/>
      <c r="OHG13" s="1333"/>
      <c r="OHH13" s="1333"/>
      <c r="OHI13" s="1333"/>
      <c r="OHJ13" s="1333"/>
      <c r="OHK13" s="1333"/>
      <c r="OHL13" s="1333"/>
      <c r="OHM13" s="1333"/>
      <c r="OHN13" s="1333"/>
      <c r="OHO13" s="1333"/>
      <c r="OHP13" s="1333"/>
      <c r="OHQ13" s="1333"/>
      <c r="OHR13" s="1333"/>
      <c r="OHS13" s="1333"/>
      <c r="OHT13" s="1333"/>
      <c r="OHU13" s="1333"/>
      <c r="OHV13" s="1333"/>
      <c r="OHW13" s="1333"/>
      <c r="OHX13" s="1333"/>
      <c r="OHY13" s="1333"/>
      <c r="OHZ13" s="1333"/>
      <c r="OIA13" s="1333"/>
      <c r="OIB13" s="1333"/>
      <c r="OIC13" s="1333"/>
      <c r="OID13" s="1333"/>
      <c r="OIE13" s="1333"/>
      <c r="OIF13" s="1333"/>
      <c r="OIG13" s="1333"/>
      <c r="OIH13" s="1333"/>
      <c r="OII13" s="1333"/>
      <c r="OIJ13" s="1333"/>
      <c r="OIK13" s="1333"/>
      <c r="OIL13" s="1333"/>
      <c r="OIM13" s="1333"/>
      <c r="OIN13" s="1333"/>
      <c r="OIO13" s="1333"/>
      <c r="OIP13" s="1333"/>
      <c r="OIQ13" s="1333"/>
      <c r="OIR13" s="1333"/>
      <c r="OIS13" s="1333"/>
      <c r="OIT13" s="1333"/>
      <c r="OIU13" s="1333"/>
      <c r="OIV13" s="1333"/>
      <c r="OIW13" s="1333"/>
      <c r="OIX13" s="1333"/>
      <c r="OIY13" s="1333"/>
      <c r="OIZ13" s="1333"/>
      <c r="OJA13" s="1333"/>
      <c r="OJB13" s="1333"/>
      <c r="OJC13" s="1333"/>
      <c r="OJD13" s="1333"/>
      <c r="OJE13" s="1333"/>
      <c r="OJF13" s="1333"/>
      <c r="OJG13" s="1333"/>
      <c r="OJH13" s="1333"/>
      <c r="OJI13" s="1333"/>
      <c r="OJJ13" s="1333"/>
      <c r="OJK13" s="1333"/>
      <c r="OJL13" s="1333"/>
      <c r="OJM13" s="1333"/>
      <c r="OJN13" s="1333"/>
      <c r="OJO13" s="1333"/>
      <c r="OJP13" s="1333"/>
      <c r="OJQ13" s="1333"/>
      <c r="OJR13" s="1333"/>
      <c r="OJS13" s="1333"/>
      <c r="OJT13" s="1333"/>
      <c r="OJU13" s="1333"/>
      <c r="OJV13" s="1333"/>
      <c r="OJW13" s="1333"/>
      <c r="OJX13" s="1333"/>
      <c r="OJY13" s="1333"/>
      <c r="OJZ13" s="1333"/>
      <c r="OKA13" s="1333"/>
      <c r="OKB13" s="1333"/>
      <c r="OKC13" s="1333"/>
      <c r="OKD13" s="1333"/>
      <c r="OKE13" s="1333"/>
      <c r="OKF13" s="1333"/>
      <c r="OKG13" s="1333"/>
      <c r="OKH13" s="1333"/>
      <c r="OKI13" s="1333"/>
      <c r="OKJ13" s="1333"/>
      <c r="OKK13" s="1333"/>
      <c r="OKL13" s="1333"/>
      <c r="OKM13" s="1333"/>
      <c r="OKN13" s="1333"/>
      <c r="OKO13" s="1333"/>
      <c r="OKP13" s="1333"/>
      <c r="OKQ13" s="1333"/>
      <c r="OKR13" s="1333"/>
      <c r="OKS13" s="1333"/>
      <c r="OKT13" s="1333"/>
      <c r="OKU13" s="1333"/>
      <c r="OKV13" s="1333"/>
      <c r="OKW13" s="1333"/>
      <c r="OKX13" s="1333"/>
      <c r="OKY13" s="1333"/>
      <c r="OKZ13" s="1333"/>
      <c r="OLA13" s="1333"/>
      <c r="OLB13" s="1333"/>
      <c r="OLC13" s="1333"/>
      <c r="OLD13" s="1333"/>
      <c r="OLE13" s="1333"/>
      <c r="OLF13" s="1333"/>
      <c r="OLG13" s="1333"/>
      <c r="OLH13" s="1333"/>
      <c r="OLI13" s="1333"/>
      <c r="OLJ13" s="1333"/>
      <c r="OLK13" s="1333"/>
      <c r="OLL13" s="1333"/>
      <c r="OLM13" s="1333"/>
      <c r="OLN13" s="1333"/>
      <c r="OLO13" s="1333"/>
      <c r="OLP13" s="1333"/>
      <c r="OLQ13" s="1333"/>
      <c r="OLR13" s="1333"/>
      <c r="OLS13" s="1333"/>
      <c r="OLT13" s="1333"/>
      <c r="OLU13" s="1333"/>
      <c r="OLV13" s="1333"/>
      <c r="OLW13" s="1333"/>
      <c r="OLX13" s="1333"/>
      <c r="OLY13" s="1333"/>
      <c r="OLZ13" s="1333"/>
      <c r="OMA13" s="1333"/>
      <c r="OMB13" s="1333"/>
      <c r="OMC13" s="1333"/>
      <c r="OMD13" s="1333"/>
      <c r="OME13" s="1333"/>
      <c r="OMF13" s="1333"/>
      <c r="OMG13" s="1333"/>
      <c r="OMH13" s="1333"/>
      <c r="OMI13" s="1333"/>
      <c r="OMJ13" s="1333"/>
      <c r="OMK13" s="1333"/>
      <c r="OML13" s="1333"/>
      <c r="OMM13" s="1333"/>
      <c r="OMN13" s="1333"/>
      <c r="OMO13" s="1333"/>
      <c r="OMP13" s="1333"/>
      <c r="OMQ13" s="1333"/>
      <c r="OMR13" s="1333"/>
      <c r="OMS13" s="1333"/>
      <c r="OMT13" s="1333"/>
      <c r="OMU13" s="1333"/>
      <c r="OMV13" s="1333"/>
      <c r="OMW13" s="1333"/>
      <c r="OMX13" s="1333"/>
      <c r="OMY13" s="1333"/>
      <c r="OMZ13" s="1333"/>
      <c r="ONA13" s="1333"/>
      <c r="ONB13" s="1333"/>
      <c r="ONC13" s="1333"/>
      <c r="OND13" s="1333"/>
      <c r="ONE13" s="1333"/>
      <c r="ONF13" s="1333"/>
      <c r="ONG13" s="1333"/>
      <c r="ONH13" s="1333"/>
      <c r="ONI13" s="1333"/>
      <c r="ONJ13" s="1333"/>
      <c r="ONK13" s="1333"/>
      <c r="ONL13" s="1333"/>
      <c r="ONM13" s="1333"/>
      <c r="ONN13" s="1333"/>
      <c r="ONO13" s="1333"/>
      <c r="ONP13" s="1333"/>
      <c r="ONQ13" s="1333"/>
      <c r="ONR13" s="1333"/>
      <c r="ONS13" s="1333"/>
      <c r="ONT13" s="1333"/>
      <c r="ONU13" s="1333"/>
      <c r="ONV13" s="1333"/>
      <c r="ONW13" s="1333"/>
      <c r="ONX13" s="1333"/>
      <c r="ONY13" s="1333"/>
      <c r="ONZ13" s="1333"/>
      <c r="OOA13" s="1333"/>
      <c r="OOB13" s="1333"/>
      <c r="OOC13" s="1333"/>
      <c r="OOD13" s="1333"/>
      <c r="OOE13" s="1333"/>
      <c r="OOF13" s="1333"/>
      <c r="OOG13" s="1333"/>
      <c r="OOH13" s="1333"/>
      <c r="OOI13" s="1333"/>
      <c r="OOJ13" s="1333"/>
      <c r="OOK13" s="1333"/>
      <c r="OOL13" s="1333"/>
      <c r="OOM13" s="1333"/>
      <c r="OON13" s="1333"/>
      <c r="OOO13" s="1333"/>
      <c r="OOP13" s="1333"/>
      <c r="OOQ13" s="1333"/>
      <c r="OOR13" s="1333"/>
      <c r="OOS13" s="1333"/>
      <c r="OOT13" s="1333"/>
      <c r="OOU13" s="1333"/>
      <c r="OOV13" s="1333"/>
      <c r="OOW13" s="1333"/>
      <c r="OOX13" s="1333"/>
      <c r="OOY13" s="1333"/>
      <c r="OOZ13" s="1333"/>
      <c r="OPA13" s="1333"/>
      <c r="OPB13" s="1333"/>
      <c r="OPC13" s="1333"/>
      <c r="OPD13" s="1333"/>
      <c r="OPE13" s="1333"/>
      <c r="OPF13" s="1333"/>
      <c r="OPG13" s="1333"/>
      <c r="OPH13" s="1333"/>
      <c r="OPI13" s="1333"/>
      <c r="OPJ13" s="1333"/>
      <c r="OPK13" s="1333"/>
      <c r="OPL13" s="1333"/>
      <c r="OPM13" s="1333"/>
      <c r="OPN13" s="1333"/>
      <c r="OPO13" s="1333"/>
      <c r="OPP13" s="1333"/>
      <c r="OPQ13" s="1333"/>
      <c r="OPR13" s="1333"/>
      <c r="OPS13" s="1333"/>
      <c r="OPT13" s="1333"/>
      <c r="OPU13" s="1333"/>
      <c r="OPV13" s="1333"/>
      <c r="OPW13" s="1333"/>
      <c r="OPX13" s="1333"/>
      <c r="OPY13" s="1333"/>
      <c r="OPZ13" s="1333"/>
      <c r="OQA13" s="1333"/>
      <c r="OQB13" s="1333"/>
      <c r="OQC13" s="1333"/>
      <c r="OQD13" s="1333"/>
      <c r="OQE13" s="1333"/>
      <c r="OQF13" s="1333"/>
      <c r="OQG13" s="1333"/>
      <c r="OQH13" s="1333"/>
      <c r="OQI13" s="1333"/>
      <c r="OQJ13" s="1333"/>
      <c r="OQK13" s="1333"/>
      <c r="OQL13" s="1333"/>
      <c r="OQM13" s="1333"/>
      <c r="OQN13" s="1333"/>
      <c r="OQO13" s="1333"/>
      <c r="OQP13" s="1333"/>
      <c r="OQQ13" s="1333"/>
      <c r="OQR13" s="1333"/>
      <c r="OQS13" s="1333"/>
      <c r="OQT13" s="1333"/>
      <c r="OQU13" s="1333"/>
      <c r="OQV13" s="1333"/>
      <c r="OQW13" s="1333"/>
      <c r="OQX13" s="1333"/>
      <c r="OQY13" s="1333"/>
      <c r="OQZ13" s="1333"/>
      <c r="ORA13" s="1333"/>
      <c r="ORB13" s="1333"/>
      <c r="ORC13" s="1333"/>
      <c r="ORD13" s="1333"/>
      <c r="ORE13" s="1333"/>
      <c r="ORF13" s="1333"/>
      <c r="ORG13" s="1333"/>
      <c r="ORH13" s="1333"/>
      <c r="ORI13" s="1333"/>
      <c r="ORJ13" s="1333"/>
      <c r="ORK13" s="1333"/>
      <c r="ORL13" s="1333"/>
      <c r="ORM13" s="1333"/>
      <c r="ORN13" s="1333"/>
      <c r="ORO13" s="1333"/>
      <c r="ORP13" s="1333"/>
      <c r="ORQ13" s="1333"/>
      <c r="ORR13" s="1333"/>
      <c r="ORS13" s="1333"/>
      <c r="ORT13" s="1333"/>
      <c r="ORU13" s="1333"/>
      <c r="ORV13" s="1333"/>
      <c r="ORW13" s="1333"/>
      <c r="ORX13" s="1333"/>
      <c r="ORY13" s="1333"/>
      <c r="ORZ13" s="1333"/>
      <c r="OSA13" s="1333"/>
      <c r="OSB13" s="1333"/>
      <c r="OSC13" s="1333"/>
      <c r="OSD13" s="1333"/>
      <c r="OSE13" s="1333"/>
      <c r="OSF13" s="1333"/>
      <c r="OSG13" s="1333"/>
      <c r="OSH13" s="1333"/>
      <c r="OSI13" s="1333"/>
      <c r="OSJ13" s="1333"/>
      <c r="OSK13" s="1333"/>
      <c r="OSL13" s="1333"/>
      <c r="OSM13" s="1333"/>
      <c r="OSN13" s="1333"/>
      <c r="OSO13" s="1333"/>
      <c r="OSP13" s="1333"/>
      <c r="OSQ13" s="1333"/>
      <c r="OSR13" s="1333"/>
      <c r="OSS13" s="1333"/>
      <c r="OST13" s="1333"/>
      <c r="OSU13" s="1333"/>
      <c r="OSV13" s="1333"/>
      <c r="OSW13" s="1333"/>
      <c r="OSX13" s="1333"/>
      <c r="OSY13" s="1333"/>
      <c r="OSZ13" s="1333"/>
      <c r="OTA13" s="1333"/>
      <c r="OTB13" s="1333"/>
      <c r="OTC13" s="1333"/>
      <c r="OTD13" s="1333"/>
      <c r="OTE13" s="1333"/>
      <c r="OTF13" s="1333"/>
      <c r="OTG13" s="1333"/>
      <c r="OTH13" s="1333"/>
      <c r="OTI13" s="1333"/>
      <c r="OTJ13" s="1333"/>
      <c r="OTK13" s="1333"/>
      <c r="OTL13" s="1333"/>
      <c r="OTM13" s="1333"/>
      <c r="OTN13" s="1333"/>
      <c r="OTO13" s="1333"/>
      <c r="OTP13" s="1333"/>
      <c r="OTQ13" s="1333"/>
      <c r="OTR13" s="1333"/>
      <c r="OTS13" s="1333"/>
      <c r="OTT13" s="1333"/>
      <c r="OTU13" s="1333"/>
      <c r="OTV13" s="1333"/>
      <c r="OTW13" s="1333"/>
      <c r="OTX13" s="1333"/>
      <c r="OTY13" s="1333"/>
      <c r="OTZ13" s="1333"/>
      <c r="OUA13" s="1333"/>
      <c r="OUB13" s="1333"/>
      <c r="OUC13" s="1333"/>
      <c r="OUD13" s="1333"/>
      <c r="OUE13" s="1333"/>
      <c r="OUF13" s="1333"/>
      <c r="OUG13" s="1333"/>
      <c r="OUH13" s="1333"/>
      <c r="OUI13" s="1333"/>
      <c r="OUJ13" s="1333"/>
      <c r="OUK13" s="1333"/>
      <c r="OUL13" s="1333"/>
      <c r="OUM13" s="1333"/>
      <c r="OUN13" s="1333"/>
      <c r="OUO13" s="1333"/>
      <c r="OUP13" s="1333"/>
      <c r="OUQ13" s="1333"/>
      <c r="OUR13" s="1333"/>
      <c r="OUS13" s="1333"/>
      <c r="OUT13" s="1333"/>
      <c r="OUU13" s="1333"/>
      <c r="OUV13" s="1333"/>
      <c r="OUW13" s="1333"/>
      <c r="OUX13" s="1333"/>
      <c r="OUY13" s="1333"/>
      <c r="OUZ13" s="1333"/>
      <c r="OVA13" s="1333"/>
      <c r="OVB13" s="1333"/>
      <c r="OVC13" s="1333"/>
      <c r="OVD13" s="1333"/>
      <c r="OVE13" s="1333"/>
      <c r="OVF13" s="1333"/>
      <c r="OVG13" s="1333"/>
      <c r="OVH13" s="1333"/>
      <c r="OVI13" s="1333"/>
      <c r="OVJ13" s="1333"/>
      <c r="OVK13" s="1333"/>
      <c r="OVL13" s="1333"/>
      <c r="OVM13" s="1333"/>
      <c r="OVN13" s="1333"/>
      <c r="OVO13" s="1333"/>
      <c r="OVP13" s="1333"/>
      <c r="OVQ13" s="1333"/>
      <c r="OVR13" s="1333"/>
      <c r="OVS13" s="1333"/>
      <c r="OVT13" s="1333"/>
      <c r="OVU13" s="1333"/>
      <c r="OVV13" s="1333"/>
      <c r="OVW13" s="1333"/>
      <c r="OVX13" s="1333"/>
      <c r="OVY13" s="1333"/>
      <c r="OVZ13" s="1333"/>
      <c r="OWA13" s="1333"/>
      <c r="OWB13" s="1333"/>
      <c r="OWC13" s="1333"/>
      <c r="OWD13" s="1333"/>
      <c r="OWE13" s="1333"/>
      <c r="OWF13" s="1333"/>
      <c r="OWG13" s="1333"/>
      <c r="OWH13" s="1333"/>
      <c r="OWI13" s="1333"/>
      <c r="OWJ13" s="1333"/>
      <c r="OWK13" s="1333"/>
      <c r="OWL13" s="1333"/>
      <c r="OWM13" s="1333"/>
      <c r="OWN13" s="1333"/>
      <c r="OWO13" s="1333"/>
      <c r="OWP13" s="1333"/>
      <c r="OWQ13" s="1333"/>
      <c r="OWR13" s="1333"/>
      <c r="OWS13" s="1333"/>
      <c r="OWT13" s="1333"/>
      <c r="OWU13" s="1333"/>
      <c r="OWV13" s="1333"/>
      <c r="OWW13" s="1333"/>
      <c r="OWX13" s="1333"/>
      <c r="OWY13" s="1333"/>
      <c r="OWZ13" s="1333"/>
      <c r="OXA13" s="1333"/>
      <c r="OXB13" s="1333"/>
      <c r="OXC13" s="1333"/>
      <c r="OXD13" s="1333"/>
      <c r="OXE13" s="1333"/>
      <c r="OXF13" s="1333"/>
      <c r="OXG13" s="1333"/>
      <c r="OXH13" s="1333"/>
      <c r="OXI13" s="1333"/>
      <c r="OXJ13" s="1333"/>
      <c r="OXK13" s="1333"/>
      <c r="OXL13" s="1333"/>
      <c r="OXM13" s="1333"/>
      <c r="OXN13" s="1333"/>
      <c r="OXO13" s="1333"/>
      <c r="OXP13" s="1333"/>
      <c r="OXQ13" s="1333"/>
      <c r="OXR13" s="1333"/>
      <c r="OXS13" s="1333"/>
      <c r="OXT13" s="1333"/>
      <c r="OXU13" s="1333"/>
      <c r="OXV13" s="1333"/>
      <c r="OXW13" s="1333"/>
      <c r="OXX13" s="1333"/>
      <c r="OXY13" s="1333"/>
      <c r="OXZ13" s="1333"/>
      <c r="OYA13" s="1333"/>
      <c r="OYB13" s="1333"/>
      <c r="OYC13" s="1333"/>
      <c r="OYD13" s="1333"/>
      <c r="OYE13" s="1333"/>
      <c r="OYF13" s="1333"/>
      <c r="OYG13" s="1333"/>
      <c r="OYH13" s="1333"/>
      <c r="OYI13" s="1333"/>
      <c r="OYJ13" s="1333"/>
      <c r="OYK13" s="1333"/>
      <c r="OYL13" s="1333"/>
      <c r="OYM13" s="1333"/>
      <c r="OYN13" s="1333"/>
      <c r="OYO13" s="1333"/>
      <c r="OYP13" s="1333"/>
      <c r="OYQ13" s="1333"/>
      <c r="OYR13" s="1333"/>
      <c r="OYS13" s="1333"/>
      <c r="OYT13" s="1333"/>
      <c r="OYU13" s="1333"/>
      <c r="OYV13" s="1333"/>
      <c r="OYW13" s="1333"/>
      <c r="OYX13" s="1333"/>
      <c r="OYY13" s="1333"/>
      <c r="OYZ13" s="1333"/>
      <c r="OZA13" s="1333"/>
      <c r="OZB13" s="1333"/>
      <c r="OZC13" s="1333"/>
      <c r="OZD13" s="1333"/>
      <c r="OZE13" s="1333"/>
      <c r="OZF13" s="1333"/>
      <c r="OZG13" s="1333"/>
      <c r="OZH13" s="1333"/>
      <c r="OZI13" s="1333"/>
      <c r="OZJ13" s="1333"/>
      <c r="OZK13" s="1333"/>
      <c r="OZL13" s="1333"/>
      <c r="OZM13" s="1333"/>
      <c r="OZN13" s="1333"/>
      <c r="OZO13" s="1333"/>
      <c r="OZP13" s="1333"/>
      <c r="OZQ13" s="1333"/>
      <c r="OZR13" s="1333"/>
      <c r="OZS13" s="1333"/>
      <c r="OZT13" s="1333"/>
      <c r="OZU13" s="1333"/>
      <c r="OZV13" s="1333"/>
      <c r="OZW13" s="1333"/>
      <c r="OZX13" s="1333"/>
      <c r="OZY13" s="1333"/>
      <c r="OZZ13" s="1333"/>
      <c r="PAA13" s="1333"/>
      <c r="PAB13" s="1333"/>
      <c r="PAC13" s="1333"/>
      <c r="PAD13" s="1333"/>
      <c r="PAE13" s="1333"/>
      <c r="PAF13" s="1333"/>
      <c r="PAG13" s="1333"/>
      <c r="PAH13" s="1333"/>
      <c r="PAI13" s="1333"/>
      <c r="PAJ13" s="1333"/>
      <c r="PAK13" s="1333"/>
      <c r="PAL13" s="1333"/>
      <c r="PAM13" s="1333"/>
      <c r="PAN13" s="1333"/>
      <c r="PAO13" s="1333"/>
      <c r="PAP13" s="1333"/>
      <c r="PAQ13" s="1333"/>
      <c r="PAR13" s="1333"/>
      <c r="PAS13" s="1333"/>
      <c r="PAT13" s="1333"/>
      <c r="PAU13" s="1333"/>
      <c r="PAV13" s="1333"/>
      <c r="PAW13" s="1333"/>
      <c r="PAX13" s="1333"/>
      <c r="PAY13" s="1333"/>
      <c r="PAZ13" s="1333"/>
      <c r="PBA13" s="1333"/>
      <c r="PBB13" s="1333"/>
      <c r="PBC13" s="1333"/>
      <c r="PBD13" s="1333"/>
      <c r="PBE13" s="1333"/>
      <c r="PBF13" s="1333"/>
      <c r="PBG13" s="1333"/>
      <c r="PBH13" s="1333"/>
      <c r="PBI13" s="1333"/>
      <c r="PBJ13" s="1333"/>
      <c r="PBK13" s="1333"/>
      <c r="PBL13" s="1333"/>
      <c r="PBM13" s="1333"/>
      <c r="PBN13" s="1333"/>
      <c r="PBO13" s="1333"/>
      <c r="PBP13" s="1333"/>
      <c r="PBQ13" s="1333"/>
      <c r="PBR13" s="1333"/>
      <c r="PBS13" s="1333"/>
      <c r="PBT13" s="1333"/>
      <c r="PBU13" s="1333"/>
      <c r="PBV13" s="1333"/>
      <c r="PBW13" s="1333"/>
      <c r="PBX13" s="1333"/>
      <c r="PBY13" s="1333"/>
      <c r="PBZ13" s="1333"/>
      <c r="PCA13" s="1333"/>
      <c r="PCB13" s="1333"/>
      <c r="PCC13" s="1333"/>
      <c r="PCD13" s="1333"/>
      <c r="PCE13" s="1333"/>
      <c r="PCF13" s="1333"/>
      <c r="PCG13" s="1333"/>
      <c r="PCH13" s="1333"/>
      <c r="PCI13" s="1333"/>
      <c r="PCJ13" s="1333"/>
      <c r="PCK13" s="1333"/>
      <c r="PCL13" s="1333"/>
      <c r="PCM13" s="1333"/>
      <c r="PCN13" s="1333"/>
      <c r="PCO13" s="1333"/>
      <c r="PCP13" s="1333"/>
      <c r="PCQ13" s="1333"/>
      <c r="PCR13" s="1333"/>
      <c r="PCS13" s="1333"/>
      <c r="PCT13" s="1333"/>
      <c r="PCU13" s="1333"/>
      <c r="PCV13" s="1333"/>
      <c r="PCW13" s="1333"/>
      <c r="PCX13" s="1333"/>
      <c r="PCY13" s="1333"/>
      <c r="PCZ13" s="1333"/>
      <c r="PDA13" s="1333"/>
      <c r="PDB13" s="1333"/>
      <c r="PDC13" s="1333"/>
      <c r="PDD13" s="1333"/>
      <c r="PDE13" s="1333"/>
      <c r="PDF13" s="1333"/>
      <c r="PDG13" s="1333"/>
      <c r="PDH13" s="1333"/>
      <c r="PDI13" s="1333"/>
      <c r="PDJ13" s="1333"/>
      <c r="PDK13" s="1333"/>
      <c r="PDL13" s="1333"/>
      <c r="PDM13" s="1333"/>
      <c r="PDN13" s="1333"/>
      <c r="PDO13" s="1333"/>
      <c r="PDP13" s="1333"/>
      <c r="PDQ13" s="1333"/>
      <c r="PDR13" s="1333"/>
      <c r="PDS13" s="1333"/>
      <c r="PDT13" s="1333"/>
      <c r="PDU13" s="1333"/>
      <c r="PDV13" s="1333"/>
      <c r="PDW13" s="1333"/>
      <c r="PDX13" s="1333"/>
      <c r="PDY13" s="1333"/>
      <c r="PDZ13" s="1333"/>
      <c r="PEA13" s="1333"/>
      <c r="PEB13" s="1333"/>
      <c r="PEC13" s="1333"/>
      <c r="PED13" s="1333"/>
      <c r="PEE13" s="1333"/>
      <c r="PEF13" s="1333"/>
      <c r="PEG13" s="1333"/>
      <c r="PEH13" s="1333"/>
      <c r="PEI13" s="1333"/>
      <c r="PEJ13" s="1333"/>
      <c r="PEK13" s="1333"/>
      <c r="PEL13" s="1333"/>
      <c r="PEM13" s="1333"/>
      <c r="PEN13" s="1333"/>
      <c r="PEO13" s="1333"/>
      <c r="PEP13" s="1333"/>
      <c r="PEQ13" s="1333"/>
      <c r="PER13" s="1333"/>
      <c r="PES13" s="1333"/>
      <c r="PET13" s="1333"/>
      <c r="PEU13" s="1333"/>
      <c r="PEV13" s="1333"/>
      <c r="PEW13" s="1333"/>
      <c r="PEX13" s="1333"/>
      <c r="PEY13" s="1333"/>
      <c r="PEZ13" s="1333"/>
      <c r="PFA13" s="1333"/>
      <c r="PFB13" s="1333"/>
      <c r="PFC13" s="1333"/>
      <c r="PFD13" s="1333"/>
      <c r="PFE13" s="1333"/>
      <c r="PFF13" s="1333"/>
      <c r="PFG13" s="1333"/>
      <c r="PFH13" s="1333"/>
      <c r="PFI13" s="1333"/>
      <c r="PFJ13" s="1333"/>
      <c r="PFK13" s="1333"/>
      <c r="PFL13" s="1333"/>
      <c r="PFM13" s="1333"/>
      <c r="PFN13" s="1333"/>
      <c r="PFO13" s="1333"/>
      <c r="PFP13" s="1333"/>
      <c r="PFQ13" s="1333"/>
      <c r="PFR13" s="1333"/>
      <c r="PFS13" s="1333"/>
      <c r="PFT13" s="1333"/>
      <c r="PFU13" s="1333"/>
      <c r="PFV13" s="1333"/>
      <c r="PFW13" s="1333"/>
      <c r="PFX13" s="1333"/>
      <c r="PFY13" s="1333"/>
      <c r="PFZ13" s="1333"/>
      <c r="PGA13" s="1333"/>
      <c r="PGB13" s="1333"/>
      <c r="PGC13" s="1333"/>
      <c r="PGD13" s="1333"/>
      <c r="PGE13" s="1333"/>
      <c r="PGF13" s="1333"/>
      <c r="PGG13" s="1333"/>
      <c r="PGH13" s="1333"/>
      <c r="PGI13" s="1333"/>
      <c r="PGJ13" s="1333"/>
      <c r="PGK13" s="1333"/>
      <c r="PGL13" s="1333"/>
      <c r="PGM13" s="1333"/>
      <c r="PGN13" s="1333"/>
      <c r="PGO13" s="1333"/>
      <c r="PGP13" s="1333"/>
      <c r="PGQ13" s="1333"/>
      <c r="PGR13" s="1333"/>
      <c r="PGS13" s="1333"/>
      <c r="PGT13" s="1333"/>
      <c r="PGU13" s="1333"/>
      <c r="PGV13" s="1333"/>
      <c r="PGW13" s="1333"/>
      <c r="PGX13" s="1333"/>
      <c r="PGY13" s="1333"/>
      <c r="PGZ13" s="1333"/>
      <c r="PHA13" s="1333"/>
      <c r="PHB13" s="1333"/>
      <c r="PHC13" s="1333"/>
      <c r="PHD13" s="1333"/>
      <c r="PHE13" s="1333"/>
      <c r="PHF13" s="1333"/>
      <c r="PHG13" s="1333"/>
      <c r="PHH13" s="1333"/>
      <c r="PHI13" s="1333"/>
      <c r="PHJ13" s="1333"/>
      <c r="PHK13" s="1333"/>
      <c r="PHL13" s="1333"/>
      <c r="PHM13" s="1333"/>
      <c r="PHN13" s="1333"/>
      <c r="PHO13" s="1333"/>
      <c r="PHP13" s="1333"/>
      <c r="PHQ13" s="1333"/>
      <c r="PHR13" s="1333"/>
      <c r="PHS13" s="1333"/>
      <c r="PHT13" s="1333"/>
      <c r="PHU13" s="1333"/>
      <c r="PHV13" s="1333"/>
      <c r="PHW13" s="1333"/>
      <c r="PHX13" s="1333"/>
      <c r="PHY13" s="1333"/>
      <c r="PHZ13" s="1333"/>
      <c r="PIA13" s="1333"/>
      <c r="PIB13" s="1333"/>
      <c r="PIC13" s="1333"/>
      <c r="PID13" s="1333"/>
      <c r="PIE13" s="1333"/>
      <c r="PIF13" s="1333"/>
      <c r="PIG13" s="1333"/>
      <c r="PIH13" s="1333"/>
      <c r="PII13" s="1333"/>
      <c r="PIJ13" s="1333"/>
      <c r="PIK13" s="1333"/>
      <c r="PIL13" s="1333"/>
      <c r="PIM13" s="1333"/>
      <c r="PIN13" s="1333"/>
      <c r="PIO13" s="1333"/>
      <c r="PIP13" s="1333"/>
      <c r="PIQ13" s="1333"/>
      <c r="PIR13" s="1333"/>
      <c r="PIS13" s="1333"/>
      <c r="PIT13" s="1333"/>
      <c r="PIU13" s="1333"/>
      <c r="PIV13" s="1333"/>
      <c r="PIW13" s="1333"/>
      <c r="PIX13" s="1333"/>
      <c r="PIY13" s="1333"/>
      <c r="PIZ13" s="1333"/>
      <c r="PJA13" s="1333"/>
      <c r="PJB13" s="1333"/>
      <c r="PJC13" s="1333"/>
      <c r="PJD13" s="1333"/>
      <c r="PJE13" s="1333"/>
      <c r="PJF13" s="1333"/>
      <c r="PJG13" s="1333"/>
      <c r="PJH13" s="1333"/>
      <c r="PJI13" s="1333"/>
      <c r="PJJ13" s="1333"/>
      <c r="PJK13" s="1333"/>
      <c r="PJL13" s="1333"/>
      <c r="PJM13" s="1333"/>
      <c r="PJN13" s="1333"/>
      <c r="PJO13" s="1333"/>
      <c r="PJP13" s="1333"/>
      <c r="PJQ13" s="1333"/>
      <c r="PJR13" s="1333"/>
      <c r="PJS13" s="1333"/>
      <c r="PJT13" s="1333"/>
      <c r="PJU13" s="1333"/>
      <c r="PJV13" s="1333"/>
      <c r="PJW13" s="1333"/>
      <c r="PJX13" s="1333"/>
      <c r="PJY13" s="1333"/>
      <c r="PJZ13" s="1333"/>
      <c r="PKA13" s="1333"/>
      <c r="PKB13" s="1333"/>
      <c r="PKC13" s="1333"/>
      <c r="PKD13" s="1333"/>
      <c r="PKE13" s="1333"/>
      <c r="PKF13" s="1333"/>
      <c r="PKG13" s="1333"/>
      <c r="PKH13" s="1333"/>
      <c r="PKI13" s="1333"/>
      <c r="PKJ13" s="1333"/>
      <c r="PKK13" s="1333"/>
      <c r="PKL13" s="1333"/>
      <c r="PKM13" s="1333"/>
      <c r="PKN13" s="1333"/>
      <c r="PKO13" s="1333"/>
      <c r="PKP13" s="1333"/>
      <c r="PKQ13" s="1333"/>
      <c r="PKR13" s="1333"/>
      <c r="PKS13" s="1333"/>
      <c r="PKT13" s="1333"/>
      <c r="PKU13" s="1333"/>
      <c r="PKV13" s="1333"/>
      <c r="PKW13" s="1333"/>
      <c r="PKX13" s="1333"/>
      <c r="PKY13" s="1333"/>
      <c r="PKZ13" s="1333"/>
      <c r="PLA13" s="1333"/>
      <c r="PLB13" s="1333"/>
      <c r="PLC13" s="1333"/>
      <c r="PLD13" s="1333"/>
      <c r="PLE13" s="1333"/>
      <c r="PLF13" s="1333"/>
      <c r="PLG13" s="1333"/>
      <c r="PLH13" s="1333"/>
      <c r="PLI13" s="1333"/>
      <c r="PLJ13" s="1333"/>
      <c r="PLK13" s="1333"/>
      <c r="PLL13" s="1333"/>
      <c r="PLM13" s="1333"/>
      <c r="PLN13" s="1333"/>
      <c r="PLO13" s="1333"/>
      <c r="PLP13" s="1333"/>
      <c r="PLQ13" s="1333"/>
      <c r="PLR13" s="1333"/>
      <c r="PLS13" s="1333"/>
      <c r="PLT13" s="1333"/>
      <c r="PLU13" s="1333"/>
      <c r="PLV13" s="1333"/>
      <c r="PLW13" s="1333"/>
      <c r="PLX13" s="1333"/>
      <c r="PLY13" s="1333"/>
      <c r="PLZ13" s="1333"/>
      <c r="PMA13" s="1333"/>
      <c r="PMB13" s="1333"/>
      <c r="PMC13" s="1333"/>
      <c r="PMD13" s="1333"/>
      <c r="PME13" s="1333"/>
      <c r="PMF13" s="1333"/>
      <c r="PMG13" s="1333"/>
      <c r="PMH13" s="1333"/>
      <c r="PMI13" s="1333"/>
      <c r="PMJ13" s="1333"/>
      <c r="PMK13" s="1333"/>
      <c r="PML13" s="1333"/>
      <c r="PMM13" s="1333"/>
      <c r="PMN13" s="1333"/>
      <c r="PMO13" s="1333"/>
      <c r="PMP13" s="1333"/>
      <c r="PMQ13" s="1333"/>
      <c r="PMR13" s="1333"/>
      <c r="PMS13" s="1333"/>
      <c r="PMT13" s="1333"/>
      <c r="PMU13" s="1333"/>
      <c r="PMV13" s="1333"/>
      <c r="PMW13" s="1333"/>
      <c r="PMX13" s="1333"/>
      <c r="PMY13" s="1333"/>
      <c r="PMZ13" s="1333"/>
      <c r="PNA13" s="1333"/>
      <c r="PNB13" s="1333"/>
      <c r="PNC13" s="1333"/>
      <c r="PND13" s="1333"/>
      <c r="PNE13" s="1333"/>
      <c r="PNF13" s="1333"/>
      <c r="PNG13" s="1333"/>
      <c r="PNH13" s="1333"/>
      <c r="PNI13" s="1333"/>
      <c r="PNJ13" s="1333"/>
      <c r="PNK13" s="1333"/>
      <c r="PNL13" s="1333"/>
      <c r="PNM13" s="1333"/>
      <c r="PNN13" s="1333"/>
      <c r="PNO13" s="1333"/>
      <c r="PNP13" s="1333"/>
      <c r="PNQ13" s="1333"/>
      <c r="PNR13" s="1333"/>
      <c r="PNS13" s="1333"/>
      <c r="PNT13" s="1333"/>
      <c r="PNU13" s="1333"/>
      <c r="PNV13" s="1333"/>
      <c r="PNW13" s="1333"/>
      <c r="PNX13" s="1333"/>
      <c r="PNY13" s="1333"/>
      <c r="PNZ13" s="1333"/>
      <c r="POA13" s="1333"/>
      <c r="POB13" s="1333"/>
      <c r="POC13" s="1333"/>
      <c r="POD13" s="1333"/>
      <c r="POE13" s="1333"/>
      <c r="POF13" s="1333"/>
      <c r="POG13" s="1333"/>
      <c r="POH13" s="1333"/>
      <c r="POI13" s="1333"/>
      <c r="POJ13" s="1333"/>
      <c r="POK13" s="1333"/>
      <c r="POL13" s="1333"/>
      <c r="POM13" s="1333"/>
      <c r="PON13" s="1333"/>
      <c r="POO13" s="1333"/>
      <c r="POP13" s="1333"/>
      <c r="POQ13" s="1333"/>
      <c r="POR13" s="1333"/>
      <c r="POS13" s="1333"/>
      <c r="POT13" s="1333"/>
      <c r="POU13" s="1333"/>
      <c r="POV13" s="1333"/>
      <c r="POW13" s="1333"/>
      <c r="POX13" s="1333"/>
      <c r="POY13" s="1333"/>
      <c r="POZ13" s="1333"/>
      <c r="PPA13" s="1333"/>
      <c r="PPB13" s="1333"/>
      <c r="PPC13" s="1333"/>
      <c r="PPD13" s="1333"/>
      <c r="PPE13" s="1333"/>
      <c r="PPF13" s="1333"/>
      <c r="PPG13" s="1333"/>
      <c r="PPH13" s="1333"/>
      <c r="PPI13" s="1333"/>
      <c r="PPJ13" s="1333"/>
      <c r="PPK13" s="1333"/>
      <c r="PPL13" s="1333"/>
      <c r="PPM13" s="1333"/>
      <c r="PPN13" s="1333"/>
      <c r="PPO13" s="1333"/>
      <c r="PPP13" s="1333"/>
      <c r="PPQ13" s="1333"/>
      <c r="PPR13" s="1333"/>
      <c r="PPS13" s="1333"/>
      <c r="PPT13" s="1333"/>
      <c r="PPU13" s="1333"/>
      <c r="PPV13" s="1333"/>
      <c r="PPW13" s="1333"/>
      <c r="PPX13" s="1333"/>
      <c r="PPY13" s="1333"/>
      <c r="PPZ13" s="1333"/>
      <c r="PQA13" s="1333"/>
      <c r="PQB13" s="1333"/>
      <c r="PQC13" s="1333"/>
      <c r="PQD13" s="1333"/>
      <c r="PQE13" s="1333"/>
      <c r="PQF13" s="1333"/>
      <c r="PQG13" s="1333"/>
      <c r="PQH13" s="1333"/>
      <c r="PQI13" s="1333"/>
      <c r="PQJ13" s="1333"/>
      <c r="PQK13" s="1333"/>
      <c r="PQL13" s="1333"/>
      <c r="PQM13" s="1333"/>
      <c r="PQN13" s="1333"/>
      <c r="PQO13" s="1333"/>
      <c r="PQP13" s="1333"/>
      <c r="PQQ13" s="1333"/>
      <c r="PQR13" s="1333"/>
      <c r="PQS13" s="1333"/>
      <c r="PQT13" s="1333"/>
      <c r="PQU13" s="1333"/>
      <c r="PQV13" s="1333"/>
      <c r="PQW13" s="1333"/>
      <c r="PQX13" s="1333"/>
      <c r="PQY13" s="1333"/>
      <c r="PQZ13" s="1333"/>
      <c r="PRA13" s="1333"/>
      <c r="PRB13" s="1333"/>
      <c r="PRC13" s="1333"/>
      <c r="PRD13" s="1333"/>
      <c r="PRE13" s="1333"/>
      <c r="PRF13" s="1333"/>
      <c r="PRG13" s="1333"/>
      <c r="PRH13" s="1333"/>
      <c r="PRI13" s="1333"/>
      <c r="PRJ13" s="1333"/>
      <c r="PRK13" s="1333"/>
      <c r="PRL13" s="1333"/>
      <c r="PRM13" s="1333"/>
      <c r="PRN13" s="1333"/>
      <c r="PRO13" s="1333"/>
      <c r="PRP13" s="1333"/>
      <c r="PRQ13" s="1333"/>
      <c r="PRR13" s="1333"/>
      <c r="PRS13" s="1333"/>
      <c r="PRT13" s="1333"/>
      <c r="PRU13" s="1333"/>
      <c r="PRV13" s="1333"/>
      <c r="PRW13" s="1333"/>
      <c r="PRX13" s="1333"/>
      <c r="PRY13" s="1333"/>
      <c r="PRZ13" s="1333"/>
      <c r="PSA13" s="1333"/>
      <c r="PSB13" s="1333"/>
      <c r="PSC13" s="1333"/>
      <c r="PSD13" s="1333"/>
      <c r="PSE13" s="1333"/>
      <c r="PSF13" s="1333"/>
      <c r="PSG13" s="1333"/>
      <c r="PSH13" s="1333"/>
      <c r="PSI13" s="1333"/>
      <c r="PSJ13" s="1333"/>
      <c r="PSK13" s="1333"/>
      <c r="PSL13" s="1333"/>
      <c r="PSM13" s="1333"/>
      <c r="PSN13" s="1333"/>
      <c r="PSO13" s="1333"/>
      <c r="PSP13" s="1333"/>
      <c r="PSQ13" s="1333"/>
      <c r="PSR13" s="1333"/>
      <c r="PSS13" s="1333"/>
      <c r="PST13" s="1333"/>
      <c r="PSU13" s="1333"/>
      <c r="PSV13" s="1333"/>
      <c r="PSW13" s="1333"/>
      <c r="PSX13" s="1333"/>
      <c r="PSY13" s="1333"/>
      <c r="PSZ13" s="1333"/>
      <c r="PTA13" s="1333"/>
      <c r="PTB13" s="1333"/>
      <c r="PTC13" s="1333"/>
      <c r="PTD13" s="1333"/>
      <c r="PTE13" s="1333"/>
      <c r="PTF13" s="1333"/>
      <c r="PTG13" s="1333"/>
      <c r="PTH13" s="1333"/>
      <c r="PTI13" s="1333"/>
      <c r="PTJ13" s="1333"/>
      <c r="PTK13" s="1333"/>
      <c r="PTL13" s="1333"/>
      <c r="PTM13" s="1333"/>
      <c r="PTN13" s="1333"/>
      <c r="PTO13" s="1333"/>
      <c r="PTP13" s="1333"/>
      <c r="PTQ13" s="1333"/>
      <c r="PTR13" s="1333"/>
      <c r="PTS13" s="1333"/>
      <c r="PTT13" s="1333"/>
      <c r="PTU13" s="1333"/>
      <c r="PTV13" s="1333"/>
      <c r="PTW13" s="1333"/>
      <c r="PTX13" s="1333"/>
      <c r="PTY13" s="1333"/>
      <c r="PTZ13" s="1333"/>
      <c r="PUA13" s="1333"/>
      <c r="PUB13" s="1333"/>
      <c r="PUC13" s="1333"/>
      <c r="PUD13" s="1333"/>
      <c r="PUE13" s="1333"/>
      <c r="PUF13" s="1333"/>
      <c r="PUG13" s="1333"/>
      <c r="PUH13" s="1333"/>
      <c r="PUI13" s="1333"/>
      <c r="PUJ13" s="1333"/>
      <c r="PUK13" s="1333"/>
      <c r="PUL13" s="1333"/>
      <c r="PUM13" s="1333"/>
      <c r="PUN13" s="1333"/>
      <c r="PUO13" s="1333"/>
      <c r="PUP13" s="1333"/>
      <c r="PUQ13" s="1333"/>
      <c r="PUR13" s="1333"/>
      <c r="PUS13" s="1333"/>
      <c r="PUT13" s="1333"/>
      <c r="PUU13" s="1333"/>
      <c r="PUV13" s="1333"/>
      <c r="PUW13" s="1333"/>
      <c r="PUX13" s="1333"/>
      <c r="PUY13" s="1333"/>
      <c r="PUZ13" s="1333"/>
      <c r="PVA13" s="1333"/>
      <c r="PVB13" s="1333"/>
      <c r="PVC13" s="1333"/>
      <c r="PVD13" s="1333"/>
      <c r="PVE13" s="1333"/>
      <c r="PVF13" s="1333"/>
      <c r="PVG13" s="1333"/>
      <c r="PVH13" s="1333"/>
      <c r="PVI13" s="1333"/>
      <c r="PVJ13" s="1333"/>
      <c r="PVK13" s="1333"/>
      <c r="PVL13" s="1333"/>
      <c r="PVM13" s="1333"/>
      <c r="PVN13" s="1333"/>
      <c r="PVO13" s="1333"/>
      <c r="PVP13" s="1333"/>
      <c r="PVQ13" s="1333"/>
      <c r="PVR13" s="1333"/>
      <c r="PVS13" s="1333"/>
      <c r="PVT13" s="1333"/>
      <c r="PVU13" s="1333"/>
      <c r="PVV13" s="1333"/>
      <c r="PVW13" s="1333"/>
      <c r="PVX13" s="1333"/>
      <c r="PVY13" s="1333"/>
      <c r="PVZ13" s="1333"/>
      <c r="PWA13" s="1333"/>
      <c r="PWB13" s="1333"/>
      <c r="PWC13" s="1333"/>
      <c r="PWD13" s="1333"/>
      <c r="PWE13" s="1333"/>
      <c r="PWF13" s="1333"/>
      <c r="PWG13" s="1333"/>
      <c r="PWH13" s="1333"/>
      <c r="PWI13" s="1333"/>
      <c r="PWJ13" s="1333"/>
      <c r="PWK13" s="1333"/>
      <c r="PWL13" s="1333"/>
      <c r="PWM13" s="1333"/>
      <c r="PWN13" s="1333"/>
      <c r="PWO13" s="1333"/>
      <c r="PWP13" s="1333"/>
      <c r="PWQ13" s="1333"/>
      <c r="PWR13" s="1333"/>
      <c r="PWS13" s="1333"/>
      <c r="PWT13" s="1333"/>
      <c r="PWU13" s="1333"/>
      <c r="PWV13" s="1333"/>
      <c r="PWW13" s="1333"/>
      <c r="PWX13" s="1333"/>
      <c r="PWY13" s="1333"/>
      <c r="PWZ13" s="1333"/>
      <c r="PXA13" s="1333"/>
      <c r="PXB13" s="1333"/>
      <c r="PXC13" s="1333"/>
      <c r="PXD13" s="1333"/>
      <c r="PXE13" s="1333"/>
      <c r="PXF13" s="1333"/>
      <c r="PXG13" s="1333"/>
      <c r="PXH13" s="1333"/>
      <c r="PXI13" s="1333"/>
      <c r="PXJ13" s="1333"/>
      <c r="PXK13" s="1333"/>
      <c r="PXL13" s="1333"/>
      <c r="PXM13" s="1333"/>
      <c r="PXN13" s="1333"/>
      <c r="PXO13" s="1333"/>
      <c r="PXP13" s="1333"/>
      <c r="PXQ13" s="1333"/>
      <c r="PXR13" s="1333"/>
      <c r="PXS13" s="1333"/>
      <c r="PXT13" s="1333"/>
      <c r="PXU13" s="1333"/>
      <c r="PXV13" s="1333"/>
      <c r="PXW13" s="1333"/>
      <c r="PXX13" s="1333"/>
      <c r="PXY13" s="1333"/>
      <c r="PXZ13" s="1333"/>
      <c r="PYA13" s="1333"/>
      <c r="PYB13" s="1333"/>
      <c r="PYC13" s="1333"/>
      <c r="PYD13" s="1333"/>
      <c r="PYE13" s="1333"/>
      <c r="PYF13" s="1333"/>
      <c r="PYG13" s="1333"/>
      <c r="PYH13" s="1333"/>
      <c r="PYI13" s="1333"/>
      <c r="PYJ13" s="1333"/>
      <c r="PYK13" s="1333"/>
      <c r="PYL13" s="1333"/>
      <c r="PYM13" s="1333"/>
      <c r="PYN13" s="1333"/>
      <c r="PYO13" s="1333"/>
      <c r="PYP13" s="1333"/>
      <c r="PYQ13" s="1333"/>
      <c r="PYR13" s="1333"/>
      <c r="PYS13" s="1333"/>
      <c r="PYT13" s="1333"/>
      <c r="PYU13" s="1333"/>
      <c r="PYV13" s="1333"/>
      <c r="PYW13" s="1333"/>
      <c r="PYX13" s="1333"/>
      <c r="PYY13" s="1333"/>
      <c r="PYZ13" s="1333"/>
      <c r="PZA13" s="1333"/>
      <c r="PZB13" s="1333"/>
      <c r="PZC13" s="1333"/>
      <c r="PZD13" s="1333"/>
      <c r="PZE13" s="1333"/>
      <c r="PZF13" s="1333"/>
      <c r="PZG13" s="1333"/>
      <c r="PZH13" s="1333"/>
      <c r="PZI13" s="1333"/>
      <c r="PZJ13" s="1333"/>
      <c r="PZK13" s="1333"/>
      <c r="PZL13" s="1333"/>
      <c r="PZM13" s="1333"/>
      <c r="PZN13" s="1333"/>
      <c r="PZO13" s="1333"/>
      <c r="PZP13" s="1333"/>
      <c r="PZQ13" s="1333"/>
      <c r="PZR13" s="1333"/>
      <c r="PZS13" s="1333"/>
      <c r="PZT13" s="1333"/>
      <c r="PZU13" s="1333"/>
      <c r="PZV13" s="1333"/>
      <c r="PZW13" s="1333"/>
      <c r="PZX13" s="1333"/>
      <c r="PZY13" s="1333"/>
      <c r="PZZ13" s="1333"/>
      <c r="QAA13" s="1333"/>
      <c r="QAB13" s="1333"/>
      <c r="QAC13" s="1333"/>
      <c r="QAD13" s="1333"/>
      <c r="QAE13" s="1333"/>
      <c r="QAF13" s="1333"/>
      <c r="QAG13" s="1333"/>
      <c r="QAH13" s="1333"/>
      <c r="QAI13" s="1333"/>
      <c r="QAJ13" s="1333"/>
      <c r="QAK13" s="1333"/>
      <c r="QAL13" s="1333"/>
      <c r="QAM13" s="1333"/>
      <c r="QAN13" s="1333"/>
      <c r="QAO13" s="1333"/>
      <c r="QAP13" s="1333"/>
      <c r="QAQ13" s="1333"/>
      <c r="QAR13" s="1333"/>
      <c r="QAS13" s="1333"/>
      <c r="QAT13" s="1333"/>
      <c r="QAU13" s="1333"/>
      <c r="QAV13" s="1333"/>
      <c r="QAW13" s="1333"/>
      <c r="QAX13" s="1333"/>
      <c r="QAY13" s="1333"/>
      <c r="QAZ13" s="1333"/>
      <c r="QBA13" s="1333"/>
      <c r="QBB13" s="1333"/>
      <c r="QBC13" s="1333"/>
      <c r="QBD13" s="1333"/>
      <c r="QBE13" s="1333"/>
      <c r="QBF13" s="1333"/>
      <c r="QBG13" s="1333"/>
      <c r="QBH13" s="1333"/>
      <c r="QBI13" s="1333"/>
      <c r="QBJ13" s="1333"/>
      <c r="QBK13" s="1333"/>
      <c r="QBL13" s="1333"/>
      <c r="QBM13" s="1333"/>
      <c r="QBN13" s="1333"/>
      <c r="QBO13" s="1333"/>
      <c r="QBP13" s="1333"/>
      <c r="QBQ13" s="1333"/>
      <c r="QBR13" s="1333"/>
      <c r="QBS13" s="1333"/>
      <c r="QBT13" s="1333"/>
      <c r="QBU13" s="1333"/>
      <c r="QBV13" s="1333"/>
      <c r="QBW13" s="1333"/>
      <c r="QBX13" s="1333"/>
      <c r="QBY13" s="1333"/>
      <c r="QBZ13" s="1333"/>
      <c r="QCA13" s="1333"/>
      <c r="QCB13" s="1333"/>
      <c r="QCC13" s="1333"/>
      <c r="QCD13" s="1333"/>
      <c r="QCE13" s="1333"/>
      <c r="QCF13" s="1333"/>
      <c r="QCG13" s="1333"/>
      <c r="QCH13" s="1333"/>
      <c r="QCI13" s="1333"/>
      <c r="QCJ13" s="1333"/>
      <c r="QCK13" s="1333"/>
      <c r="QCL13" s="1333"/>
      <c r="QCM13" s="1333"/>
      <c r="QCN13" s="1333"/>
      <c r="QCO13" s="1333"/>
      <c r="QCP13" s="1333"/>
      <c r="QCQ13" s="1333"/>
      <c r="QCR13" s="1333"/>
      <c r="QCS13" s="1333"/>
      <c r="QCT13" s="1333"/>
      <c r="QCU13" s="1333"/>
      <c r="QCV13" s="1333"/>
      <c r="QCW13" s="1333"/>
      <c r="QCX13" s="1333"/>
      <c r="QCY13" s="1333"/>
      <c r="QCZ13" s="1333"/>
      <c r="QDA13" s="1333"/>
      <c r="QDB13" s="1333"/>
      <c r="QDC13" s="1333"/>
      <c r="QDD13" s="1333"/>
      <c r="QDE13" s="1333"/>
      <c r="QDF13" s="1333"/>
      <c r="QDG13" s="1333"/>
      <c r="QDH13" s="1333"/>
      <c r="QDI13" s="1333"/>
      <c r="QDJ13" s="1333"/>
      <c r="QDK13" s="1333"/>
      <c r="QDL13" s="1333"/>
      <c r="QDM13" s="1333"/>
      <c r="QDN13" s="1333"/>
      <c r="QDO13" s="1333"/>
      <c r="QDP13" s="1333"/>
      <c r="QDQ13" s="1333"/>
      <c r="QDR13" s="1333"/>
      <c r="QDS13" s="1333"/>
      <c r="QDT13" s="1333"/>
      <c r="QDU13" s="1333"/>
      <c r="QDV13" s="1333"/>
      <c r="QDW13" s="1333"/>
      <c r="QDX13" s="1333"/>
      <c r="QDY13" s="1333"/>
      <c r="QDZ13" s="1333"/>
      <c r="QEA13" s="1333"/>
      <c r="QEB13" s="1333"/>
      <c r="QEC13" s="1333"/>
      <c r="QED13" s="1333"/>
      <c r="QEE13" s="1333"/>
      <c r="QEF13" s="1333"/>
      <c r="QEG13" s="1333"/>
      <c r="QEH13" s="1333"/>
      <c r="QEI13" s="1333"/>
      <c r="QEJ13" s="1333"/>
      <c r="QEK13" s="1333"/>
      <c r="QEL13" s="1333"/>
      <c r="QEM13" s="1333"/>
      <c r="QEN13" s="1333"/>
      <c r="QEO13" s="1333"/>
      <c r="QEP13" s="1333"/>
      <c r="QEQ13" s="1333"/>
      <c r="QER13" s="1333"/>
      <c r="QES13" s="1333"/>
      <c r="QET13" s="1333"/>
      <c r="QEU13" s="1333"/>
      <c r="QEV13" s="1333"/>
      <c r="QEW13" s="1333"/>
      <c r="QEX13" s="1333"/>
      <c r="QEY13" s="1333"/>
      <c r="QEZ13" s="1333"/>
      <c r="QFA13" s="1333"/>
      <c r="QFB13" s="1333"/>
      <c r="QFC13" s="1333"/>
      <c r="QFD13" s="1333"/>
      <c r="QFE13" s="1333"/>
      <c r="QFF13" s="1333"/>
      <c r="QFG13" s="1333"/>
      <c r="QFH13" s="1333"/>
      <c r="QFI13" s="1333"/>
      <c r="QFJ13" s="1333"/>
      <c r="QFK13" s="1333"/>
      <c r="QFL13" s="1333"/>
      <c r="QFM13" s="1333"/>
      <c r="QFN13" s="1333"/>
      <c r="QFO13" s="1333"/>
      <c r="QFP13" s="1333"/>
      <c r="QFQ13" s="1333"/>
      <c r="QFR13" s="1333"/>
      <c r="QFS13" s="1333"/>
      <c r="QFT13" s="1333"/>
      <c r="QFU13" s="1333"/>
      <c r="QFV13" s="1333"/>
      <c r="QFW13" s="1333"/>
      <c r="QFX13" s="1333"/>
      <c r="QFY13" s="1333"/>
      <c r="QFZ13" s="1333"/>
      <c r="QGA13" s="1333"/>
      <c r="QGB13" s="1333"/>
      <c r="QGC13" s="1333"/>
      <c r="QGD13" s="1333"/>
      <c r="QGE13" s="1333"/>
      <c r="QGF13" s="1333"/>
      <c r="QGG13" s="1333"/>
      <c r="QGH13" s="1333"/>
      <c r="QGI13" s="1333"/>
      <c r="QGJ13" s="1333"/>
      <c r="QGK13" s="1333"/>
      <c r="QGL13" s="1333"/>
      <c r="QGM13" s="1333"/>
      <c r="QGN13" s="1333"/>
      <c r="QGO13" s="1333"/>
      <c r="QGP13" s="1333"/>
      <c r="QGQ13" s="1333"/>
      <c r="QGR13" s="1333"/>
      <c r="QGS13" s="1333"/>
      <c r="QGT13" s="1333"/>
      <c r="QGU13" s="1333"/>
      <c r="QGV13" s="1333"/>
      <c r="QGW13" s="1333"/>
      <c r="QGX13" s="1333"/>
      <c r="QGY13" s="1333"/>
      <c r="QGZ13" s="1333"/>
      <c r="QHA13" s="1333"/>
      <c r="QHB13" s="1333"/>
      <c r="QHC13" s="1333"/>
      <c r="QHD13" s="1333"/>
      <c r="QHE13" s="1333"/>
      <c r="QHF13" s="1333"/>
      <c r="QHG13" s="1333"/>
      <c r="QHH13" s="1333"/>
      <c r="QHI13" s="1333"/>
      <c r="QHJ13" s="1333"/>
      <c r="QHK13" s="1333"/>
      <c r="QHL13" s="1333"/>
      <c r="QHM13" s="1333"/>
      <c r="QHN13" s="1333"/>
      <c r="QHO13" s="1333"/>
      <c r="QHP13" s="1333"/>
      <c r="QHQ13" s="1333"/>
      <c r="QHR13" s="1333"/>
      <c r="QHS13" s="1333"/>
      <c r="QHT13" s="1333"/>
      <c r="QHU13" s="1333"/>
      <c r="QHV13" s="1333"/>
      <c r="QHW13" s="1333"/>
      <c r="QHX13" s="1333"/>
      <c r="QHY13" s="1333"/>
      <c r="QHZ13" s="1333"/>
      <c r="QIA13" s="1333"/>
      <c r="QIB13" s="1333"/>
      <c r="QIC13" s="1333"/>
      <c r="QID13" s="1333"/>
      <c r="QIE13" s="1333"/>
      <c r="QIF13" s="1333"/>
      <c r="QIG13" s="1333"/>
      <c r="QIH13" s="1333"/>
      <c r="QII13" s="1333"/>
      <c r="QIJ13" s="1333"/>
      <c r="QIK13" s="1333"/>
      <c r="QIL13" s="1333"/>
      <c r="QIM13" s="1333"/>
      <c r="QIN13" s="1333"/>
      <c r="QIO13" s="1333"/>
      <c r="QIP13" s="1333"/>
      <c r="QIQ13" s="1333"/>
      <c r="QIR13" s="1333"/>
      <c r="QIS13" s="1333"/>
      <c r="QIT13" s="1333"/>
      <c r="QIU13" s="1333"/>
      <c r="QIV13" s="1333"/>
      <c r="QIW13" s="1333"/>
      <c r="QIX13" s="1333"/>
      <c r="QIY13" s="1333"/>
      <c r="QIZ13" s="1333"/>
      <c r="QJA13" s="1333"/>
      <c r="QJB13" s="1333"/>
      <c r="QJC13" s="1333"/>
      <c r="QJD13" s="1333"/>
      <c r="QJE13" s="1333"/>
      <c r="QJF13" s="1333"/>
      <c r="QJG13" s="1333"/>
      <c r="QJH13" s="1333"/>
      <c r="QJI13" s="1333"/>
      <c r="QJJ13" s="1333"/>
      <c r="QJK13" s="1333"/>
      <c r="QJL13" s="1333"/>
      <c r="QJM13" s="1333"/>
      <c r="QJN13" s="1333"/>
      <c r="QJO13" s="1333"/>
      <c r="QJP13" s="1333"/>
      <c r="QJQ13" s="1333"/>
      <c r="QJR13" s="1333"/>
      <c r="QJS13" s="1333"/>
      <c r="QJT13" s="1333"/>
      <c r="QJU13" s="1333"/>
      <c r="QJV13" s="1333"/>
      <c r="QJW13" s="1333"/>
      <c r="QJX13" s="1333"/>
      <c r="QJY13" s="1333"/>
      <c r="QJZ13" s="1333"/>
      <c r="QKA13" s="1333"/>
      <c r="QKB13" s="1333"/>
      <c r="QKC13" s="1333"/>
      <c r="QKD13" s="1333"/>
      <c r="QKE13" s="1333"/>
      <c r="QKF13" s="1333"/>
      <c r="QKG13" s="1333"/>
      <c r="QKH13" s="1333"/>
      <c r="QKI13" s="1333"/>
      <c r="QKJ13" s="1333"/>
      <c r="QKK13" s="1333"/>
      <c r="QKL13" s="1333"/>
      <c r="QKM13" s="1333"/>
      <c r="QKN13" s="1333"/>
      <c r="QKO13" s="1333"/>
      <c r="QKP13" s="1333"/>
      <c r="QKQ13" s="1333"/>
      <c r="QKR13" s="1333"/>
      <c r="QKS13" s="1333"/>
      <c r="QKT13" s="1333"/>
      <c r="QKU13" s="1333"/>
      <c r="QKV13" s="1333"/>
      <c r="QKW13" s="1333"/>
      <c r="QKX13" s="1333"/>
      <c r="QKY13" s="1333"/>
      <c r="QKZ13" s="1333"/>
      <c r="QLA13" s="1333"/>
      <c r="QLB13" s="1333"/>
      <c r="QLC13" s="1333"/>
      <c r="QLD13" s="1333"/>
      <c r="QLE13" s="1333"/>
      <c r="QLF13" s="1333"/>
      <c r="QLG13" s="1333"/>
      <c r="QLH13" s="1333"/>
      <c r="QLI13" s="1333"/>
      <c r="QLJ13" s="1333"/>
      <c r="QLK13" s="1333"/>
      <c r="QLL13" s="1333"/>
      <c r="QLM13" s="1333"/>
      <c r="QLN13" s="1333"/>
      <c r="QLO13" s="1333"/>
      <c r="QLP13" s="1333"/>
      <c r="QLQ13" s="1333"/>
      <c r="QLR13" s="1333"/>
      <c r="QLS13" s="1333"/>
      <c r="QLT13" s="1333"/>
      <c r="QLU13" s="1333"/>
      <c r="QLV13" s="1333"/>
      <c r="QLW13" s="1333"/>
      <c r="QLX13" s="1333"/>
      <c r="QLY13" s="1333"/>
      <c r="QLZ13" s="1333"/>
      <c r="QMA13" s="1333"/>
      <c r="QMB13" s="1333"/>
      <c r="QMC13" s="1333"/>
      <c r="QMD13" s="1333"/>
      <c r="QME13" s="1333"/>
      <c r="QMF13" s="1333"/>
      <c r="QMG13" s="1333"/>
      <c r="QMH13" s="1333"/>
      <c r="QMI13" s="1333"/>
      <c r="QMJ13" s="1333"/>
      <c r="QMK13" s="1333"/>
      <c r="QML13" s="1333"/>
      <c r="QMM13" s="1333"/>
      <c r="QMN13" s="1333"/>
      <c r="QMO13" s="1333"/>
      <c r="QMP13" s="1333"/>
      <c r="QMQ13" s="1333"/>
      <c r="QMR13" s="1333"/>
      <c r="QMS13" s="1333"/>
      <c r="QMT13" s="1333"/>
      <c r="QMU13" s="1333"/>
      <c r="QMV13" s="1333"/>
      <c r="QMW13" s="1333"/>
      <c r="QMX13" s="1333"/>
      <c r="QMY13" s="1333"/>
      <c r="QMZ13" s="1333"/>
      <c r="QNA13" s="1333"/>
      <c r="QNB13" s="1333"/>
      <c r="QNC13" s="1333"/>
      <c r="QND13" s="1333"/>
      <c r="QNE13" s="1333"/>
      <c r="QNF13" s="1333"/>
      <c r="QNG13" s="1333"/>
      <c r="QNH13" s="1333"/>
      <c r="QNI13" s="1333"/>
      <c r="QNJ13" s="1333"/>
      <c r="QNK13" s="1333"/>
      <c r="QNL13" s="1333"/>
      <c r="QNM13" s="1333"/>
      <c r="QNN13" s="1333"/>
      <c r="QNO13" s="1333"/>
      <c r="QNP13" s="1333"/>
      <c r="QNQ13" s="1333"/>
      <c r="QNR13" s="1333"/>
      <c r="QNS13" s="1333"/>
      <c r="QNT13" s="1333"/>
      <c r="QNU13" s="1333"/>
      <c r="QNV13" s="1333"/>
      <c r="QNW13" s="1333"/>
      <c r="QNX13" s="1333"/>
      <c r="QNY13" s="1333"/>
      <c r="QNZ13" s="1333"/>
      <c r="QOA13" s="1333"/>
      <c r="QOB13" s="1333"/>
      <c r="QOC13" s="1333"/>
      <c r="QOD13" s="1333"/>
      <c r="QOE13" s="1333"/>
      <c r="QOF13" s="1333"/>
      <c r="QOG13" s="1333"/>
      <c r="QOH13" s="1333"/>
      <c r="QOI13" s="1333"/>
      <c r="QOJ13" s="1333"/>
      <c r="QOK13" s="1333"/>
      <c r="QOL13" s="1333"/>
      <c r="QOM13" s="1333"/>
      <c r="QON13" s="1333"/>
      <c r="QOO13" s="1333"/>
      <c r="QOP13" s="1333"/>
      <c r="QOQ13" s="1333"/>
      <c r="QOR13" s="1333"/>
      <c r="QOS13" s="1333"/>
      <c r="QOT13" s="1333"/>
      <c r="QOU13" s="1333"/>
      <c r="QOV13" s="1333"/>
      <c r="QOW13" s="1333"/>
      <c r="QOX13" s="1333"/>
      <c r="QOY13" s="1333"/>
      <c r="QOZ13" s="1333"/>
      <c r="QPA13" s="1333"/>
      <c r="QPB13" s="1333"/>
      <c r="QPC13" s="1333"/>
      <c r="QPD13" s="1333"/>
      <c r="QPE13" s="1333"/>
      <c r="QPF13" s="1333"/>
      <c r="QPG13" s="1333"/>
      <c r="QPH13" s="1333"/>
      <c r="QPI13" s="1333"/>
      <c r="QPJ13" s="1333"/>
      <c r="QPK13" s="1333"/>
      <c r="QPL13" s="1333"/>
      <c r="QPM13" s="1333"/>
      <c r="QPN13" s="1333"/>
      <c r="QPO13" s="1333"/>
      <c r="QPP13" s="1333"/>
      <c r="QPQ13" s="1333"/>
      <c r="QPR13" s="1333"/>
      <c r="QPS13" s="1333"/>
      <c r="QPT13" s="1333"/>
      <c r="QPU13" s="1333"/>
      <c r="QPV13" s="1333"/>
      <c r="QPW13" s="1333"/>
      <c r="QPX13" s="1333"/>
      <c r="QPY13" s="1333"/>
      <c r="QPZ13" s="1333"/>
      <c r="QQA13" s="1333"/>
      <c r="QQB13" s="1333"/>
      <c r="QQC13" s="1333"/>
      <c r="QQD13" s="1333"/>
      <c r="QQE13" s="1333"/>
      <c r="QQF13" s="1333"/>
      <c r="QQG13" s="1333"/>
      <c r="QQH13" s="1333"/>
      <c r="QQI13" s="1333"/>
      <c r="QQJ13" s="1333"/>
      <c r="QQK13" s="1333"/>
      <c r="QQL13" s="1333"/>
      <c r="QQM13" s="1333"/>
      <c r="QQN13" s="1333"/>
      <c r="QQO13" s="1333"/>
      <c r="QQP13" s="1333"/>
      <c r="QQQ13" s="1333"/>
      <c r="QQR13" s="1333"/>
      <c r="QQS13" s="1333"/>
      <c r="QQT13" s="1333"/>
      <c r="QQU13" s="1333"/>
      <c r="QQV13" s="1333"/>
      <c r="QQW13" s="1333"/>
      <c r="QQX13" s="1333"/>
      <c r="QQY13" s="1333"/>
      <c r="QQZ13" s="1333"/>
      <c r="QRA13" s="1333"/>
      <c r="QRB13" s="1333"/>
      <c r="QRC13" s="1333"/>
      <c r="QRD13" s="1333"/>
      <c r="QRE13" s="1333"/>
      <c r="QRF13" s="1333"/>
      <c r="QRG13" s="1333"/>
      <c r="QRH13" s="1333"/>
      <c r="QRI13" s="1333"/>
      <c r="QRJ13" s="1333"/>
      <c r="QRK13" s="1333"/>
      <c r="QRL13" s="1333"/>
      <c r="QRM13" s="1333"/>
      <c r="QRN13" s="1333"/>
      <c r="QRO13" s="1333"/>
      <c r="QRP13" s="1333"/>
      <c r="QRQ13" s="1333"/>
      <c r="QRR13" s="1333"/>
      <c r="QRS13" s="1333"/>
      <c r="QRT13" s="1333"/>
      <c r="QRU13" s="1333"/>
      <c r="QRV13" s="1333"/>
      <c r="QRW13" s="1333"/>
      <c r="QRX13" s="1333"/>
      <c r="QRY13" s="1333"/>
      <c r="QRZ13" s="1333"/>
      <c r="QSA13" s="1333"/>
      <c r="QSB13" s="1333"/>
      <c r="QSC13" s="1333"/>
      <c r="QSD13" s="1333"/>
      <c r="QSE13" s="1333"/>
      <c r="QSF13" s="1333"/>
      <c r="QSG13" s="1333"/>
      <c r="QSH13" s="1333"/>
      <c r="QSI13" s="1333"/>
      <c r="QSJ13" s="1333"/>
      <c r="QSK13" s="1333"/>
      <c r="QSL13" s="1333"/>
      <c r="QSM13" s="1333"/>
      <c r="QSN13" s="1333"/>
      <c r="QSO13" s="1333"/>
      <c r="QSP13" s="1333"/>
      <c r="QSQ13" s="1333"/>
      <c r="QSR13" s="1333"/>
      <c r="QSS13" s="1333"/>
      <c r="QST13" s="1333"/>
      <c r="QSU13" s="1333"/>
      <c r="QSV13" s="1333"/>
      <c r="QSW13" s="1333"/>
      <c r="QSX13" s="1333"/>
      <c r="QSY13" s="1333"/>
      <c r="QSZ13" s="1333"/>
      <c r="QTA13" s="1333"/>
      <c r="QTB13" s="1333"/>
      <c r="QTC13" s="1333"/>
      <c r="QTD13" s="1333"/>
      <c r="QTE13" s="1333"/>
      <c r="QTF13" s="1333"/>
      <c r="QTG13" s="1333"/>
      <c r="QTH13" s="1333"/>
      <c r="QTI13" s="1333"/>
      <c r="QTJ13" s="1333"/>
      <c r="QTK13" s="1333"/>
      <c r="QTL13" s="1333"/>
      <c r="QTM13" s="1333"/>
      <c r="QTN13" s="1333"/>
      <c r="QTO13" s="1333"/>
      <c r="QTP13" s="1333"/>
      <c r="QTQ13" s="1333"/>
      <c r="QTR13" s="1333"/>
      <c r="QTS13" s="1333"/>
      <c r="QTT13" s="1333"/>
      <c r="QTU13" s="1333"/>
      <c r="QTV13" s="1333"/>
      <c r="QTW13" s="1333"/>
      <c r="QTX13" s="1333"/>
      <c r="QTY13" s="1333"/>
      <c r="QTZ13" s="1333"/>
      <c r="QUA13" s="1333"/>
      <c r="QUB13" s="1333"/>
      <c r="QUC13" s="1333"/>
      <c r="QUD13" s="1333"/>
      <c r="QUE13" s="1333"/>
      <c r="QUF13" s="1333"/>
      <c r="QUG13" s="1333"/>
      <c r="QUH13" s="1333"/>
      <c r="QUI13" s="1333"/>
      <c r="QUJ13" s="1333"/>
      <c r="QUK13" s="1333"/>
      <c r="QUL13" s="1333"/>
      <c r="QUM13" s="1333"/>
      <c r="QUN13" s="1333"/>
      <c r="QUO13" s="1333"/>
      <c r="QUP13" s="1333"/>
      <c r="QUQ13" s="1333"/>
      <c r="QUR13" s="1333"/>
      <c r="QUS13" s="1333"/>
      <c r="QUT13" s="1333"/>
      <c r="QUU13" s="1333"/>
      <c r="QUV13" s="1333"/>
      <c r="QUW13" s="1333"/>
      <c r="QUX13" s="1333"/>
      <c r="QUY13" s="1333"/>
      <c r="QUZ13" s="1333"/>
      <c r="QVA13" s="1333"/>
      <c r="QVB13" s="1333"/>
      <c r="QVC13" s="1333"/>
      <c r="QVD13" s="1333"/>
      <c r="QVE13" s="1333"/>
      <c r="QVF13" s="1333"/>
      <c r="QVG13" s="1333"/>
      <c r="QVH13" s="1333"/>
      <c r="QVI13" s="1333"/>
      <c r="QVJ13" s="1333"/>
      <c r="QVK13" s="1333"/>
      <c r="QVL13" s="1333"/>
      <c r="QVM13" s="1333"/>
      <c r="QVN13" s="1333"/>
      <c r="QVO13" s="1333"/>
      <c r="QVP13" s="1333"/>
      <c r="QVQ13" s="1333"/>
      <c r="QVR13" s="1333"/>
      <c r="QVS13" s="1333"/>
      <c r="QVT13" s="1333"/>
      <c r="QVU13" s="1333"/>
      <c r="QVV13" s="1333"/>
      <c r="QVW13" s="1333"/>
      <c r="QVX13" s="1333"/>
      <c r="QVY13" s="1333"/>
      <c r="QVZ13" s="1333"/>
      <c r="QWA13" s="1333"/>
      <c r="QWB13" s="1333"/>
      <c r="QWC13" s="1333"/>
      <c r="QWD13" s="1333"/>
      <c r="QWE13" s="1333"/>
      <c r="QWF13" s="1333"/>
      <c r="QWG13" s="1333"/>
      <c r="QWH13" s="1333"/>
      <c r="QWI13" s="1333"/>
      <c r="QWJ13" s="1333"/>
      <c r="QWK13" s="1333"/>
      <c r="QWL13" s="1333"/>
      <c r="QWM13" s="1333"/>
      <c r="QWN13" s="1333"/>
      <c r="QWO13" s="1333"/>
      <c r="QWP13" s="1333"/>
      <c r="QWQ13" s="1333"/>
      <c r="QWR13" s="1333"/>
      <c r="QWS13" s="1333"/>
      <c r="QWT13" s="1333"/>
      <c r="QWU13" s="1333"/>
      <c r="QWV13" s="1333"/>
      <c r="QWW13" s="1333"/>
      <c r="QWX13" s="1333"/>
      <c r="QWY13" s="1333"/>
      <c r="QWZ13" s="1333"/>
      <c r="QXA13" s="1333"/>
      <c r="QXB13" s="1333"/>
      <c r="QXC13" s="1333"/>
      <c r="QXD13" s="1333"/>
      <c r="QXE13" s="1333"/>
      <c r="QXF13" s="1333"/>
      <c r="QXG13" s="1333"/>
      <c r="QXH13" s="1333"/>
      <c r="QXI13" s="1333"/>
      <c r="QXJ13" s="1333"/>
      <c r="QXK13" s="1333"/>
      <c r="QXL13" s="1333"/>
      <c r="QXM13" s="1333"/>
      <c r="QXN13" s="1333"/>
      <c r="QXO13" s="1333"/>
      <c r="QXP13" s="1333"/>
      <c r="QXQ13" s="1333"/>
      <c r="QXR13" s="1333"/>
      <c r="QXS13" s="1333"/>
      <c r="QXT13" s="1333"/>
      <c r="QXU13" s="1333"/>
      <c r="QXV13" s="1333"/>
      <c r="QXW13" s="1333"/>
      <c r="QXX13" s="1333"/>
      <c r="QXY13" s="1333"/>
      <c r="QXZ13" s="1333"/>
      <c r="QYA13" s="1333"/>
      <c r="QYB13" s="1333"/>
      <c r="QYC13" s="1333"/>
      <c r="QYD13" s="1333"/>
      <c r="QYE13" s="1333"/>
      <c r="QYF13" s="1333"/>
      <c r="QYG13" s="1333"/>
      <c r="QYH13" s="1333"/>
      <c r="QYI13" s="1333"/>
      <c r="QYJ13" s="1333"/>
      <c r="QYK13" s="1333"/>
      <c r="QYL13" s="1333"/>
      <c r="QYM13" s="1333"/>
      <c r="QYN13" s="1333"/>
      <c r="QYO13" s="1333"/>
      <c r="QYP13" s="1333"/>
      <c r="QYQ13" s="1333"/>
      <c r="QYR13" s="1333"/>
      <c r="QYS13" s="1333"/>
      <c r="QYT13" s="1333"/>
      <c r="QYU13" s="1333"/>
      <c r="QYV13" s="1333"/>
      <c r="QYW13" s="1333"/>
      <c r="QYX13" s="1333"/>
      <c r="QYY13" s="1333"/>
      <c r="QYZ13" s="1333"/>
      <c r="QZA13" s="1333"/>
      <c r="QZB13" s="1333"/>
      <c r="QZC13" s="1333"/>
      <c r="QZD13" s="1333"/>
      <c r="QZE13" s="1333"/>
      <c r="QZF13" s="1333"/>
      <c r="QZG13" s="1333"/>
      <c r="QZH13" s="1333"/>
      <c r="QZI13" s="1333"/>
      <c r="QZJ13" s="1333"/>
      <c r="QZK13" s="1333"/>
      <c r="QZL13" s="1333"/>
      <c r="QZM13" s="1333"/>
      <c r="QZN13" s="1333"/>
      <c r="QZO13" s="1333"/>
      <c r="QZP13" s="1333"/>
      <c r="QZQ13" s="1333"/>
      <c r="QZR13" s="1333"/>
      <c r="QZS13" s="1333"/>
      <c r="QZT13" s="1333"/>
      <c r="QZU13" s="1333"/>
      <c r="QZV13" s="1333"/>
      <c r="QZW13" s="1333"/>
      <c r="QZX13" s="1333"/>
      <c r="QZY13" s="1333"/>
      <c r="QZZ13" s="1333"/>
      <c r="RAA13" s="1333"/>
      <c r="RAB13" s="1333"/>
      <c r="RAC13" s="1333"/>
      <c r="RAD13" s="1333"/>
      <c r="RAE13" s="1333"/>
      <c r="RAF13" s="1333"/>
      <c r="RAG13" s="1333"/>
      <c r="RAH13" s="1333"/>
      <c r="RAI13" s="1333"/>
      <c r="RAJ13" s="1333"/>
      <c r="RAK13" s="1333"/>
      <c r="RAL13" s="1333"/>
      <c r="RAM13" s="1333"/>
      <c r="RAN13" s="1333"/>
      <c r="RAO13" s="1333"/>
      <c r="RAP13" s="1333"/>
      <c r="RAQ13" s="1333"/>
      <c r="RAR13" s="1333"/>
      <c r="RAS13" s="1333"/>
      <c r="RAT13" s="1333"/>
      <c r="RAU13" s="1333"/>
      <c r="RAV13" s="1333"/>
      <c r="RAW13" s="1333"/>
      <c r="RAX13" s="1333"/>
      <c r="RAY13" s="1333"/>
      <c r="RAZ13" s="1333"/>
      <c r="RBA13" s="1333"/>
      <c r="RBB13" s="1333"/>
      <c r="RBC13" s="1333"/>
      <c r="RBD13" s="1333"/>
      <c r="RBE13" s="1333"/>
      <c r="RBF13" s="1333"/>
      <c r="RBG13" s="1333"/>
      <c r="RBH13" s="1333"/>
      <c r="RBI13" s="1333"/>
      <c r="RBJ13" s="1333"/>
      <c r="RBK13" s="1333"/>
      <c r="RBL13" s="1333"/>
      <c r="RBM13" s="1333"/>
      <c r="RBN13" s="1333"/>
      <c r="RBO13" s="1333"/>
      <c r="RBP13" s="1333"/>
      <c r="RBQ13" s="1333"/>
      <c r="RBR13" s="1333"/>
      <c r="RBS13" s="1333"/>
      <c r="RBT13" s="1333"/>
      <c r="RBU13" s="1333"/>
      <c r="RBV13" s="1333"/>
      <c r="RBW13" s="1333"/>
      <c r="RBX13" s="1333"/>
      <c r="RBY13" s="1333"/>
      <c r="RBZ13" s="1333"/>
      <c r="RCA13" s="1333"/>
      <c r="RCB13" s="1333"/>
      <c r="RCC13" s="1333"/>
      <c r="RCD13" s="1333"/>
      <c r="RCE13" s="1333"/>
      <c r="RCF13" s="1333"/>
      <c r="RCG13" s="1333"/>
      <c r="RCH13" s="1333"/>
      <c r="RCI13" s="1333"/>
      <c r="RCJ13" s="1333"/>
      <c r="RCK13" s="1333"/>
      <c r="RCL13" s="1333"/>
      <c r="RCM13" s="1333"/>
      <c r="RCN13" s="1333"/>
      <c r="RCO13" s="1333"/>
      <c r="RCP13" s="1333"/>
      <c r="RCQ13" s="1333"/>
      <c r="RCR13" s="1333"/>
      <c r="RCS13" s="1333"/>
      <c r="RCT13" s="1333"/>
      <c r="RCU13" s="1333"/>
      <c r="RCV13" s="1333"/>
      <c r="RCW13" s="1333"/>
      <c r="RCX13" s="1333"/>
      <c r="RCY13" s="1333"/>
      <c r="RCZ13" s="1333"/>
      <c r="RDA13" s="1333"/>
      <c r="RDB13" s="1333"/>
      <c r="RDC13" s="1333"/>
      <c r="RDD13" s="1333"/>
      <c r="RDE13" s="1333"/>
      <c r="RDF13" s="1333"/>
      <c r="RDG13" s="1333"/>
      <c r="RDH13" s="1333"/>
      <c r="RDI13" s="1333"/>
      <c r="RDJ13" s="1333"/>
      <c r="RDK13" s="1333"/>
      <c r="RDL13" s="1333"/>
      <c r="RDM13" s="1333"/>
      <c r="RDN13" s="1333"/>
      <c r="RDO13" s="1333"/>
      <c r="RDP13" s="1333"/>
      <c r="RDQ13" s="1333"/>
      <c r="RDR13" s="1333"/>
      <c r="RDS13" s="1333"/>
      <c r="RDT13" s="1333"/>
      <c r="RDU13" s="1333"/>
      <c r="RDV13" s="1333"/>
      <c r="RDW13" s="1333"/>
      <c r="RDX13" s="1333"/>
      <c r="RDY13" s="1333"/>
      <c r="RDZ13" s="1333"/>
      <c r="REA13" s="1333"/>
      <c r="REB13" s="1333"/>
      <c r="REC13" s="1333"/>
      <c r="RED13" s="1333"/>
      <c r="REE13" s="1333"/>
      <c r="REF13" s="1333"/>
      <c r="REG13" s="1333"/>
      <c r="REH13" s="1333"/>
      <c r="REI13" s="1333"/>
      <c r="REJ13" s="1333"/>
      <c r="REK13" s="1333"/>
      <c r="REL13" s="1333"/>
      <c r="REM13" s="1333"/>
      <c r="REN13" s="1333"/>
      <c r="REO13" s="1333"/>
      <c r="REP13" s="1333"/>
      <c r="REQ13" s="1333"/>
      <c r="RER13" s="1333"/>
      <c r="RES13" s="1333"/>
      <c r="RET13" s="1333"/>
      <c r="REU13" s="1333"/>
      <c r="REV13" s="1333"/>
      <c r="REW13" s="1333"/>
      <c r="REX13" s="1333"/>
      <c r="REY13" s="1333"/>
      <c r="REZ13" s="1333"/>
      <c r="RFA13" s="1333"/>
      <c r="RFB13" s="1333"/>
      <c r="RFC13" s="1333"/>
      <c r="RFD13" s="1333"/>
      <c r="RFE13" s="1333"/>
      <c r="RFF13" s="1333"/>
      <c r="RFG13" s="1333"/>
      <c r="RFH13" s="1333"/>
      <c r="RFI13" s="1333"/>
      <c r="RFJ13" s="1333"/>
      <c r="RFK13" s="1333"/>
      <c r="RFL13" s="1333"/>
      <c r="RFM13" s="1333"/>
      <c r="RFN13" s="1333"/>
      <c r="RFO13" s="1333"/>
      <c r="RFP13" s="1333"/>
      <c r="RFQ13" s="1333"/>
      <c r="RFR13" s="1333"/>
      <c r="RFS13" s="1333"/>
      <c r="RFT13" s="1333"/>
      <c r="RFU13" s="1333"/>
      <c r="RFV13" s="1333"/>
      <c r="RFW13" s="1333"/>
      <c r="RFX13" s="1333"/>
      <c r="RFY13" s="1333"/>
      <c r="RFZ13" s="1333"/>
      <c r="RGA13" s="1333"/>
      <c r="RGB13" s="1333"/>
      <c r="RGC13" s="1333"/>
      <c r="RGD13" s="1333"/>
      <c r="RGE13" s="1333"/>
      <c r="RGF13" s="1333"/>
      <c r="RGG13" s="1333"/>
      <c r="RGH13" s="1333"/>
      <c r="RGI13" s="1333"/>
      <c r="RGJ13" s="1333"/>
      <c r="RGK13" s="1333"/>
      <c r="RGL13" s="1333"/>
      <c r="RGM13" s="1333"/>
      <c r="RGN13" s="1333"/>
      <c r="RGO13" s="1333"/>
      <c r="RGP13" s="1333"/>
      <c r="RGQ13" s="1333"/>
      <c r="RGR13" s="1333"/>
      <c r="RGS13" s="1333"/>
      <c r="RGT13" s="1333"/>
      <c r="RGU13" s="1333"/>
      <c r="RGV13" s="1333"/>
      <c r="RGW13" s="1333"/>
      <c r="RGX13" s="1333"/>
      <c r="RGY13" s="1333"/>
      <c r="RGZ13" s="1333"/>
      <c r="RHA13" s="1333"/>
      <c r="RHB13" s="1333"/>
      <c r="RHC13" s="1333"/>
      <c r="RHD13" s="1333"/>
      <c r="RHE13" s="1333"/>
      <c r="RHF13" s="1333"/>
      <c r="RHG13" s="1333"/>
      <c r="RHH13" s="1333"/>
      <c r="RHI13" s="1333"/>
      <c r="RHJ13" s="1333"/>
      <c r="RHK13" s="1333"/>
      <c r="RHL13" s="1333"/>
      <c r="RHM13" s="1333"/>
      <c r="RHN13" s="1333"/>
      <c r="RHO13" s="1333"/>
      <c r="RHP13" s="1333"/>
      <c r="RHQ13" s="1333"/>
      <c r="RHR13" s="1333"/>
      <c r="RHS13" s="1333"/>
      <c r="RHT13" s="1333"/>
      <c r="RHU13" s="1333"/>
      <c r="RHV13" s="1333"/>
      <c r="RHW13" s="1333"/>
      <c r="RHX13" s="1333"/>
      <c r="RHY13" s="1333"/>
      <c r="RHZ13" s="1333"/>
      <c r="RIA13" s="1333"/>
      <c r="RIB13" s="1333"/>
      <c r="RIC13" s="1333"/>
      <c r="RID13" s="1333"/>
      <c r="RIE13" s="1333"/>
      <c r="RIF13" s="1333"/>
      <c r="RIG13" s="1333"/>
      <c r="RIH13" s="1333"/>
      <c r="RII13" s="1333"/>
      <c r="RIJ13" s="1333"/>
      <c r="RIK13" s="1333"/>
      <c r="RIL13" s="1333"/>
      <c r="RIM13" s="1333"/>
      <c r="RIN13" s="1333"/>
      <c r="RIO13" s="1333"/>
      <c r="RIP13" s="1333"/>
      <c r="RIQ13" s="1333"/>
      <c r="RIR13" s="1333"/>
      <c r="RIS13" s="1333"/>
      <c r="RIT13" s="1333"/>
      <c r="RIU13" s="1333"/>
      <c r="RIV13" s="1333"/>
      <c r="RIW13" s="1333"/>
      <c r="RIX13" s="1333"/>
      <c r="RIY13" s="1333"/>
      <c r="RIZ13" s="1333"/>
      <c r="RJA13" s="1333"/>
      <c r="RJB13" s="1333"/>
      <c r="RJC13" s="1333"/>
      <c r="RJD13" s="1333"/>
      <c r="RJE13" s="1333"/>
      <c r="RJF13" s="1333"/>
      <c r="RJG13" s="1333"/>
      <c r="RJH13" s="1333"/>
      <c r="RJI13" s="1333"/>
      <c r="RJJ13" s="1333"/>
      <c r="RJK13" s="1333"/>
      <c r="RJL13" s="1333"/>
      <c r="RJM13" s="1333"/>
      <c r="RJN13" s="1333"/>
      <c r="RJO13" s="1333"/>
      <c r="RJP13" s="1333"/>
      <c r="RJQ13" s="1333"/>
      <c r="RJR13" s="1333"/>
      <c r="RJS13" s="1333"/>
      <c r="RJT13" s="1333"/>
      <c r="RJU13" s="1333"/>
      <c r="RJV13" s="1333"/>
      <c r="RJW13" s="1333"/>
      <c r="RJX13" s="1333"/>
      <c r="RJY13" s="1333"/>
      <c r="RJZ13" s="1333"/>
      <c r="RKA13" s="1333"/>
      <c r="RKB13" s="1333"/>
      <c r="RKC13" s="1333"/>
      <c r="RKD13" s="1333"/>
      <c r="RKE13" s="1333"/>
      <c r="RKF13" s="1333"/>
      <c r="RKG13" s="1333"/>
      <c r="RKH13" s="1333"/>
      <c r="RKI13" s="1333"/>
      <c r="RKJ13" s="1333"/>
      <c r="RKK13" s="1333"/>
      <c r="RKL13" s="1333"/>
      <c r="RKM13" s="1333"/>
      <c r="RKN13" s="1333"/>
      <c r="RKO13" s="1333"/>
      <c r="RKP13" s="1333"/>
      <c r="RKQ13" s="1333"/>
      <c r="RKR13" s="1333"/>
      <c r="RKS13" s="1333"/>
      <c r="RKT13" s="1333"/>
      <c r="RKU13" s="1333"/>
      <c r="RKV13" s="1333"/>
      <c r="RKW13" s="1333"/>
      <c r="RKX13" s="1333"/>
      <c r="RKY13" s="1333"/>
      <c r="RKZ13" s="1333"/>
      <c r="RLA13" s="1333"/>
      <c r="RLB13" s="1333"/>
      <c r="RLC13" s="1333"/>
      <c r="RLD13" s="1333"/>
      <c r="RLE13" s="1333"/>
      <c r="RLF13" s="1333"/>
      <c r="RLG13" s="1333"/>
      <c r="RLH13" s="1333"/>
      <c r="RLI13" s="1333"/>
      <c r="RLJ13" s="1333"/>
      <c r="RLK13" s="1333"/>
      <c r="RLL13" s="1333"/>
      <c r="RLM13" s="1333"/>
      <c r="RLN13" s="1333"/>
      <c r="RLO13" s="1333"/>
      <c r="RLP13" s="1333"/>
      <c r="RLQ13" s="1333"/>
      <c r="RLR13" s="1333"/>
      <c r="RLS13" s="1333"/>
      <c r="RLT13" s="1333"/>
      <c r="RLU13" s="1333"/>
      <c r="RLV13" s="1333"/>
      <c r="RLW13" s="1333"/>
      <c r="RLX13" s="1333"/>
      <c r="RLY13" s="1333"/>
      <c r="RLZ13" s="1333"/>
      <c r="RMA13" s="1333"/>
      <c r="RMB13" s="1333"/>
      <c r="RMC13" s="1333"/>
      <c r="RMD13" s="1333"/>
      <c r="RME13" s="1333"/>
      <c r="RMF13" s="1333"/>
      <c r="RMG13" s="1333"/>
      <c r="RMH13" s="1333"/>
      <c r="RMI13" s="1333"/>
      <c r="RMJ13" s="1333"/>
      <c r="RMK13" s="1333"/>
      <c r="RML13" s="1333"/>
      <c r="RMM13" s="1333"/>
      <c r="RMN13" s="1333"/>
      <c r="RMO13" s="1333"/>
      <c r="RMP13" s="1333"/>
      <c r="RMQ13" s="1333"/>
      <c r="RMR13" s="1333"/>
      <c r="RMS13" s="1333"/>
      <c r="RMT13" s="1333"/>
      <c r="RMU13" s="1333"/>
      <c r="RMV13" s="1333"/>
      <c r="RMW13" s="1333"/>
      <c r="RMX13" s="1333"/>
      <c r="RMY13" s="1333"/>
      <c r="RMZ13" s="1333"/>
      <c r="RNA13" s="1333"/>
      <c r="RNB13" s="1333"/>
      <c r="RNC13" s="1333"/>
      <c r="RND13" s="1333"/>
      <c r="RNE13" s="1333"/>
      <c r="RNF13" s="1333"/>
      <c r="RNG13" s="1333"/>
      <c r="RNH13" s="1333"/>
      <c r="RNI13" s="1333"/>
      <c r="RNJ13" s="1333"/>
      <c r="RNK13" s="1333"/>
      <c r="RNL13" s="1333"/>
      <c r="RNM13" s="1333"/>
      <c r="RNN13" s="1333"/>
      <c r="RNO13" s="1333"/>
      <c r="RNP13" s="1333"/>
      <c r="RNQ13" s="1333"/>
      <c r="RNR13" s="1333"/>
      <c r="RNS13" s="1333"/>
      <c r="RNT13" s="1333"/>
      <c r="RNU13" s="1333"/>
      <c r="RNV13" s="1333"/>
      <c r="RNW13" s="1333"/>
      <c r="RNX13" s="1333"/>
      <c r="RNY13" s="1333"/>
      <c r="RNZ13" s="1333"/>
      <c r="ROA13" s="1333"/>
      <c r="ROB13" s="1333"/>
      <c r="ROC13" s="1333"/>
      <c r="ROD13" s="1333"/>
      <c r="ROE13" s="1333"/>
      <c r="ROF13" s="1333"/>
      <c r="ROG13" s="1333"/>
      <c r="ROH13" s="1333"/>
      <c r="ROI13" s="1333"/>
      <c r="ROJ13" s="1333"/>
      <c r="ROK13" s="1333"/>
      <c r="ROL13" s="1333"/>
      <c r="ROM13" s="1333"/>
      <c r="RON13" s="1333"/>
      <c r="ROO13" s="1333"/>
      <c r="ROP13" s="1333"/>
      <c r="ROQ13" s="1333"/>
      <c r="ROR13" s="1333"/>
      <c r="ROS13" s="1333"/>
      <c r="ROT13" s="1333"/>
      <c r="ROU13" s="1333"/>
      <c r="ROV13" s="1333"/>
      <c r="ROW13" s="1333"/>
      <c r="ROX13" s="1333"/>
      <c r="ROY13" s="1333"/>
      <c r="ROZ13" s="1333"/>
      <c r="RPA13" s="1333"/>
      <c r="RPB13" s="1333"/>
      <c r="RPC13" s="1333"/>
      <c r="RPD13" s="1333"/>
      <c r="RPE13" s="1333"/>
      <c r="RPF13" s="1333"/>
      <c r="RPG13" s="1333"/>
      <c r="RPH13" s="1333"/>
      <c r="RPI13" s="1333"/>
      <c r="RPJ13" s="1333"/>
      <c r="RPK13" s="1333"/>
      <c r="RPL13" s="1333"/>
      <c r="RPM13" s="1333"/>
      <c r="RPN13" s="1333"/>
      <c r="RPO13" s="1333"/>
      <c r="RPP13" s="1333"/>
      <c r="RPQ13" s="1333"/>
      <c r="RPR13" s="1333"/>
      <c r="RPS13" s="1333"/>
      <c r="RPT13" s="1333"/>
      <c r="RPU13" s="1333"/>
      <c r="RPV13" s="1333"/>
      <c r="RPW13" s="1333"/>
      <c r="RPX13" s="1333"/>
      <c r="RPY13" s="1333"/>
      <c r="RPZ13" s="1333"/>
      <c r="RQA13" s="1333"/>
      <c r="RQB13" s="1333"/>
      <c r="RQC13" s="1333"/>
      <c r="RQD13" s="1333"/>
      <c r="RQE13" s="1333"/>
      <c r="RQF13" s="1333"/>
      <c r="RQG13" s="1333"/>
      <c r="RQH13" s="1333"/>
      <c r="RQI13" s="1333"/>
      <c r="RQJ13" s="1333"/>
      <c r="RQK13" s="1333"/>
      <c r="RQL13" s="1333"/>
      <c r="RQM13" s="1333"/>
      <c r="RQN13" s="1333"/>
      <c r="RQO13" s="1333"/>
      <c r="RQP13" s="1333"/>
      <c r="RQQ13" s="1333"/>
      <c r="RQR13" s="1333"/>
      <c r="RQS13" s="1333"/>
      <c r="RQT13" s="1333"/>
      <c r="RQU13" s="1333"/>
      <c r="RQV13" s="1333"/>
      <c r="RQW13" s="1333"/>
      <c r="RQX13" s="1333"/>
      <c r="RQY13" s="1333"/>
      <c r="RQZ13" s="1333"/>
      <c r="RRA13" s="1333"/>
      <c r="RRB13" s="1333"/>
      <c r="RRC13" s="1333"/>
      <c r="RRD13" s="1333"/>
      <c r="RRE13" s="1333"/>
      <c r="RRF13" s="1333"/>
      <c r="RRG13" s="1333"/>
      <c r="RRH13" s="1333"/>
      <c r="RRI13" s="1333"/>
      <c r="RRJ13" s="1333"/>
      <c r="RRK13" s="1333"/>
      <c r="RRL13" s="1333"/>
      <c r="RRM13" s="1333"/>
      <c r="RRN13" s="1333"/>
      <c r="RRO13" s="1333"/>
      <c r="RRP13" s="1333"/>
      <c r="RRQ13" s="1333"/>
      <c r="RRR13" s="1333"/>
      <c r="RRS13" s="1333"/>
      <c r="RRT13" s="1333"/>
      <c r="RRU13" s="1333"/>
      <c r="RRV13" s="1333"/>
      <c r="RRW13" s="1333"/>
      <c r="RRX13" s="1333"/>
      <c r="RRY13" s="1333"/>
      <c r="RRZ13" s="1333"/>
      <c r="RSA13" s="1333"/>
      <c r="RSB13" s="1333"/>
      <c r="RSC13" s="1333"/>
      <c r="RSD13" s="1333"/>
      <c r="RSE13" s="1333"/>
      <c r="RSF13" s="1333"/>
      <c r="RSG13" s="1333"/>
      <c r="RSH13" s="1333"/>
      <c r="RSI13" s="1333"/>
      <c r="RSJ13" s="1333"/>
      <c r="RSK13" s="1333"/>
      <c r="RSL13" s="1333"/>
      <c r="RSM13" s="1333"/>
      <c r="RSN13" s="1333"/>
      <c r="RSO13" s="1333"/>
      <c r="RSP13" s="1333"/>
      <c r="RSQ13" s="1333"/>
      <c r="RSR13" s="1333"/>
      <c r="RSS13" s="1333"/>
      <c r="RST13" s="1333"/>
      <c r="RSU13" s="1333"/>
      <c r="RSV13" s="1333"/>
      <c r="RSW13" s="1333"/>
      <c r="RSX13" s="1333"/>
      <c r="RSY13" s="1333"/>
      <c r="RSZ13" s="1333"/>
      <c r="RTA13" s="1333"/>
      <c r="RTB13" s="1333"/>
      <c r="RTC13" s="1333"/>
      <c r="RTD13" s="1333"/>
      <c r="RTE13" s="1333"/>
      <c r="RTF13" s="1333"/>
      <c r="RTG13" s="1333"/>
      <c r="RTH13" s="1333"/>
      <c r="RTI13" s="1333"/>
      <c r="RTJ13" s="1333"/>
      <c r="RTK13" s="1333"/>
      <c r="RTL13" s="1333"/>
      <c r="RTM13" s="1333"/>
      <c r="RTN13" s="1333"/>
      <c r="RTO13" s="1333"/>
      <c r="RTP13" s="1333"/>
      <c r="RTQ13" s="1333"/>
      <c r="RTR13" s="1333"/>
      <c r="RTS13" s="1333"/>
      <c r="RTT13" s="1333"/>
      <c r="RTU13" s="1333"/>
      <c r="RTV13" s="1333"/>
      <c r="RTW13" s="1333"/>
      <c r="RTX13" s="1333"/>
      <c r="RTY13" s="1333"/>
      <c r="RTZ13" s="1333"/>
      <c r="RUA13" s="1333"/>
      <c r="RUB13" s="1333"/>
      <c r="RUC13" s="1333"/>
      <c r="RUD13" s="1333"/>
      <c r="RUE13" s="1333"/>
      <c r="RUF13" s="1333"/>
      <c r="RUG13" s="1333"/>
      <c r="RUH13" s="1333"/>
      <c r="RUI13" s="1333"/>
      <c r="RUJ13" s="1333"/>
      <c r="RUK13" s="1333"/>
      <c r="RUL13" s="1333"/>
      <c r="RUM13" s="1333"/>
      <c r="RUN13" s="1333"/>
      <c r="RUO13" s="1333"/>
      <c r="RUP13" s="1333"/>
      <c r="RUQ13" s="1333"/>
      <c r="RUR13" s="1333"/>
      <c r="RUS13" s="1333"/>
      <c r="RUT13" s="1333"/>
      <c r="RUU13" s="1333"/>
      <c r="RUV13" s="1333"/>
      <c r="RUW13" s="1333"/>
      <c r="RUX13" s="1333"/>
      <c r="RUY13" s="1333"/>
      <c r="RUZ13" s="1333"/>
      <c r="RVA13" s="1333"/>
      <c r="RVB13" s="1333"/>
      <c r="RVC13" s="1333"/>
      <c r="RVD13" s="1333"/>
      <c r="RVE13" s="1333"/>
      <c r="RVF13" s="1333"/>
      <c r="RVG13" s="1333"/>
      <c r="RVH13" s="1333"/>
      <c r="RVI13" s="1333"/>
      <c r="RVJ13" s="1333"/>
      <c r="RVK13" s="1333"/>
      <c r="RVL13" s="1333"/>
      <c r="RVM13" s="1333"/>
      <c r="RVN13" s="1333"/>
      <c r="RVO13" s="1333"/>
      <c r="RVP13" s="1333"/>
      <c r="RVQ13" s="1333"/>
      <c r="RVR13" s="1333"/>
      <c r="RVS13" s="1333"/>
      <c r="RVT13" s="1333"/>
      <c r="RVU13" s="1333"/>
      <c r="RVV13" s="1333"/>
      <c r="RVW13" s="1333"/>
      <c r="RVX13" s="1333"/>
      <c r="RVY13" s="1333"/>
      <c r="RVZ13" s="1333"/>
      <c r="RWA13" s="1333"/>
      <c r="RWB13" s="1333"/>
      <c r="RWC13" s="1333"/>
      <c r="RWD13" s="1333"/>
      <c r="RWE13" s="1333"/>
      <c r="RWF13" s="1333"/>
      <c r="RWG13" s="1333"/>
      <c r="RWH13" s="1333"/>
      <c r="RWI13" s="1333"/>
      <c r="RWJ13" s="1333"/>
      <c r="RWK13" s="1333"/>
      <c r="RWL13" s="1333"/>
      <c r="RWM13" s="1333"/>
      <c r="RWN13" s="1333"/>
      <c r="RWO13" s="1333"/>
      <c r="RWP13" s="1333"/>
      <c r="RWQ13" s="1333"/>
      <c r="RWR13" s="1333"/>
      <c r="RWS13" s="1333"/>
      <c r="RWT13" s="1333"/>
      <c r="RWU13" s="1333"/>
      <c r="RWV13" s="1333"/>
      <c r="RWW13" s="1333"/>
      <c r="RWX13" s="1333"/>
      <c r="RWY13" s="1333"/>
      <c r="RWZ13" s="1333"/>
      <c r="RXA13" s="1333"/>
      <c r="RXB13" s="1333"/>
      <c r="RXC13" s="1333"/>
      <c r="RXD13" s="1333"/>
      <c r="RXE13" s="1333"/>
      <c r="RXF13" s="1333"/>
      <c r="RXG13" s="1333"/>
      <c r="RXH13" s="1333"/>
      <c r="RXI13" s="1333"/>
      <c r="RXJ13" s="1333"/>
      <c r="RXK13" s="1333"/>
      <c r="RXL13" s="1333"/>
      <c r="RXM13" s="1333"/>
      <c r="RXN13" s="1333"/>
      <c r="RXO13" s="1333"/>
      <c r="RXP13" s="1333"/>
      <c r="RXQ13" s="1333"/>
      <c r="RXR13" s="1333"/>
      <c r="RXS13" s="1333"/>
      <c r="RXT13" s="1333"/>
      <c r="RXU13" s="1333"/>
      <c r="RXV13" s="1333"/>
      <c r="RXW13" s="1333"/>
      <c r="RXX13" s="1333"/>
      <c r="RXY13" s="1333"/>
      <c r="RXZ13" s="1333"/>
      <c r="RYA13" s="1333"/>
      <c r="RYB13" s="1333"/>
      <c r="RYC13" s="1333"/>
      <c r="RYD13" s="1333"/>
      <c r="RYE13" s="1333"/>
      <c r="RYF13" s="1333"/>
      <c r="RYG13" s="1333"/>
      <c r="RYH13" s="1333"/>
      <c r="RYI13" s="1333"/>
      <c r="RYJ13" s="1333"/>
      <c r="RYK13" s="1333"/>
      <c r="RYL13" s="1333"/>
      <c r="RYM13" s="1333"/>
      <c r="RYN13" s="1333"/>
      <c r="RYO13" s="1333"/>
      <c r="RYP13" s="1333"/>
      <c r="RYQ13" s="1333"/>
      <c r="RYR13" s="1333"/>
      <c r="RYS13" s="1333"/>
      <c r="RYT13" s="1333"/>
      <c r="RYU13" s="1333"/>
      <c r="RYV13" s="1333"/>
      <c r="RYW13" s="1333"/>
      <c r="RYX13" s="1333"/>
      <c r="RYY13" s="1333"/>
      <c r="RYZ13" s="1333"/>
      <c r="RZA13" s="1333"/>
      <c r="RZB13" s="1333"/>
      <c r="RZC13" s="1333"/>
      <c r="RZD13" s="1333"/>
      <c r="RZE13" s="1333"/>
      <c r="RZF13" s="1333"/>
      <c r="RZG13" s="1333"/>
      <c r="RZH13" s="1333"/>
      <c r="RZI13" s="1333"/>
      <c r="RZJ13" s="1333"/>
      <c r="RZK13" s="1333"/>
      <c r="RZL13" s="1333"/>
      <c r="RZM13" s="1333"/>
      <c r="RZN13" s="1333"/>
      <c r="RZO13" s="1333"/>
      <c r="RZP13" s="1333"/>
      <c r="RZQ13" s="1333"/>
      <c r="RZR13" s="1333"/>
      <c r="RZS13" s="1333"/>
      <c r="RZT13" s="1333"/>
      <c r="RZU13" s="1333"/>
      <c r="RZV13" s="1333"/>
      <c r="RZW13" s="1333"/>
      <c r="RZX13" s="1333"/>
      <c r="RZY13" s="1333"/>
      <c r="RZZ13" s="1333"/>
      <c r="SAA13" s="1333"/>
      <c r="SAB13" s="1333"/>
      <c r="SAC13" s="1333"/>
      <c r="SAD13" s="1333"/>
      <c r="SAE13" s="1333"/>
      <c r="SAF13" s="1333"/>
      <c r="SAG13" s="1333"/>
      <c r="SAH13" s="1333"/>
      <c r="SAI13" s="1333"/>
      <c r="SAJ13" s="1333"/>
      <c r="SAK13" s="1333"/>
      <c r="SAL13" s="1333"/>
      <c r="SAM13" s="1333"/>
      <c r="SAN13" s="1333"/>
      <c r="SAO13" s="1333"/>
      <c r="SAP13" s="1333"/>
      <c r="SAQ13" s="1333"/>
      <c r="SAR13" s="1333"/>
      <c r="SAS13" s="1333"/>
      <c r="SAT13" s="1333"/>
      <c r="SAU13" s="1333"/>
      <c r="SAV13" s="1333"/>
      <c r="SAW13" s="1333"/>
      <c r="SAX13" s="1333"/>
      <c r="SAY13" s="1333"/>
      <c r="SAZ13" s="1333"/>
      <c r="SBA13" s="1333"/>
      <c r="SBB13" s="1333"/>
      <c r="SBC13" s="1333"/>
      <c r="SBD13" s="1333"/>
      <c r="SBE13" s="1333"/>
      <c r="SBF13" s="1333"/>
      <c r="SBG13" s="1333"/>
      <c r="SBH13" s="1333"/>
      <c r="SBI13" s="1333"/>
      <c r="SBJ13" s="1333"/>
      <c r="SBK13" s="1333"/>
      <c r="SBL13" s="1333"/>
      <c r="SBM13" s="1333"/>
      <c r="SBN13" s="1333"/>
      <c r="SBO13" s="1333"/>
      <c r="SBP13" s="1333"/>
      <c r="SBQ13" s="1333"/>
      <c r="SBR13" s="1333"/>
      <c r="SBS13" s="1333"/>
      <c r="SBT13" s="1333"/>
      <c r="SBU13" s="1333"/>
      <c r="SBV13" s="1333"/>
      <c r="SBW13" s="1333"/>
      <c r="SBX13" s="1333"/>
      <c r="SBY13" s="1333"/>
      <c r="SBZ13" s="1333"/>
      <c r="SCA13" s="1333"/>
      <c r="SCB13" s="1333"/>
      <c r="SCC13" s="1333"/>
      <c r="SCD13" s="1333"/>
      <c r="SCE13" s="1333"/>
      <c r="SCF13" s="1333"/>
      <c r="SCG13" s="1333"/>
      <c r="SCH13" s="1333"/>
      <c r="SCI13" s="1333"/>
      <c r="SCJ13" s="1333"/>
      <c r="SCK13" s="1333"/>
      <c r="SCL13" s="1333"/>
      <c r="SCM13" s="1333"/>
      <c r="SCN13" s="1333"/>
      <c r="SCO13" s="1333"/>
      <c r="SCP13" s="1333"/>
      <c r="SCQ13" s="1333"/>
      <c r="SCR13" s="1333"/>
      <c r="SCS13" s="1333"/>
      <c r="SCT13" s="1333"/>
      <c r="SCU13" s="1333"/>
      <c r="SCV13" s="1333"/>
      <c r="SCW13" s="1333"/>
      <c r="SCX13" s="1333"/>
      <c r="SCY13" s="1333"/>
      <c r="SCZ13" s="1333"/>
      <c r="SDA13" s="1333"/>
      <c r="SDB13" s="1333"/>
      <c r="SDC13" s="1333"/>
      <c r="SDD13" s="1333"/>
      <c r="SDE13" s="1333"/>
      <c r="SDF13" s="1333"/>
      <c r="SDG13" s="1333"/>
      <c r="SDH13" s="1333"/>
      <c r="SDI13" s="1333"/>
      <c r="SDJ13" s="1333"/>
      <c r="SDK13" s="1333"/>
      <c r="SDL13" s="1333"/>
      <c r="SDM13" s="1333"/>
      <c r="SDN13" s="1333"/>
      <c r="SDO13" s="1333"/>
      <c r="SDP13" s="1333"/>
      <c r="SDQ13" s="1333"/>
      <c r="SDR13" s="1333"/>
      <c r="SDS13" s="1333"/>
      <c r="SDT13" s="1333"/>
      <c r="SDU13" s="1333"/>
      <c r="SDV13" s="1333"/>
      <c r="SDW13" s="1333"/>
      <c r="SDX13" s="1333"/>
      <c r="SDY13" s="1333"/>
      <c r="SDZ13" s="1333"/>
      <c r="SEA13" s="1333"/>
      <c r="SEB13" s="1333"/>
      <c r="SEC13" s="1333"/>
      <c r="SED13" s="1333"/>
      <c r="SEE13" s="1333"/>
      <c r="SEF13" s="1333"/>
      <c r="SEG13" s="1333"/>
      <c r="SEH13" s="1333"/>
      <c r="SEI13" s="1333"/>
      <c r="SEJ13" s="1333"/>
      <c r="SEK13" s="1333"/>
      <c r="SEL13" s="1333"/>
      <c r="SEM13" s="1333"/>
      <c r="SEN13" s="1333"/>
      <c r="SEO13" s="1333"/>
      <c r="SEP13" s="1333"/>
      <c r="SEQ13" s="1333"/>
      <c r="SER13" s="1333"/>
      <c r="SES13" s="1333"/>
      <c r="SET13" s="1333"/>
      <c r="SEU13" s="1333"/>
      <c r="SEV13" s="1333"/>
      <c r="SEW13" s="1333"/>
      <c r="SEX13" s="1333"/>
      <c r="SEY13" s="1333"/>
      <c r="SEZ13" s="1333"/>
      <c r="SFA13" s="1333"/>
      <c r="SFB13" s="1333"/>
      <c r="SFC13" s="1333"/>
      <c r="SFD13" s="1333"/>
      <c r="SFE13" s="1333"/>
      <c r="SFF13" s="1333"/>
      <c r="SFG13" s="1333"/>
      <c r="SFH13" s="1333"/>
      <c r="SFI13" s="1333"/>
      <c r="SFJ13" s="1333"/>
      <c r="SFK13" s="1333"/>
      <c r="SFL13" s="1333"/>
      <c r="SFM13" s="1333"/>
      <c r="SFN13" s="1333"/>
      <c r="SFO13" s="1333"/>
      <c r="SFP13" s="1333"/>
      <c r="SFQ13" s="1333"/>
      <c r="SFR13" s="1333"/>
      <c r="SFS13" s="1333"/>
      <c r="SFT13" s="1333"/>
      <c r="SFU13" s="1333"/>
      <c r="SFV13" s="1333"/>
      <c r="SFW13" s="1333"/>
      <c r="SFX13" s="1333"/>
      <c r="SFY13" s="1333"/>
      <c r="SFZ13" s="1333"/>
      <c r="SGA13" s="1333"/>
      <c r="SGB13" s="1333"/>
      <c r="SGC13" s="1333"/>
      <c r="SGD13" s="1333"/>
      <c r="SGE13" s="1333"/>
      <c r="SGF13" s="1333"/>
      <c r="SGG13" s="1333"/>
      <c r="SGH13" s="1333"/>
      <c r="SGI13" s="1333"/>
      <c r="SGJ13" s="1333"/>
      <c r="SGK13" s="1333"/>
      <c r="SGL13" s="1333"/>
      <c r="SGM13" s="1333"/>
      <c r="SGN13" s="1333"/>
      <c r="SGO13" s="1333"/>
      <c r="SGP13" s="1333"/>
      <c r="SGQ13" s="1333"/>
      <c r="SGR13" s="1333"/>
      <c r="SGS13" s="1333"/>
      <c r="SGT13" s="1333"/>
      <c r="SGU13" s="1333"/>
      <c r="SGV13" s="1333"/>
      <c r="SGW13" s="1333"/>
      <c r="SGX13" s="1333"/>
      <c r="SGY13" s="1333"/>
      <c r="SGZ13" s="1333"/>
      <c r="SHA13" s="1333"/>
      <c r="SHB13" s="1333"/>
      <c r="SHC13" s="1333"/>
      <c r="SHD13" s="1333"/>
      <c r="SHE13" s="1333"/>
      <c r="SHF13" s="1333"/>
      <c r="SHG13" s="1333"/>
      <c r="SHH13" s="1333"/>
      <c r="SHI13" s="1333"/>
      <c r="SHJ13" s="1333"/>
      <c r="SHK13" s="1333"/>
      <c r="SHL13" s="1333"/>
      <c r="SHM13" s="1333"/>
      <c r="SHN13" s="1333"/>
      <c r="SHO13" s="1333"/>
      <c r="SHP13" s="1333"/>
      <c r="SHQ13" s="1333"/>
      <c r="SHR13" s="1333"/>
      <c r="SHS13" s="1333"/>
      <c r="SHT13" s="1333"/>
      <c r="SHU13" s="1333"/>
      <c r="SHV13" s="1333"/>
      <c r="SHW13" s="1333"/>
      <c r="SHX13" s="1333"/>
      <c r="SHY13" s="1333"/>
      <c r="SHZ13" s="1333"/>
      <c r="SIA13" s="1333"/>
      <c r="SIB13" s="1333"/>
      <c r="SIC13" s="1333"/>
      <c r="SID13" s="1333"/>
      <c r="SIE13" s="1333"/>
      <c r="SIF13" s="1333"/>
      <c r="SIG13" s="1333"/>
      <c r="SIH13" s="1333"/>
      <c r="SII13" s="1333"/>
      <c r="SIJ13" s="1333"/>
      <c r="SIK13" s="1333"/>
      <c r="SIL13" s="1333"/>
      <c r="SIM13" s="1333"/>
      <c r="SIN13" s="1333"/>
      <c r="SIO13" s="1333"/>
      <c r="SIP13" s="1333"/>
      <c r="SIQ13" s="1333"/>
      <c r="SIR13" s="1333"/>
      <c r="SIS13" s="1333"/>
      <c r="SIT13" s="1333"/>
      <c r="SIU13" s="1333"/>
      <c r="SIV13" s="1333"/>
      <c r="SIW13" s="1333"/>
      <c r="SIX13" s="1333"/>
      <c r="SIY13" s="1333"/>
      <c r="SIZ13" s="1333"/>
      <c r="SJA13" s="1333"/>
      <c r="SJB13" s="1333"/>
      <c r="SJC13" s="1333"/>
      <c r="SJD13" s="1333"/>
      <c r="SJE13" s="1333"/>
      <c r="SJF13" s="1333"/>
      <c r="SJG13" s="1333"/>
      <c r="SJH13" s="1333"/>
      <c r="SJI13" s="1333"/>
      <c r="SJJ13" s="1333"/>
      <c r="SJK13" s="1333"/>
      <c r="SJL13" s="1333"/>
      <c r="SJM13" s="1333"/>
      <c r="SJN13" s="1333"/>
      <c r="SJO13" s="1333"/>
      <c r="SJP13" s="1333"/>
      <c r="SJQ13" s="1333"/>
      <c r="SJR13" s="1333"/>
      <c r="SJS13" s="1333"/>
      <c r="SJT13" s="1333"/>
      <c r="SJU13" s="1333"/>
      <c r="SJV13" s="1333"/>
      <c r="SJW13" s="1333"/>
      <c r="SJX13" s="1333"/>
      <c r="SJY13" s="1333"/>
      <c r="SJZ13" s="1333"/>
      <c r="SKA13" s="1333"/>
      <c r="SKB13" s="1333"/>
      <c r="SKC13" s="1333"/>
      <c r="SKD13" s="1333"/>
      <c r="SKE13" s="1333"/>
      <c r="SKF13" s="1333"/>
      <c r="SKG13" s="1333"/>
      <c r="SKH13" s="1333"/>
      <c r="SKI13" s="1333"/>
      <c r="SKJ13" s="1333"/>
      <c r="SKK13" s="1333"/>
      <c r="SKL13" s="1333"/>
      <c r="SKM13" s="1333"/>
      <c r="SKN13" s="1333"/>
      <c r="SKO13" s="1333"/>
      <c r="SKP13" s="1333"/>
      <c r="SKQ13" s="1333"/>
      <c r="SKR13" s="1333"/>
      <c r="SKS13" s="1333"/>
      <c r="SKT13" s="1333"/>
      <c r="SKU13" s="1333"/>
      <c r="SKV13" s="1333"/>
      <c r="SKW13" s="1333"/>
      <c r="SKX13" s="1333"/>
      <c r="SKY13" s="1333"/>
      <c r="SKZ13" s="1333"/>
      <c r="SLA13" s="1333"/>
      <c r="SLB13" s="1333"/>
      <c r="SLC13" s="1333"/>
      <c r="SLD13" s="1333"/>
      <c r="SLE13" s="1333"/>
      <c r="SLF13" s="1333"/>
      <c r="SLG13" s="1333"/>
      <c r="SLH13" s="1333"/>
      <c r="SLI13" s="1333"/>
      <c r="SLJ13" s="1333"/>
      <c r="SLK13" s="1333"/>
      <c r="SLL13" s="1333"/>
      <c r="SLM13" s="1333"/>
      <c r="SLN13" s="1333"/>
      <c r="SLO13" s="1333"/>
      <c r="SLP13" s="1333"/>
      <c r="SLQ13" s="1333"/>
      <c r="SLR13" s="1333"/>
      <c r="SLS13" s="1333"/>
      <c r="SLT13" s="1333"/>
      <c r="SLU13" s="1333"/>
      <c r="SLV13" s="1333"/>
      <c r="SLW13" s="1333"/>
      <c r="SLX13" s="1333"/>
      <c r="SLY13" s="1333"/>
      <c r="SLZ13" s="1333"/>
      <c r="SMA13" s="1333"/>
      <c r="SMB13" s="1333"/>
      <c r="SMC13" s="1333"/>
      <c r="SMD13" s="1333"/>
      <c r="SME13" s="1333"/>
      <c r="SMF13" s="1333"/>
      <c r="SMG13" s="1333"/>
      <c r="SMH13" s="1333"/>
      <c r="SMI13" s="1333"/>
      <c r="SMJ13" s="1333"/>
      <c r="SMK13" s="1333"/>
      <c r="SML13" s="1333"/>
      <c r="SMM13" s="1333"/>
      <c r="SMN13" s="1333"/>
      <c r="SMO13" s="1333"/>
      <c r="SMP13" s="1333"/>
      <c r="SMQ13" s="1333"/>
      <c r="SMR13" s="1333"/>
      <c r="SMS13" s="1333"/>
      <c r="SMT13" s="1333"/>
      <c r="SMU13" s="1333"/>
      <c r="SMV13" s="1333"/>
      <c r="SMW13" s="1333"/>
      <c r="SMX13" s="1333"/>
      <c r="SMY13" s="1333"/>
      <c r="SMZ13" s="1333"/>
      <c r="SNA13" s="1333"/>
      <c r="SNB13" s="1333"/>
      <c r="SNC13" s="1333"/>
      <c r="SND13" s="1333"/>
      <c r="SNE13" s="1333"/>
      <c r="SNF13" s="1333"/>
      <c r="SNG13" s="1333"/>
      <c r="SNH13" s="1333"/>
      <c r="SNI13" s="1333"/>
      <c r="SNJ13" s="1333"/>
      <c r="SNK13" s="1333"/>
      <c r="SNL13" s="1333"/>
      <c r="SNM13" s="1333"/>
      <c r="SNN13" s="1333"/>
      <c r="SNO13" s="1333"/>
      <c r="SNP13" s="1333"/>
      <c r="SNQ13" s="1333"/>
      <c r="SNR13" s="1333"/>
      <c r="SNS13" s="1333"/>
      <c r="SNT13" s="1333"/>
      <c r="SNU13" s="1333"/>
      <c r="SNV13" s="1333"/>
      <c r="SNW13" s="1333"/>
      <c r="SNX13" s="1333"/>
      <c r="SNY13" s="1333"/>
      <c r="SNZ13" s="1333"/>
      <c r="SOA13" s="1333"/>
      <c r="SOB13" s="1333"/>
      <c r="SOC13" s="1333"/>
      <c r="SOD13" s="1333"/>
      <c r="SOE13" s="1333"/>
      <c r="SOF13" s="1333"/>
      <c r="SOG13" s="1333"/>
      <c r="SOH13" s="1333"/>
      <c r="SOI13" s="1333"/>
      <c r="SOJ13" s="1333"/>
      <c r="SOK13" s="1333"/>
      <c r="SOL13" s="1333"/>
      <c r="SOM13" s="1333"/>
      <c r="SON13" s="1333"/>
      <c r="SOO13" s="1333"/>
      <c r="SOP13" s="1333"/>
      <c r="SOQ13" s="1333"/>
      <c r="SOR13" s="1333"/>
      <c r="SOS13" s="1333"/>
      <c r="SOT13" s="1333"/>
      <c r="SOU13" s="1333"/>
      <c r="SOV13" s="1333"/>
      <c r="SOW13" s="1333"/>
      <c r="SOX13" s="1333"/>
      <c r="SOY13" s="1333"/>
      <c r="SOZ13" s="1333"/>
      <c r="SPA13" s="1333"/>
      <c r="SPB13" s="1333"/>
      <c r="SPC13" s="1333"/>
      <c r="SPD13" s="1333"/>
      <c r="SPE13" s="1333"/>
      <c r="SPF13" s="1333"/>
      <c r="SPG13" s="1333"/>
      <c r="SPH13" s="1333"/>
      <c r="SPI13" s="1333"/>
      <c r="SPJ13" s="1333"/>
      <c r="SPK13" s="1333"/>
      <c r="SPL13" s="1333"/>
      <c r="SPM13" s="1333"/>
      <c r="SPN13" s="1333"/>
      <c r="SPO13" s="1333"/>
      <c r="SPP13" s="1333"/>
      <c r="SPQ13" s="1333"/>
      <c r="SPR13" s="1333"/>
      <c r="SPS13" s="1333"/>
      <c r="SPT13" s="1333"/>
      <c r="SPU13" s="1333"/>
      <c r="SPV13" s="1333"/>
      <c r="SPW13" s="1333"/>
      <c r="SPX13" s="1333"/>
      <c r="SPY13" s="1333"/>
      <c r="SPZ13" s="1333"/>
      <c r="SQA13" s="1333"/>
      <c r="SQB13" s="1333"/>
      <c r="SQC13" s="1333"/>
      <c r="SQD13" s="1333"/>
      <c r="SQE13" s="1333"/>
      <c r="SQF13" s="1333"/>
      <c r="SQG13" s="1333"/>
      <c r="SQH13" s="1333"/>
      <c r="SQI13" s="1333"/>
      <c r="SQJ13" s="1333"/>
      <c r="SQK13" s="1333"/>
      <c r="SQL13" s="1333"/>
      <c r="SQM13" s="1333"/>
      <c r="SQN13" s="1333"/>
      <c r="SQO13" s="1333"/>
      <c r="SQP13" s="1333"/>
      <c r="SQQ13" s="1333"/>
      <c r="SQR13" s="1333"/>
      <c r="SQS13" s="1333"/>
      <c r="SQT13" s="1333"/>
      <c r="SQU13" s="1333"/>
      <c r="SQV13" s="1333"/>
      <c r="SQW13" s="1333"/>
      <c r="SQX13" s="1333"/>
      <c r="SQY13" s="1333"/>
      <c r="SQZ13" s="1333"/>
      <c r="SRA13" s="1333"/>
      <c r="SRB13" s="1333"/>
      <c r="SRC13" s="1333"/>
      <c r="SRD13" s="1333"/>
      <c r="SRE13" s="1333"/>
      <c r="SRF13" s="1333"/>
      <c r="SRG13" s="1333"/>
      <c r="SRH13" s="1333"/>
      <c r="SRI13" s="1333"/>
      <c r="SRJ13" s="1333"/>
      <c r="SRK13" s="1333"/>
      <c r="SRL13" s="1333"/>
      <c r="SRM13" s="1333"/>
      <c r="SRN13" s="1333"/>
      <c r="SRO13" s="1333"/>
      <c r="SRP13" s="1333"/>
      <c r="SRQ13" s="1333"/>
      <c r="SRR13" s="1333"/>
      <c r="SRS13" s="1333"/>
      <c r="SRT13" s="1333"/>
      <c r="SRU13" s="1333"/>
      <c r="SRV13" s="1333"/>
      <c r="SRW13" s="1333"/>
      <c r="SRX13" s="1333"/>
      <c r="SRY13" s="1333"/>
      <c r="SRZ13" s="1333"/>
      <c r="SSA13" s="1333"/>
      <c r="SSB13" s="1333"/>
      <c r="SSC13" s="1333"/>
      <c r="SSD13" s="1333"/>
      <c r="SSE13" s="1333"/>
      <c r="SSF13" s="1333"/>
      <c r="SSG13" s="1333"/>
      <c r="SSH13" s="1333"/>
      <c r="SSI13" s="1333"/>
      <c r="SSJ13" s="1333"/>
      <c r="SSK13" s="1333"/>
      <c r="SSL13" s="1333"/>
      <c r="SSM13" s="1333"/>
      <c r="SSN13" s="1333"/>
      <c r="SSO13" s="1333"/>
      <c r="SSP13" s="1333"/>
      <c r="SSQ13" s="1333"/>
      <c r="SSR13" s="1333"/>
      <c r="SSS13" s="1333"/>
      <c r="SST13" s="1333"/>
      <c r="SSU13" s="1333"/>
      <c r="SSV13" s="1333"/>
      <c r="SSW13" s="1333"/>
      <c r="SSX13" s="1333"/>
      <c r="SSY13" s="1333"/>
      <c r="SSZ13" s="1333"/>
      <c r="STA13" s="1333"/>
      <c r="STB13" s="1333"/>
      <c r="STC13" s="1333"/>
      <c r="STD13" s="1333"/>
      <c r="STE13" s="1333"/>
      <c r="STF13" s="1333"/>
      <c r="STG13" s="1333"/>
      <c r="STH13" s="1333"/>
      <c r="STI13" s="1333"/>
      <c r="STJ13" s="1333"/>
      <c r="STK13" s="1333"/>
      <c r="STL13" s="1333"/>
      <c r="STM13" s="1333"/>
      <c r="STN13" s="1333"/>
      <c r="STO13" s="1333"/>
      <c r="STP13" s="1333"/>
      <c r="STQ13" s="1333"/>
      <c r="STR13" s="1333"/>
      <c r="STS13" s="1333"/>
      <c r="STT13" s="1333"/>
      <c r="STU13" s="1333"/>
      <c r="STV13" s="1333"/>
      <c r="STW13" s="1333"/>
      <c r="STX13" s="1333"/>
      <c r="STY13" s="1333"/>
      <c r="STZ13" s="1333"/>
      <c r="SUA13" s="1333"/>
      <c r="SUB13" s="1333"/>
      <c r="SUC13" s="1333"/>
      <c r="SUD13" s="1333"/>
      <c r="SUE13" s="1333"/>
      <c r="SUF13" s="1333"/>
      <c r="SUG13" s="1333"/>
      <c r="SUH13" s="1333"/>
      <c r="SUI13" s="1333"/>
      <c r="SUJ13" s="1333"/>
      <c r="SUK13" s="1333"/>
      <c r="SUL13" s="1333"/>
      <c r="SUM13" s="1333"/>
      <c r="SUN13" s="1333"/>
      <c r="SUO13" s="1333"/>
      <c r="SUP13" s="1333"/>
      <c r="SUQ13" s="1333"/>
      <c r="SUR13" s="1333"/>
      <c r="SUS13" s="1333"/>
      <c r="SUT13" s="1333"/>
      <c r="SUU13" s="1333"/>
      <c r="SUV13" s="1333"/>
      <c r="SUW13" s="1333"/>
      <c r="SUX13" s="1333"/>
      <c r="SUY13" s="1333"/>
      <c r="SUZ13" s="1333"/>
      <c r="SVA13" s="1333"/>
      <c r="SVB13" s="1333"/>
      <c r="SVC13" s="1333"/>
      <c r="SVD13" s="1333"/>
      <c r="SVE13" s="1333"/>
      <c r="SVF13" s="1333"/>
      <c r="SVG13" s="1333"/>
      <c r="SVH13" s="1333"/>
      <c r="SVI13" s="1333"/>
      <c r="SVJ13" s="1333"/>
      <c r="SVK13" s="1333"/>
      <c r="SVL13" s="1333"/>
      <c r="SVM13" s="1333"/>
      <c r="SVN13" s="1333"/>
      <c r="SVO13" s="1333"/>
      <c r="SVP13" s="1333"/>
      <c r="SVQ13" s="1333"/>
      <c r="SVR13" s="1333"/>
      <c r="SVS13" s="1333"/>
      <c r="SVT13" s="1333"/>
      <c r="SVU13" s="1333"/>
      <c r="SVV13" s="1333"/>
      <c r="SVW13" s="1333"/>
      <c r="SVX13" s="1333"/>
      <c r="SVY13" s="1333"/>
      <c r="SVZ13" s="1333"/>
      <c r="SWA13" s="1333"/>
      <c r="SWB13" s="1333"/>
      <c r="SWC13" s="1333"/>
      <c r="SWD13" s="1333"/>
      <c r="SWE13" s="1333"/>
      <c r="SWF13" s="1333"/>
      <c r="SWG13" s="1333"/>
      <c r="SWH13" s="1333"/>
      <c r="SWI13" s="1333"/>
      <c r="SWJ13" s="1333"/>
      <c r="SWK13" s="1333"/>
      <c r="SWL13" s="1333"/>
      <c r="SWM13" s="1333"/>
      <c r="SWN13" s="1333"/>
      <c r="SWO13" s="1333"/>
      <c r="SWP13" s="1333"/>
      <c r="SWQ13" s="1333"/>
      <c r="SWR13" s="1333"/>
      <c r="SWS13" s="1333"/>
      <c r="SWT13" s="1333"/>
      <c r="SWU13" s="1333"/>
      <c r="SWV13" s="1333"/>
      <c r="SWW13" s="1333"/>
      <c r="SWX13" s="1333"/>
      <c r="SWY13" s="1333"/>
      <c r="SWZ13" s="1333"/>
      <c r="SXA13" s="1333"/>
      <c r="SXB13" s="1333"/>
      <c r="SXC13" s="1333"/>
      <c r="SXD13" s="1333"/>
      <c r="SXE13" s="1333"/>
      <c r="SXF13" s="1333"/>
      <c r="SXG13" s="1333"/>
      <c r="SXH13" s="1333"/>
      <c r="SXI13" s="1333"/>
      <c r="SXJ13" s="1333"/>
      <c r="SXK13" s="1333"/>
      <c r="SXL13" s="1333"/>
      <c r="SXM13" s="1333"/>
      <c r="SXN13" s="1333"/>
      <c r="SXO13" s="1333"/>
      <c r="SXP13" s="1333"/>
      <c r="SXQ13" s="1333"/>
      <c r="SXR13" s="1333"/>
      <c r="SXS13" s="1333"/>
      <c r="SXT13" s="1333"/>
      <c r="SXU13" s="1333"/>
      <c r="SXV13" s="1333"/>
      <c r="SXW13" s="1333"/>
      <c r="SXX13" s="1333"/>
      <c r="SXY13" s="1333"/>
      <c r="SXZ13" s="1333"/>
      <c r="SYA13" s="1333"/>
      <c r="SYB13" s="1333"/>
      <c r="SYC13" s="1333"/>
      <c r="SYD13" s="1333"/>
      <c r="SYE13" s="1333"/>
      <c r="SYF13" s="1333"/>
      <c r="SYG13" s="1333"/>
      <c r="SYH13" s="1333"/>
      <c r="SYI13" s="1333"/>
      <c r="SYJ13" s="1333"/>
      <c r="SYK13" s="1333"/>
      <c r="SYL13" s="1333"/>
      <c r="SYM13" s="1333"/>
      <c r="SYN13" s="1333"/>
      <c r="SYO13" s="1333"/>
      <c r="SYP13" s="1333"/>
      <c r="SYQ13" s="1333"/>
      <c r="SYR13" s="1333"/>
      <c r="SYS13" s="1333"/>
      <c r="SYT13" s="1333"/>
      <c r="SYU13" s="1333"/>
      <c r="SYV13" s="1333"/>
      <c r="SYW13" s="1333"/>
      <c r="SYX13" s="1333"/>
      <c r="SYY13" s="1333"/>
      <c r="SYZ13" s="1333"/>
      <c r="SZA13" s="1333"/>
      <c r="SZB13" s="1333"/>
      <c r="SZC13" s="1333"/>
      <c r="SZD13" s="1333"/>
      <c r="SZE13" s="1333"/>
      <c r="SZF13" s="1333"/>
      <c r="SZG13" s="1333"/>
      <c r="SZH13" s="1333"/>
      <c r="SZI13" s="1333"/>
      <c r="SZJ13" s="1333"/>
      <c r="SZK13" s="1333"/>
      <c r="SZL13" s="1333"/>
      <c r="SZM13" s="1333"/>
      <c r="SZN13" s="1333"/>
      <c r="SZO13" s="1333"/>
      <c r="SZP13" s="1333"/>
      <c r="SZQ13" s="1333"/>
      <c r="SZR13" s="1333"/>
      <c r="SZS13" s="1333"/>
      <c r="SZT13" s="1333"/>
      <c r="SZU13" s="1333"/>
      <c r="SZV13" s="1333"/>
      <c r="SZW13" s="1333"/>
      <c r="SZX13" s="1333"/>
      <c r="SZY13" s="1333"/>
      <c r="SZZ13" s="1333"/>
      <c r="TAA13" s="1333"/>
      <c r="TAB13" s="1333"/>
      <c r="TAC13" s="1333"/>
      <c r="TAD13" s="1333"/>
      <c r="TAE13" s="1333"/>
      <c r="TAF13" s="1333"/>
      <c r="TAG13" s="1333"/>
      <c r="TAH13" s="1333"/>
      <c r="TAI13" s="1333"/>
      <c r="TAJ13" s="1333"/>
      <c r="TAK13" s="1333"/>
      <c r="TAL13" s="1333"/>
      <c r="TAM13" s="1333"/>
      <c r="TAN13" s="1333"/>
      <c r="TAO13" s="1333"/>
      <c r="TAP13" s="1333"/>
      <c r="TAQ13" s="1333"/>
      <c r="TAR13" s="1333"/>
      <c r="TAS13" s="1333"/>
      <c r="TAT13" s="1333"/>
      <c r="TAU13" s="1333"/>
      <c r="TAV13" s="1333"/>
      <c r="TAW13" s="1333"/>
      <c r="TAX13" s="1333"/>
      <c r="TAY13" s="1333"/>
      <c r="TAZ13" s="1333"/>
      <c r="TBA13" s="1333"/>
      <c r="TBB13" s="1333"/>
      <c r="TBC13" s="1333"/>
      <c r="TBD13" s="1333"/>
      <c r="TBE13" s="1333"/>
      <c r="TBF13" s="1333"/>
      <c r="TBG13" s="1333"/>
      <c r="TBH13" s="1333"/>
      <c r="TBI13" s="1333"/>
      <c r="TBJ13" s="1333"/>
      <c r="TBK13" s="1333"/>
      <c r="TBL13" s="1333"/>
      <c r="TBM13" s="1333"/>
      <c r="TBN13" s="1333"/>
      <c r="TBO13" s="1333"/>
      <c r="TBP13" s="1333"/>
      <c r="TBQ13" s="1333"/>
      <c r="TBR13" s="1333"/>
      <c r="TBS13" s="1333"/>
      <c r="TBT13" s="1333"/>
      <c r="TBU13" s="1333"/>
      <c r="TBV13" s="1333"/>
      <c r="TBW13" s="1333"/>
      <c r="TBX13" s="1333"/>
      <c r="TBY13" s="1333"/>
      <c r="TBZ13" s="1333"/>
      <c r="TCA13" s="1333"/>
      <c r="TCB13" s="1333"/>
      <c r="TCC13" s="1333"/>
      <c r="TCD13" s="1333"/>
      <c r="TCE13" s="1333"/>
      <c r="TCF13" s="1333"/>
      <c r="TCG13" s="1333"/>
      <c r="TCH13" s="1333"/>
      <c r="TCI13" s="1333"/>
      <c r="TCJ13" s="1333"/>
      <c r="TCK13" s="1333"/>
      <c r="TCL13" s="1333"/>
      <c r="TCM13" s="1333"/>
      <c r="TCN13" s="1333"/>
      <c r="TCO13" s="1333"/>
      <c r="TCP13" s="1333"/>
      <c r="TCQ13" s="1333"/>
      <c r="TCR13" s="1333"/>
      <c r="TCS13" s="1333"/>
      <c r="TCT13" s="1333"/>
      <c r="TCU13" s="1333"/>
      <c r="TCV13" s="1333"/>
      <c r="TCW13" s="1333"/>
      <c r="TCX13" s="1333"/>
      <c r="TCY13" s="1333"/>
      <c r="TCZ13" s="1333"/>
      <c r="TDA13" s="1333"/>
      <c r="TDB13" s="1333"/>
      <c r="TDC13" s="1333"/>
      <c r="TDD13" s="1333"/>
      <c r="TDE13" s="1333"/>
      <c r="TDF13" s="1333"/>
      <c r="TDG13" s="1333"/>
      <c r="TDH13" s="1333"/>
      <c r="TDI13" s="1333"/>
      <c r="TDJ13" s="1333"/>
      <c r="TDK13" s="1333"/>
      <c r="TDL13" s="1333"/>
      <c r="TDM13" s="1333"/>
      <c r="TDN13" s="1333"/>
      <c r="TDO13" s="1333"/>
      <c r="TDP13" s="1333"/>
      <c r="TDQ13" s="1333"/>
      <c r="TDR13" s="1333"/>
      <c r="TDS13" s="1333"/>
      <c r="TDT13" s="1333"/>
      <c r="TDU13" s="1333"/>
      <c r="TDV13" s="1333"/>
      <c r="TDW13" s="1333"/>
      <c r="TDX13" s="1333"/>
      <c r="TDY13" s="1333"/>
      <c r="TDZ13" s="1333"/>
      <c r="TEA13" s="1333"/>
      <c r="TEB13" s="1333"/>
      <c r="TEC13" s="1333"/>
      <c r="TED13" s="1333"/>
      <c r="TEE13" s="1333"/>
      <c r="TEF13" s="1333"/>
      <c r="TEG13" s="1333"/>
      <c r="TEH13" s="1333"/>
      <c r="TEI13" s="1333"/>
      <c r="TEJ13" s="1333"/>
      <c r="TEK13" s="1333"/>
      <c r="TEL13" s="1333"/>
      <c r="TEM13" s="1333"/>
      <c r="TEN13" s="1333"/>
      <c r="TEO13" s="1333"/>
      <c r="TEP13" s="1333"/>
      <c r="TEQ13" s="1333"/>
      <c r="TER13" s="1333"/>
      <c r="TES13" s="1333"/>
      <c r="TET13" s="1333"/>
      <c r="TEU13" s="1333"/>
      <c r="TEV13" s="1333"/>
      <c r="TEW13" s="1333"/>
      <c r="TEX13" s="1333"/>
      <c r="TEY13" s="1333"/>
      <c r="TEZ13" s="1333"/>
      <c r="TFA13" s="1333"/>
      <c r="TFB13" s="1333"/>
      <c r="TFC13" s="1333"/>
      <c r="TFD13" s="1333"/>
      <c r="TFE13" s="1333"/>
      <c r="TFF13" s="1333"/>
      <c r="TFG13" s="1333"/>
      <c r="TFH13" s="1333"/>
      <c r="TFI13" s="1333"/>
      <c r="TFJ13" s="1333"/>
      <c r="TFK13" s="1333"/>
      <c r="TFL13" s="1333"/>
      <c r="TFM13" s="1333"/>
      <c r="TFN13" s="1333"/>
      <c r="TFO13" s="1333"/>
      <c r="TFP13" s="1333"/>
      <c r="TFQ13" s="1333"/>
      <c r="TFR13" s="1333"/>
      <c r="TFS13" s="1333"/>
      <c r="TFT13" s="1333"/>
      <c r="TFU13" s="1333"/>
      <c r="TFV13" s="1333"/>
      <c r="TFW13" s="1333"/>
      <c r="TFX13" s="1333"/>
      <c r="TFY13" s="1333"/>
      <c r="TFZ13" s="1333"/>
      <c r="TGA13" s="1333"/>
      <c r="TGB13" s="1333"/>
      <c r="TGC13" s="1333"/>
      <c r="TGD13" s="1333"/>
      <c r="TGE13" s="1333"/>
      <c r="TGF13" s="1333"/>
      <c r="TGG13" s="1333"/>
      <c r="TGH13" s="1333"/>
      <c r="TGI13" s="1333"/>
      <c r="TGJ13" s="1333"/>
      <c r="TGK13" s="1333"/>
      <c r="TGL13" s="1333"/>
      <c r="TGM13" s="1333"/>
      <c r="TGN13" s="1333"/>
      <c r="TGO13" s="1333"/>
      <c r="TGP13" s="1333"/>
      <c r="TGQ13" s="1333"/>
      <c r="TGR13" s="1333"/>
      <c r="TGS13" s="1333"/>
      <c r="TGT13" s="1333"/>
      <c r="TGU13" s="1333"/>
      <c r="TGV13" s="1333"/>
      <c r="TGW13" s="1333"/>
      <c r="TGX13" s="1333"/>
      <c r="TGY13" s="1333"/>
      <c r="TGZ13" s="1333"/>
      <c r="THA13" s="1333"/>
      <c r="THB13" s="1333"/>
      <c r="THC13" s="1333"/>
      <c r="THD13" s="1333"/>
      <c r="THE13" s="1333"/>
      <c r="THF13" s="1333"/>
      <c r="THG13" s="1333"/>
      <c r="THH13" s="1333"/>
      <c r="THI13" s="1333"/>
      <c r="THJ13" s="1333"/>
      <c r="THK13" s="1333"/>
      <c r="THL13" s="1333"/>
      <c r="THM13" s="1333"/>
      <c r="THN13" s="1333"/>
      <c r="THO13" s="1333"/>
      <c r="THP13" s="1333"/>
      <c r="THQ13" s="1333"/>
      <c r="THR13" s="1333"/>
      <c r="THS13" s="1333"/>
      <c r="THT13" s="1333"/>
      <c r="THU13" s="1333"/>
      <c r="THV13" s="1333"/>
      <c r="THW13" s="1333"/>
      <c r="THX13" s="1333"/>
      <c r="THY13" s="1333"/>
      <c r="THZ13" s="1333"/>
      <c r="TIA13" s="1333"/>
      <c r="TIB13" s="1333"/>
      <c r="TIC13" s="1333"/>
      <c r="TID13" s="1333"/>
      <c r="TIE13" s="1333"/>
      <c r="TIF13" s="1333"/>
      <c r="TIG13" s="1333"/>
      <c r="TIH13" s="1333"/>
      <c r="TII13" s="1333"/>
      <c r="TIJ13" s="1333"/>
      <c r="TIK13" s="1333"/>
      <c r="TIL13" s="1333"/>
      <c r="TIM13" s="1333"/>
      <c r="TIN13" s="1333"/>
      <c r="TIO13" s="1333"/>
      <c r="TIP13" s="1333"/>
      <c r="TIQ13" s="1333"/>
      <c r="TIR13" s="1333"/>
      <c r="TIS13" s="1333"/>
      <c r="TIT13" s="1333"/>
      <c r="TIU13" s="1333"/>
      <c r="TIV13" s="1333"/>
      <c r="TIW13" s="1333"/>
      <c r="TIX13" s="1333"/>
      <c r="TIY13" s="1333"/>
      <c r="TIZ13" s="1333"/>
      <c r="TJA13" s="1333"/>
      <c r="TJB13" s="1333"/>
      <c r="TJC13" s="1333"/>
      <c r="TJD13" s="1333"/>
      <c r="TJE13" s="1333"/>
      <c r="TJF13" s="1333"/>
      <c r="TJG13" s="1333"/>
      <c r="TJH13" s="1333"/>
      <c r="TJI13" s="1333"/>
      <c r="TJJ13" s="1333"/>
      <c r="TJK13" s="1333"/>
      <c r="TJL13" s="1333"/>
      <c r="TJM13" s="1333"/>
      <c r="TJN13" s="1333"/>
      <c r="TJO13" s="1333"/>
      <c r="TJP13" s="1333"/>
      <c r="TJQ13" s="1333"/>
      <c r="TJR13" s="1333"/>
      <c r="TJS13" s="1333"/>
      <c r="TJT13" s="1333"/>
      <c r="TJU13" s="1333"/>
      <c r="TJV13" s="1333"/>
      <c r="TJW13" s="1333"/>
      <c r="TJX13" s="1333"/>
      <c r="TJY13" s="1333"/>
      <c r="TJZ13" s="1333"/>
      <c r="TKA13" s="1333"/>
      <c r="TKB13" s="1333"/>
      <c r="TKC13" s="1333"/>
      <c r="TKD13" s="1333"/>
      <c r="TKE13" s="1333"/>
      <c r="TKF13" s="1333"/>
      <c r="TKG13" s="1333"/>
      <c r="TKH13" s="1333"/>
      <c r="TKI13" s="1333"/>
      <c r="TKJ13" s="1333"/>
      <c r="TKK13" s="1333"/>
      <c r="TKL13" s="1333"/>
      <c r="TKM13" s="1333"/>
      <c r="TKN13" s="1333"/>
      <c r="TKO13" s="1333"/>
      <c r="TKP13" s="1333"/>
      <c r="TKQ13" s="1333"/>
      <c r="TKR13" s="1333"/>
      <c r="TKS13" s="1333"/>
      <c r="TKT13" s="1333"/>
      <c r="TKU13" s="1333"/>
      <c r="TKV13" s="1333"/>
      <c r="TKW13" s="1333"/>
      <c r="TKX13" s="1333"/>
      <c r="TKY13" s="1333"/>
      <c r="TKZ13" s="1333"/>
      <c r="TLA13" s="1333"/>
      <c r="TLB13" s="1333"/>
      <c r="TLC13" s="1333"/>
      <c r="TLD13" s="1333"/>
      <c r="TLE13" s="1333"/>
      <c r="TLF13" s="1333"/>
      <c r="TLG13" s="1333"/>
      <c r="TLH13" s="1333"/>
      <c r="TLI13" s="1333"/>
      <c r="TLJ13" s="1333"/>
      <c r="TLK13" s="1333"/>
      <c r="TLL13" s="1333"/>
      <c r="TLM13" s="1333"/>
      <c r="TLN13" s="1333"/>
      <c r="TLO13" s="1333"/>
      <c r="TLP13" s="1333"/>
      <c r="TLQ13" s="1333"/>
      <c r="TLR13" s="1333"/>
      <c r="TLS13" s="1333"/>
      <c r="TLT13" s="1333"/>
      <c r="TLU13" s="1333"/>
      <c r="TLV13" s="1333"/>
      <c r="TLW13" s="1333"/>
      <c r="TLX13" s="1333"/>
      <c r="TLY13" s="1333"/>
      <c r="TLZ13" s="1333"/>
      <c r="TMA13" s="1333"/>
      <c r="TMB13" s="1333"/>
      <c r="TMC13" s="1333"/>
      <c r="TMD13" s="1333"/>
      <c r="TME13" s="1333"/>
      <c r="TMF13" s="1333"/>
      <c r="TMG13" s="1333"/>
      <c r="TMH13" s="1333"/>
      <c r="TMI13" s="1333"/>
      <c r="TMJ13" s="1333"/>
      <c r="TMK13" s="1333"/>
      <c r="TML13" s="1333"/>
      <c r="TMM13" s="1333"/>
      <c r="TMN13" s="1333"/>
      <c r="TMO13" s="1333"/>
      <c r="TMP13" s="1333"/>
      <c r="TMQ13" s="1333"/>
      <c r="TMR13" s="1333"/>
      <c r="TMS13" s="1333"/>
      <c r="TMT13" s="1333"/>
      <c r="TMU13" s="1333"/>
      <c r="TMV13" s="1333"/>
      <c r="TMW13" s="1333"/>
      <c r="TMX13" s="1333"/>
      <c r="TMY13" s="1333"/>
      <c r="TMZ13" s="1333"/>
      <c r="TNA13" s="1333"/>
      <c r="TNB13" s="1333"/>
      <c r="TNC13" s="1333"/>
      <c r="TND13" s="1333"/>
      <c r="TNE13" s="1333"/>
      <c r="TNF13" s="1333"/>
      <c r="TNG13" s="1333"/>
      <c r="TNH13" s="1333"/>
      <c r="TNI13" s="1333"/>
      <c r="TNJ13" s="1333"/>
      <c r="TNK13" s="1333"/>
      <c r="TNL13" s="1333"/>
      <c r="TNM13" s="1333"/>
      <c r="TNN13" s="1333"/>
      <c r="TNO13" s="1333"/>
      <c r="TNP13" s="1333"/>
      <c r="TNQ13" s="1333"/>
      <c r="TNR13" s="1333"/>
      <c r="TNS13" s="1333"/>
      <c r="TNT13" s="1333"/>
      <c r="TNU13" s="1333"/>
      <c r="TNV13" s="1333"/>
      <c r="TNW13" s="1333"/>
      <c r="TNX13" s="1333"/>
      <c r="TNY13" s="1333"/>
      <c r="TNZ13" s="1333"/>
      <c r="TOA13" s="1333"/>
      <c r="TOB13" s="1333"/>
      <c r="TOC13" s="1333"/>
      <c r="TOD13" s="1333"/>
      <c r="TOE13" s="1333"/>
      <c r="TOF13" s="1333"/>
      <c r="TOG13" s="1333"/>
      <c r="TOH13" s="1333"/>
      <c r="TOI13" s="1333"/>
      <c r="TOJ13" s="1333"/>
      <c r="TOK13" s="1333"/>
      <c r="TOL13" s="1333"/>
      <c r="TOM13" s="1333"/>
      <c r="TON13" s="1333"/>
      <c r="TOO13" s="1333"/>
      <c r="TOP13" s="1333"/>
      <c r="TOQ13" s="1333"/>
      <c r="TOR13" s="1333"/>
      <c r="TOS13" s="1333"/>
      <c r="TOT13" s="1333"/>
      <c r="TOU13" s="1333"/>
      <c r="TOV13" s="1333"/>
      <c r="TOW13" s="1333"/>
      <c r="TOX13" s="1333"/>
      <c r="TOY13" s="1333"/>
      <c r="TOZ13" s="1333"/>
      <c r="TPA13" s="1333"/>
      <c r="TPB13" s="1333"/>
      <c r="TPC13" s="1333"/>
      <c r="TPD13" s="1333"/>
      <c r="TPE13" s="1333"/>
      <c r="TPF13" s="1333"/>
      <c r="TPG13" s="1333"/>
      <c r="TPH13" s="1333"/>
      <c r="TPI13" s="1333"/>
      <c r="TPJ13" s="1333"/>
      <c r="TPK13" s="1333"/>
      <c r="TPL13" s="1333"/>
      <c r="TPM13" s="1333"/>
      <c r="TPN13" s="1333"/>
      <c r="TPO13" s="1333"/>
      <c r="TPP13" s="1333"/>
      <c r="TPQ13" s="1333"/>
      <c r="TPR13" s="1333"/>
      <c r="TPS13" s="1333"/>
      <c r="TPT13" s="1333"/>
      <c r="TPU13" s="1333"/>
      <c r="TPV13" s="1333"/>
      <c r="TPW13" s="1333"/>
      <c r="TPX13" s="1333"/>
      <c r="TPY13" s="1333"/>
      <c r="TPZ13" s="1333"/>
      <c r="TQA13" s="1333"/>
      <c r="TQB13" s="1333"/>
      <c r="TQC13" s="1333"/>
      <c r="TQD13" s="1333"/>
      <c r="TQE13" s="1333"/>
      <c r="TQF13" s="1333"/>
      <c r="TQG13" s="1333"/>
      <c r="TQH13" s="1333"/>
      <c r="TQI13" s="1333"/>
      <c r="TQJ13" s="1333"/>
      <c r="TQK13" s="1333"/>
      <c r="TQL13" s="1333"/>
      <c r="TQM13" s="1333"/>
      <c r="TQN13" s="1333"/>
      <c r="TQO13" s="1333"/>
      <c r="TQP13" s="1333"/>
      <c r="TQQ13" s="1333"/>
      <c r="TQR13" s="1333"/>
      <c r="TQS13" s="1333"/>
      <c r="TQT13" s="1333"/>
      <c r="TQU13" s="1333"/>
      <c r="TQV13" s="1333"/>
      <c r="TQW13" s="1333"/>
      <c r="TQX13" s="1333"/>
      <c r="TQY13" s="1333"/>
      <c r="TQZ13" s="1333"/>
      <c r="TRA13" s="1333"/>
      <c r="TRB13" s="1333"/>
      <c r="TRC13" s="1333"/>
      <c r="TRD13" s="1333"/>
      <c r="TRE13" s="1333"/>
      <c r="TRF13" s="1333"/>
      <c r="TRG13" s="1333"/>
      <c r="TRH13" s="1333"/>
      <c r="TRI13" s="1333"/>
      <c r="TRJ13" s="1333"/>
      <c r="TRK13" s="1333"/>
      <c r="TRL13" s="1333"/>
      <c r="TRM13" s="1333"/>
      <c r="TRN13" s="1333"/>
      <c r="TRO13" s="1333"/>
      <c r="TRP13" s="1333"/>
      <c r="TRQ13" s="1333"/>
      <c r="TRR13" s="1333"/>
      <c r="TRS13" s="1333"/>
      <c r="TRT13" s="1333"/>
      <c r="TRU13" s="1333"/>
      <c r="TRV13" s="1333"/>
      <c r="TRW13" s="1333"/>
      <c r="TRX13" s="1333"/>
      <c r="TRY13" s="1333"/>
      <c r="TRZ13" s="1333"/>
      <c r="TSA13" s="1333"/>
      <c r="TSB13" s="1333"/>
      <c r="TSC13" s="1333"/>
      <c r="TSD13" s="1333"/>
      <c r="TSE13" s="1333"/>
      <c r="TSF13" s="1333"/>
      <c r="TSG13" s="1333"/>
      <c r="TSH13" s="1333"/>
      <c r="TSI13" s="1333"/>
      <c r="TSJ13" s="1333"/>
      <c r="TSK13" s="1333"/>
      <c r="TSL13" s="1333"/>
      <c r="TSM13" s="1333"/>
      <c r="TSN13" s="1333"/>
      <c r="TSO13" s="1333"/>
      <c r="TSP13" s="1333"/>
      <c r="TSQ13" s="1333"/>
      <c r="TSR13" s="1333"/>
      <c r="TSS13" s="1333"/>
      <c r="TST13" s="1333"/>
      <c r="TSU13" s="1333"/>
      <c r="TSV13" s="1333"/>
      <c r="TSW13" s="1333"/>
      <c r="TSX13" s="1333"/>
      <c r="TSY13" s="1333"/>
      <c r="TSZ13" s="1333"/>
      <c r="TTA13" s="1333"/>
      <c r="TTB13" s="1333"/>
      <c r="TTC13" s="1333"/>
      <c r="TTD13" s="1333"/>
      <c r="TTE13" s="1333"/>
      <c r="TTF13" s="1333"/>
      <c r="TTG13" s="1333"/>
      <c r="TTH13" s="1333"/>
      <c r="TTI13" s="1333"/>
      <c r="TTJ13" s="1333"/>
      <c r="TTK13" s="1333"/>
      <c r="TTL13" s="1333"/>
      <c r="TTM13" s="1333"/>
      <c r="TTN13" s="1333"/>
      <c r="TTO13" s="1333"/>
      <c r="TTP13" s="1333"/>
      <c r="TTQ13" s="1333"/>
      <c r="TTR13" s="1333"/>
      <c r="TTS13" s="1333"/>
      <c r="TTT13" s="1333"/>
      <c r="TTU13" s="1333"/>
      <c r="TTV13" s="1333"/>
      <c r="TTW13" s="1333"/>
      <c r="TTX13" s="1333"/>
      <c r="TTY13" s="1333"/>
      <c r="TTZ13" s="1333"/>
      <c r="TUA13" s="1333"/>
      <c r="TUB13" s="1333"/>
      <c r="TUC13" s="1333"/>
      <c r="TUD13" s="1333"/>
      <c r="TUE13" s="1333"/>
      <c r="TUF13" s="1333"/>
      <c r="TUG13" s="1333"/>
      <c r="TUH13" s="1333"/>
      <c r="TUI13" s="1333"/>
      <c r="TUJ13" s="1333"/>
      <c r="TUK13" s="1333"/>
      <c r="TUL13" s="1333"/>
      <c r="TUM13" s="1333"/>
      <c r="TUN13" s="1333"/>
      <c r="TUO13" s="1333"/>
      <c r="TUP13" s="1333"/>
      <c r="TUQ13" s="1333"/>
      <c r="TUR13" s="1333"/>
      <c r="TUS13" s="1333"/>
      <c r="TUT13" s="1333"/>
      <c r="TUU13" s="1333"/>
      <c r="TUV13" s="1333"/>
      <c r="TUW13" s="1333"/>
      <c r="TUX13" s="1333"/>
      <c r="TUY13" s="1333"/>
      <c r="TUZ13" s="1333"/>
      <c r="TVA13" s="1333"/>
      <c r="TVB13" s="1333"/>
      <c r="TVC13" s="1333"/>
      <c r="TVD13" s="1333"/>
      <c r="TVE13" s="1333"/>
      <c r="TVF13" s="1333"/>
      <c r="TVG13" s="1333"/>
      <c r="TVH13" s="1333"/>
      <c r="TVI13" s="1333"/>
      <c r="TVJ13" s="1333"/>
      <c r="TVK13" s="1333"/>
      <c r="TVL13" s="1333"/>
      <c r="TVM13" s="1333"/>
      <c r="TVN13" s="1333"/>
      <c r="TVO13" s="1333"/>
      <c r="TVP13" s="1333"/>
      <c r="TVQ13" s="1333"/>
      <c r="TVR13" s="1333"/>
      <c r="TVS13" s="1333"/>
      <c r="TVT13" s="1333"/>
      <c r="TVU13" s="1333"/>
      <c r="TVV13" s="1333"/>
      <c r="TVW13" s="1333"/>
      <c r="TVX13" s="1333"/>
      <c r="TVY13" s="1333"/>
      <c r="TVZ13" s="1333"/>
      <c r="TWA13" s="1333"/>
      <c r="TWB13" s="1333"/>
      <c r="TWC13" s="1333"/>
      <c r="TWD13" s="1333"/>
      <c r="TWE13" s="1333"/>
      <c r="TWF13" s="1333"/>
      <c r="TWG13" s="1333"/>
      <c r="TWH13" s="1333"/>
      <c r="TWI13" s="1333"/>
      <c r="TWJ13" s="1333"/>
      <c r="TWK13" s="1333"/>
      <c r="TWL13" s="1333"/>
      <c r="TWM13" s="1333"/>
      <c r="TWN13" s="1333"/>
      <c r="TWO13" s="1333"/>
      <c r="TWP13" s="1333"/>
      <c r="TWQ13" s="1333"/>
      <c r="TWR13" s="1333"/>
      <c r="TWS13" s="1333"/>
      <c r="TWT13" s="1333"/>
      <c r="TWU13" s="1333"/>
      <c r="TWV13" s="1333"/>
      <c r="TWW13" s="1333"/>
      <c r="TWX13" s="1333"/>
      <c r="TWY13" s="1333"/>
      <c r="TWZ13" s="1333"/>
      <c r="TXA13" s="1333"/>
      <c r="TXB13" s="1333"/>
      <c r="TXC13" s="1333"/>
      <c r="TXD13" s="1333"/>
      <c r="TXE13" s="1333"/>
      <c r="TXF13" s="1333"/>
      <c r="TXG13" s="1333"/>
      <c r="TXH13" s="1333"/>
      <c r="TXI13" s="1333"/>
      <c r="TXJ13" s="1333"/>
      <c r="TXK13" s="1333"/>
      <c r="TXL13" s="1333"/>
      <c r="TXM13" s="1333"/>
      <c r="TXN13" s="1333"/>
      <c r="TXO13" s="1333"/>
      <c r="TXP13" s="1333"/>
      <c r="TXQ13" s="1333"/>
      <c r="TXR13" s="1333"/>
      <c r="TXS13" s="1333"/>
      <c r="TXT13" s="1333"/>
      <c r="TXU13" s="1333"/>
      <c r="TXV13" s="1333"/>
      <c r="TXW13" s="1333"/>
      <c r="TXX13" s="1333"/>
      <c r="TXY13" s="1333"/>
      <c r="TXZ13" s="1333"/>
      <c r="TYA13" s="1333"/>
      <c r="TYB13" s="1333"/>
      <c r="TYC13" s="1333"/>
      <c r="TYD13" s="1333"/>
      <c r="TYE13" s="1333"/>
      <c r="TYF13" s="1333"/>
      <c r="TYG13" s="1333"/>
      <c r="TYH13" s="1333"/>
      <c r="TYI13" s="1333"/>
      <c r="TYJ13" s="1333"/>
      <c r="TYK13" s="1333"/>
      <c r="TYL13" s="1333"/>
      <c r="TYM13" s="1333"/>
      <c r="TYN13" s="1333"/>
      <c r="TYO13" s="1333"/>
      <c r="TYP13" s="1333"/>
      <c r="TYQ13" s="1333"/>
      <c r="TYR13" s="1333"/>
      <c r="TYS13" s="1333"/>
      <c r="TYT13" s="1333"/>
      <c r="TYU13" s="1333"/>
      <c r="TYV13" s="1333"/>
      <c r="TYW13" s="1333"/>
      <c r="TYX13" s="1333"/>
      <c r="TYY13" s="1333"/>
      <c r="TYZ13" s="1333"/>
      <c r="TZA13" s="1333"/>
      <c r="TZB13" s="1333"/>
      <c r="TZC13" s="1333"/>
      <c r="TZD13" s="1333"/>
      <c r="TZE13" s="1333"/>
      <c r="TZF13" s="1333"/>
      <c r="TZG13" s="1333"/>
      <c r="TZH13" s="1333"/>
      <c r="TZI13" s="1333"/>
      <c r="TZJ13" s="1333"/>
      <c r="TZK13" s="1333"/>
      <c r="TZL13" s="1333"/>
      <c r="TZM13" s="1333"/>
      <c r="TZN13" s="1333"/>
      <c r="TZO13" s="1333"/>
      <c r="TZP13" s="1333"/>
      <c r="TZQ13" s="1333"/>
      <c r="TZR13" s="1333"/>
      <c r="TZS13" s="1333"/>
      <c r="TZT13" s="1333"/>
      <c r="TZU13" s="1333"/>
      <c r="TZV13" s="1333"/>
      <c r="TZW13" s="1333"/>
      <c r="TZX13" s="1333"/>
      <c r="TZY13" s="1333"/>
      <c r="TZZ13" s="1333"/>
      <c r="UAA13" s="1333"/>
      <c r="UAB13" s="1333"/>
      <c r="UAC13" s="1333"/>
      <c r="UAD13" s="1333"/>
      <c r="UAE13" s="1333"/>
      <c r="UAF13" s="1333"/>
      <c r="UAG13" s="1333"/>
      <c r="UAH13" s="1333"/>
      <c r="UAI13" s="1333"/>
      <c r="UAJ13" s="1333"/>
      <c r="UAK13" s="1333"/>
      <c r="UAL13" s="1333"/>
      <c r="UAM13" s="1333"/>
      <c r="UAN13" s="1333"/>
      <c r="UAO13" s="1333"/>
      <c r="UAP13" s="1333"/>
      <c r="UAQ13" s="1333"/>
      <c r="UAR13" s="1333"/>
      <c r="UAS13" s="1333"/>
      <c r="UAT13" s="1333"/>
      <c r="UAU13" s="1333"/>
      <c r="UAV13" s="1333"/>
      <c r="UAW13" s="1333"/>
      <c r="UAX13" s="1333"/>
      <c r="UAY13" s="1333"/>
      <c r="UAZ13" s="1333"/>
      <c r="UBA13" s="1333"/>
      <c r="UBB13" s="1333"/>
      <c r="UBC13" s="1333"/>
      <c r="UBD13" s="1333"/>
      <c r="UBE13" s="1333"/>
      <c r="UBF13" s="1333"/>
      <c r="UBG13" s="1333"/>
      <c r="UBH13" s="1333"/>
      <c r="UBI13" s="1333"/>
      <c r="UBJ13" s="1333"/>
      <c r="UBK13" s="1333"/>
      <c r="UBL13" s="1333"/>
      <c r="UBM13" s="1333"/>
      <c r="UBN13" s="1333"/>
      <c r="UBO13" s="1333"/>
      <c r="UBP13" s="1333"/>
      <c r="UBQ13" s="1333"/>
      <c r="UBR13" s="1333"/>
      <c r="UBS13" s="1333"/>
      <c r="UBT13" s="1333"/>
      <c r="UBU13" s="1333"/>
      <c r="UBV13" s="1333"/>
      <c r="UBW13" s="1333"/>
      <c r="UBX13" s="1333"/>
      <c r="UBY13" s="1333"/>
      <c r="UBZ13" s="1333"/>
      <c r="UCA13" s="1333"/>
      <c r="UCB13" s="1333"/>
      <c r="UCC13" s="1333"/>
      <c r="UCD13" s="1333"/>
      <c r="UCE13" s="1333"/>
      <c r="UCF13" s="1333"/>
      <c r="UCG13" s="1333"/>
      <c r="UCH13" s="1333"/>
      <c r="UCI13" s="1333"/>
      <c r="UCJ13" s="1333"/>
      <c r="UCK13" s="1333"/>
      <c r="UCL13" s="1333"/>
      <c r="UCM13" s="1333"/>
      <c r="UCN13" s="1333"/>
      <c r="UCO13" s="1333"/>
      <c r="UCP13" s="1333"/>
      <c r="UCQ13" s="1333"/>
      <c r="UCR13" s="1333"/>
      <c r="UCS13" s="1333"/>
      <c r="UCT13" s="1333"/>
      <c r="UCU13" s="1333"/>
      <c r="UCV13" s="1333"/>
      <c r="UCW13" s="1333"/>
      <c r="UCX13" s="1333"/>
      <c r="UCY13" s="1333"/>
      <c r="UCZ13" s="1333"/>
      <c r="UDA13" s="1333"/>
      <c r="UDB13" s="1333"/>
      <c r="UDC13" s="1333"/>
      <c r="UDD13" s="1333"/>
      <c r="UDE13" s="1333"/>
      <c r="UDF13" s="1333"/>
      <c r="UDG13" s="1333"/>
      <c r="UDH13" s="1333"/>
      <c r="UDI13" s="1333"/>
      <c r="UDJ13" s="1333"/>
      <c r="UDK13" s="1333"/>
      <c r="UDL13" s="1333"/>
      <c r="UDM13" s="1333"/>
      <c r="UDN13" s="1333"/>
      <c r="UDO13" s="1333"/>
      <c r="UDP13" s="1333"/>
      <c r="UDQ13" s="1333"/>
      <c r="UDR13" s="1333"/>
      <c r="UDS13" s="1333"/>
      <c r="UDT13" s="1333"/>
      <c r="UDU13" s="1333"/>
      <c r="UDV13" s="1333"/>
      <c r="UDW13" s="1333"/>
      <c r="UDX13" s="1333"/>
      <c r="UDY13" s="1333"/>
      <c r="UDZ13" s="1333"/>
      <c r="UEA13" s="1333"/>
      <c r="UEB13" s="1333"/>
      <c r="UEC13" s="1333"/>
      <c r="UED13" s="1333"/>
      <c r="UEE13" s="1333"/>
      <c r="UEF13" s="1333"/>
      <c r="UEG13" s="1333"/>
      <c r="UEH13" s="1333"/>
      <c r="UEI13" s="1333"/>
      <c r="UEJ13" s="1333"/>
      <c r="UEK13" s="1333"/>
      <c r="UEL13" s="1333"/>
      <c r="UEM13" s="1333"/>
      <c r="UEN13" s="1333"/>
      <c r="UEO13" s="1333"/>
      <c r="UEP13" s="1333"/>
      <c r="UEQ13" s="1333"/>
      <c r="UER13" s="1333"/>
      <c r="UES13" s="1333"/>
      <c r="UET13" s="1333"/>
      <c r="UEU13" s="1333"/>
      <c r="UEV13" s="1333"/>
      <c r="UEW13" s="1333"/>
      <c r="UEX13" s="1333"/>
      <c r="UEY13" s="1333"/>
      <c r="UEZ13" s="1333"/>
      <c r="UFA13" s="1333"/>
      <c r="UFB13" s="1333"/>
      <c r="UFC13" s="1333"/>
      <c r="UFD13" s="1333"/>
      <c r="UFE13" s="1333"/>
      <c r="UFF13" s="1333"/>
      <c r="UFG13" s="1333"/>
      <c r="UFH13" s="1333"/>
      <c r="UFI13" s="1333"/>
      <c r="UFJ13" s="1333"/>
      <c r="UFK13" s="1333"/>
      <c r="UFL13" s="1333"/>
      <c r="UFM13" s="1333"/>
      <c r="UFN13" s="1333"/>
      <c r="UFO13" s="1333"/>
      <c r="UFP13" s="1333"/>
      <c r="UFQ13" s="1333"/>
      <c r="UFR13" s="1333"/>
      <c r="UFS13" s="1333"/>
      <c r="UFT13" s="1333"/>
      <c r="UFU13" s="1333"/>
      <c r="UFV13" s="1333"/>
      <c r="UFW13" s="1333"/>
      <c r="UFX13" s="1333"/>
      <c r="UFY13" s="1333"/>
      <c r="UFZ13" s="1333"/>
      <c r="UGA13" s="1333"/>
      <c r="UGB13" s="1333"/>
      <c r="UGC13" s="1333"/>
      <c r="UGD13" s="1333"/>
      <c r="UGE13" s="1333"/>
      <c r="UGF13" s="1333"/>
      <c r="UGG13" s="1333"/>
      <c r="UGH13" s="1333"/>
      <c r="UGI13" s="1333"/>
      <c r="UGJ13" s="1333"/>
      <c r="UGK13" s="1333"/>
      <c r="UGL13" s="1333"/>
      <c r="UGM13" s="1333"/>
      <c r="UGN13" s="1333"/>
      <c r="UGO13" s="1333"/>
      <c r="UGP13" s="1333"/>
      <c r="UGQ13" s="1333"/>
      <c r="UGR13" s="1333"/>
      <c r="UGS13" s="1333"/>
      <c r="UGT13" s="1333"/>
      <c r="UGU13" s="1333"/>
      <c r="UGV13" s="1333"/>
      <c r="UGW13" s="1333"/>
      <c r="UGX13" s="1333"/>
      <c r="UGY13" s="1333"/>
      <c r="UGZ13" s="1333"/>
      <c r="UHA13" s="1333"/>
      <c r="UHB13" s="1333"/>
      <c r="UHC13" s="1333"/>
      <c r="UHD13" s="1333"/>
      <c r="UHE13" s="1333"/>
      <c r="UHF13" s="1333"/>
      <c r="UHG13" s="1333"/>
      <c r="UHH13" s="1333"/>
      <c r="UHI13" s="1333"/>
      <c r="UHJ13" s="1333"/>
      <c r="UHK13" s="1333"/>
      <c r="UHL13" s="1333"/>
      <c r="UHM13" s="1333"/>
      <c r="UHN13" s="1333"/>
      <c r="UHO13" s="1333"/>
      <c r="UHP13" s="1333"/>
      <c r="UHQ13" s="1333"/>
      <c r="UHR13" s="1333"/>
      <c r="UHS13" s="1333"/>
      <c r="UHT13" s="1333"/>
      <c r="UHU13" s="1333"/>
      <c r="UHV13" s="1333"/>
      <c r="UHW13" s="1333"/>
      <c r="UHX13" s="1333"/>
      <c r="UHY13" s="1333"/>
      <c r="UHZ13" s="1333"/>
      <c r="UIA13" s="1333"/>
      <c r="UIB13" s="1333"/>
      <c r="UIC13" s="1333"/>
      <c r="UID13" s="1333"/>
      <c r="UIE13" s="1333"/>
      <c r="UIF13" s="1333"/>
      <c r="UIG13" s="1333"/>
      <c r="UIH13" s="1333"/>
      <c r="UII13" s="1333"/>
      <c r="UIJ13" s="1333"/>
      <c r="UIK13" s="1333"/>
      <c r="UIL13" s="1333"/>
      <c r="UIM13" s="1333"/>
      <c r="UIN13" s="1333"/>
      <c r="UIO13" s="1333"/>
      <c r="UIP13" s="1333"/>
      <c r="UIQ13" s="1333"/>
      <c r="UIR13" s="1333"/>
      <c r="UIS13" s="1333"/>
      <c r="UIT13" s="1333"/>
      <c r="UIU13" s="1333"/>
      <c r="UIV13" s="1333"/>
      <c r="UIW13" s="1333"/>
      <c r="UIX13" s="1333"/>
      <c r="UIY13" s="1333"/>
      <c r="UIZ13" s="1333"/>
      <c r="UJA13" s="1333"/>
      <c r="UJB13" s="1333"/>
      <c r="UJC13" s="1333"/>
      <c r="UJD13" s="1333"/>
      <c r="UJE13" s="1333"/>
      <c r="UJF13" s="1333"/>
      <c r="UJG13" s="1333"/>
      <c r="UJH13" s="1333"/>
      <c r="UJI13" s="1333"/>
      <c r="UJJ13" s="1333"/>
      <c r="UJK13" s="1333"/>
      <c r="UJL13" s="1333"/>
      <c r="UJM13" s="1333"/>
      <c r="UJN13" s="1333"/>
      <c r="UJO13" s="1333"/>
      <c r="UJP13" s="1333"/>
      <c r="UJQ13" s="1333"/>
      <c r="UJR13" s="1333"/>
      <c r="UJS13" s="1333"/>
      <c r="UJT13" s="1333"/>
      <c r="UJU13" s="1333"/>
      <c r="UJV13" s="1333"/>
      <c r="UJW13" s="1333"/>
      <c r="UJX13" s="1333"/>
      <c r="UJY13" s="1333"/>
      <c r="UJZ13" s="1333"/>
      <c r="UKA13" s="1333"/>
      <c r="UKB13" s="1333"/>
      <c r="UKC13" s="1333"/>
      <c r="UKD13" s="1333"/>
      <c r="UKE13" s="1333"/>
      <c r="UKF13" s="1333"/>
      <c r="UKG13" s="1333"/>
      <c r="UKH13" s="1333"/>
      <c r="UKI13" s="1333"/>
      <c r="UKJ13" s="1333"/>
      <c r="UKK13" s="1333"/>
      <c r="UKL13" s="1333"/>
      <c r="UKM13" s="1333"/>
      <c r="UKN13" s="1333"/>
      <c r="UKO13" s="1333"/>
      <c r="UKP13" s="1333"/>
      <c r="UKQ13" s="1333"/>
      <c r="UKR13" s="1333"/>
      <c r="UKS13" s="1333"/>
      <c r="UKT13" s="1333"/>
      <c r="UKU13" s="1333"/>
      <c r="UKV13" s="1333"/>
      <c r="UKW13" s="1333"/>
      <c r="UKX13" s="1333"/>
      <c r="UKY13" s="1333"/>
      <c r="UKZ13" s="1333"/>
      <c r="ULA13" s="1333"/>
      <c r="ULB13" s="1333"/>
      <c r="ULC13" s="1333"/>
      <c r="ULD13" s="1333"/>
      <c r="ULE13" s="1333"/>
      <c r="ULF13" s="1333"/>
      <c r="ULG13" s="1333"/>
      <c r="ULH13" s="1333"/>
      <c r="ULI13" s="1333"/>
      <c r="ULJ13" s="1333"/>
      <c r="ULK13" s="1333"/>
      <c r="ULL13" s="1333"/>
      <c r="ULM13" s="1333"/>
      <c r="ULN13" s="1333"/>
      <c r="ULO13" s="1333"/>
      <c r="ULP13" s="1333"/>
      <c r="ULQ13" s="1333"/>
      <c r="ULR13" s="1333"/>
      <c r="ULS13" s="1333"/>
      <c r="ULT13" s="1333"/>
      <c r="ULU13" s="1333"/>
      <c r="ULV13" s="1333"/>
      <c r="ULW13" s="1333"/>
      <c r="ULX13" s="1333"/>
      <c r="ULY13" s="1333"/>
      <c r="ULZ13" s="1333"/>
      <c r="UMA13" s="1333"/>
      <c r="UMB13" s="1333"/>
      <c r="UMC13" s="1333"/>
      <c r="UMD13" s="1333"/>
      <c r="UME13" s="1333"/>
      <c r="UMF13" s="1333"/>
      <c r="UMG13" s="1333"/>
      <c r="UMH13" s="1333"/>
      <c r="UMI13" s="1333"/>
      <c r="UMJ13" s="1333"/>
      <c r="UMK13" s="1333"/>
      <c r="UML13" s="1333"/>
      <c r="UMM13" s="1333"/>
      <c r="UMN13" s="1333"/>
      <c r="UMO13" s="1333"/>
      <c r="UMP13" s="1333"/>
      <c r="UMQ13" s="1333"/>
      <c r="UMR13" s="1333"/>
      <c r="UMS13" s="1333"/>
      <c r="UMT13" s="1333"/>
      <c r="UMU13" s="1333"/>
      <c r="UMV13" s="1333"/>
      <c r="UMW13" s="1333"/>
      <c r="UMX13" s="1333"/>
      <c r="UMY13" s="1333"/>
      <c r="UMZ13" s="1333"/>
      <c r="UNA13" s="1333"/>
      <c r="UNB13" s="1333"/>
      <c r="UNC13" s="1333"/>
      <c r="UND13" s="1333"/>
      <c r="UNE13" s="1333"/>
      <c r="UNF13" s="1333"/>
      <c r="UNG13" s="1333"/>
      <c r="UNH13" s="1333"/>
      <c r="UNI13" s="1333"/>
      <c r="UNJ13" s="1333"/>
      <c r="UNK13" s="1333"/>
      <c r="UNL13" s="1333"/>
      <c r="UNM13" s="1333"/>
      <c r="UNN13" s="1333"/>
      <c r="UNO13" s="1333"/>
      <c r="UNP13" s="1333"/>
      <c r="UNQ13" s="1333"/>
      <c r="UNR13" s="1333"/>
      <c r="UNS13" s="1333"/>
      <c r="UNT13" s="1333"/>
      <c r="UNU13" s="1333"/>
      <c r="UNV13" s="1333"/>
      <c r="UNW13" s="1333"/>
      <c r="UNX13" s="1333"/>
      <c r="UNY13" s="1333"/>
      <c r="UNZ13" s="1333"/>
      <c r="UOA13" s="1333"/>
      <c r="UOB13" s="1333"/>
      <c r="UOC13" s="1333"/>
      <c r="UOD13" s="1333"/>
      <c r="UOE13" s="1333"/>
      <c r="UOF13" s="1333"/>
      <c r="UOG13" s="1333"/>
      <c r="UOH13" s="1333"/>
      <c r="UOI13" s="1333"/>
      <c r="UOJ13" s="1333"/>
      <c r="UOK13" s="1333"/>
      <c r="UOL13" s="1333"/>
      <c r="UOM13" s="1333"/>
      <c r="UON13" s="1333"/>
      <c r="UOO13" s="1333"/>
      <c r="UOP13" s="1333"/>
      <c r="UOQ13" s="1333"/>
      <c r="UOR13" s="1333"/>
      <c r="UOS13" s="1333"/>
      <c r="UOT13" s="1333"/>
      <c r="UOU13" s="1333"/>
      <c r="UOV13" s="1333"/>
      <c r="UOW13" s="1333"/>
      <c r="UOX13" s="1333"/>
      <c r="UOY13" s="1333"/>
      <c r="UOZ13" s="1333"/>
      <c r="UPA13" s="1333"/>
      <c r="UPB13" s="1333"/>
      <c r="UPC13" s="1333"/>
      <c r="UPD13" s="1333"/>
      <c r="UPE13" s="1333"/>
      <c r="UPF13" s="1333"/>
      <c r="UPG13" s="1333"/>
      <c r="UPH13" s="1333"/>
      <c r="UPI13" s="1333"/>
      <c r="UPJ13" s="1333"/>
      <c r="UPK13" s="1333"/>
      <c r="UPL13" s="1333"/>
      <c r="UPM13" s="1333"/>
      <c r="UPN13" s="1333"/>
      <c r="UPO13" s="1333"/>
      <c r="UPP13" s="1333"/>
      <c r="UPQ13" s="1333"/>
      <c r="UPR13" s="1333"/>
      <c r="UPS13" s="1333"/>
      <c r="UPT13" s="1333"/>
      <c r="UPU13" s="1333"/>
      <c r="UPV13" s="1333"/>
      <c r="UPW13" s="1333"/>
      <c r="UPX13" s="1333"/>
      <c r="UPY13" s="1333"/>
      <c r="UPZ13" s="1333"/>
      <c r="UQA13" s="1333"/>
      <c r="UQB13" s="1333"/>
      <c r="UQC13" s="1333"/>
      <c r="UQD13" s="1333"/>
      <c r="UQE13" s="1333"/>
      <c r="UQF13" s="1333"/>
      <c r="UQG13" s="1333"/>
      <c r="UQH13" s="1333"/>
      <c r="UQI13" s="1333"/>
      <c r="UQJ13" s="1333"/>
      <c r="UQK13" s="1333"/>
      <c r="UQL13" s="1333"/>
      <c r="UQM13" s="1333"/>
      <c r="UQN13" s="1333"/>
      <c r="UQO13" s="1333"/>
      <c r="UQP13" s="1333"/>
      <c r="UQQ13" s="1333"/>
      <c r="UQR13" s="1333"/>
      <c r="UQS13" s="1333"/>
      <c r="UQT13" s="1333"/>
      <c r="UQU13" s="1333"/>
      <c r="UQV13" s="1333"/>
      <c r="UQW13" s="1333"/>
      <c r="UQX13" s="1333"/>
      <c r="UQY13" s="1333"/>
      <c r="UQZ13" s="1333"/>
      <c r="URA13" s="1333"/>
      <c r="URB13" s="1333"/>
      <c r="URC13" s="1333"/>
      <c r="URD13" s="1333"/>
      <c r="URE13" s="1333"/>
      <c r="URF13" s="1333"/>
      <c r="URG13" s="1333"/>
      <c r="URH13" s="1333"/>
      <c r="URI13" s="1333"/>
      <c r="URJ13" s="1333"/>
      <c r="URK13" s="1333"/>
      <c r="URL13" s="1333"/>
      <c r="URM13" s="1333"/>
      <c r="URN13" s="1333"/>
      <c r="URO13" s="1333"/>
      <c r="URP13" s="1333"/>
      <c r="URQ13" s="1333"/>
      <c r="URR13" s="1333"/>
      <c r="URS13" s="1333"/>
      <c r="URT13" s="1333"/>
      <c r="URU13" s="1333"/>
      <c r="URV13" s="1333"/>
      <c r="URW13" s="1333"/>
      <c r="URX13" s="1333"/>
      <c r="URY13" s="1333"/>
      <c r="URZ13" s="1333"/>
      <c r="USA13" s="1333"/>
      <c r="USB13" s="1333"/>
      <c r="USC13" s="1333"/>
      <c r="USD13" s="1333"/>
      <c r="USE13" s="1333"/>
      <c r="USF13" s="1333"/>
      <c r="USG13" s="1333"/>
      <c r="USH13" s="1333"/>
      <c r="USI13" s="1333"/>
      <c r="USJ13" s="1333"/>
      <c r="USK13" s="1333"/>
      <c r="USL13" s="1333"/>
      <c r="USM13" s="1333"/>
      <c r="USN13" s="1333"/>
      <c r="USO13" s="1333"/>
      <c r="USP13" s="1333"/>
      <c r="USQ13" s="1333"/>
      <c r="USR13" s="1333"/>
      <c r="USS13" s="1333"/>
      <c r="UST13" s="1333"/>
      <c r="USU13" s="1333"/>
      <c r="USV13" s="1333"/>
      <c r="USW13" s="1333"/>
      <c r="USX13" s="1333"/>
      <c r="USY13" s="1333"/>
      <c r="USZ13" s="1333"/>
      <c r="UTA13" s="1333"/>
      <c r="UTB13" s="1333"/>
      <c r="UTC13" s="1333"/>
      <c r="UTD13" s="1333"/>
      <c r="UTE13" s="1333"/>
      <c r="UTF13" s="1333"/>
      <c r="UTG13" s="1333"/>
      <c r="UTH13" s="1333"/>
      <c r="UTI13" s="1333"/>
      <c r="UTJ13" s="1333"/>
      <c r="UTK13" s="1333"/>
      <c r="UTL13" s="1333"/>
      <c r="UTM13" s="1333"/>
      <c r="UTN13" s="1333"/>
      <c r="UTO13" s="1333"/>
      <c r="UTP13" s="1333"/>
      <c r="UTQ13" s="1333"/>
      <c r="UTR13" s="1333"/>
      <c r="UTS13" s="1333"/>
      <c r="UTT13" s="1333"/>
      <c r="UTU13" s="1333"/>
      <c r="UTV13" s="1333"/>
      <c r="UTW13" s="1333"/>
      <c r="UTX13" s="1333"/>
      <c r="UTY13" s="1333"/>
      <c r="UTZ13" s="1333"/>
      <c r="UUA13" s="1333"/>
      <c r="UUB13" s="1333"/>
      <c r="UUC13" s="1333"/>
      <c r="UUD13" s="1333"/>
      <c r="UUE13" s="1333"/>
      <c r="UUF13" s="1333"/>
      <c r="UUG13" s="1333"/>
      <c r="UUH13" s="1333"/>
      <c r="UUI13" s="1333"/>
      <c r="UUJ13" s="1333"/>
      <c r="UUK13" s="1333"/>
      <c r="UUL13" s="1333"/>
      <c r="UUM13" s="1333"/>
      <c r="UUN13" s="1333"/>
      <c r="UUO13" s="1333"/>
      <c r="UUP13" s="1333"/>
      <c r="UUQ13" s="1333"/>
      <c r="UUR13" s="1333"/>
      <c r="UUS13" s="1333"/>
      <c r="UUT13" s="1333"/>
      <c r="UUU13" s="1333"/>
      <c r="UUV13" s="1333"/>
      <c r="UUW13" s="1333"/>
      <c r="UUX13" s="1333"/>
      <c r="UUY13" s="1333"/>
      <c r="UUZ13" s="1333"/>
      <c r="UVA13" s="1333"/>
      <c r="UVB13" s="1333"/>
      <c r="UVC13" s="1333"/>
      <c r="UVD13" s="1333"/>
      <c r="UVE13" s="1333"/>
      <c r="UVF13" s="1333"/>
      <c r="UVG13" s="1333"/>
      <c r="UVH13" s="1333"/>
      <c r="UVI13" s="1333"/>
      <c r="UVJ13" s="1333"/>
      <c r="UVK13" s="1333"/>
      <c r="UVL13" s="1333"/>
      <c r="UVM13" s="1333"/>
      <c r="UVN13" s="1333"/>
      <c r="UVO13" s="1333"/>
      <c r="UVP13" s="1333"/>
      <c r="UVQ13" s="1333"/>
      <c r="UVR13" s="1333"/>
      <c r="UVS13" s="1333"/>
      <c r="UVT13" s="1333"/>
      <c r="UVU13" s="1333"/>
      <c r="UVV13" s="1333"/>
      <c r="UVW13" s="1333"/>
      <c r="UVX13" s="1333"/>
      <c r="UVY13" s="1333"/>
      <c r="UVZ13" s="1333"/>
      <c r="UWA13" s="1333"/>
      <c r="UWB13" s="1333"/>
      <c r="UWC13" s="1333"/>
      <c r="UWD13" s="1333"/>
      <c r="UWE13" s="1333"/>
      <c r="UWF13" s="1333"/>
      <c r="UWG13" s="1333"/>
      <c r="UWH13" s="1333"/>
      <c r="UWI13" s="1333"/>
      <c r="UWJ13" s="1333"/>
      <c r="UWK13" s="1333"/>
      <c r="UWL13" s="1333"/>
      <c r="UWM13" s="1333"/>
      <c r="UWN13" s="1333"/>
      <c r="UWO13" s="1333"/>
      <c r="UWP13" s="1333"/>
      <c r="UWQ13" s="1333"/>
      <c r="UWR13" s="1333"/>
      <c r="UWS13" s="1333"/>
      <c r="UWT13" s="1333"/>
      <c r="UWU13" s="1333"/>
      <c r="UWV13" s="1333"/>
      <c r="UWW13" s="1333"/>
      <c r="UWX13" s="1333"/>
      <c r="UWY13" s="1333"/>
      <c r="UWZ13" s="1333"/>
      <c r="UXA13" s="1333"/>
      <c r="UXB13" s="1333"/>
      <c r="UXC13" s="1333"/>
      <c r="UXD13" s="1333"/>
      <c r="UXE13" s="1333"/>
      <c r="UXF13" s="1333"/>
      <c r="UXG13" s="1333"/>
      <c r="UXH13" s="1333"/>
      <c r="UXI13" s="1333"/>
      <c r="UXJ13" s="1333"/>
      <c r="UXK13" s="1333"/>
      <c r="UXL13" s="1333"/>
      <c r="UXM13" s="1333"/>
      <c r="UXN13" s="1333"/>
      <c r="UXO13" s="1333"/>
      <c r="UXP13" s="1333"/>
      <c r="UXQ13" s="1333"/>
      <c r="UXR13" s="1333"/>
      <c r="UXS13" s="1333"/>
      <c r="UXT13" s="1333"/>
      <c r="UXU13" s="1333"/>
      <c r="UXV13" s="1333"/>
      <c r="UXW13" s="1333"/>
      <c r="UXX13" s="1333"/>
      <c r="UXY13" s="1333"/>
      <c r="UXZ13" s="1333"/>
      <c r="UYA13" s="1333"/>
      <c r="UYB13" s="1333"/>
      <c r="UYC13" s="1333"/>
      <c r="UYD13" s="1333"/>
      <c r="UYE13" s="1333"/>
      <c r="UYF13" s="1333"/>
      <c r="UYG13" s="1333"/>
      <c r="UYH13" s="1333"/>
      <c r="UYI13" s="1333"/>
      <c r="UYJ13" s="1333"/>
      <c r="UYK13" s="1333"/>
      <c r="UYL13" s="1333"/>
      <c r="UYM13" s="1333"/>
      <c r="UYN13" s="1333"/>
      <c r="UYO13" s="1333"/>
      <c r="UYP13" s="1333"/>
      <c r="UYQ13" s="1333"/>
      <c r="UYR13" s="1333"/>
      <c r="UYS13" s="1333"/>
      <c r="UYT13" s="1333"/>
      <c r="UYU13" s="1333"/>
      <c r="UYV13" s="1333"/>
      <c r="UYW13" s="1333"/>
      <c r="UYX13" s="1333"/>
      <c r="UYY13" s="1333"/>
      <c r="UYZ13" s="1333"/>
      <c r="UZA13" s="1333"/>
      <c r="UZB13" s="1333"/>
      <c r="UZC13" s="1333"/>
      <c r="UZD13" s="1333"/>
      <c r="UZE13" s="1333"/>
      <c r="UZF13" s="1333"/>
      <c r="UZG13" s="1333"/>
      <c r="UZH13" s="1333"/>
      <c r="UZI13" s="1333"/>
      <c r="UZJ13" s="1333"/>
      <c r="UZK13" s="1333"/>
      <c r="UZL13" s="1333"/>
      <c r="UZM13" s="1333"/>
      <c r="UZN13" s="1333"/>
      <c r="UZO13" s="1333"/>
      <c r="UZP13" s="1333"/>
      <c r="UZQ13" s="1333"/>
      <c r="UZR13" s="1333"/>
      <c r="UZS13" s="1333"/>
      <c r="UZT13" s="1333"/>
      <c r="UZU13" s="1333"/>
      <c r="UZV13" s="1333"/>
      <c r="UZW13" s="1333"/>
      <c r="UZX13" s="1333"/>
      <c r="UZY13" s="1333"/>
      <c r="UZZ13" s="1333"/>
      <c r="VAA13" s="1333"/>
      <c r="VAB13" s="1333"/>
      <c r="VAC13" s="1333"/>
      <c r="VAD13" s="1333"/>
      <c r="VAE13" s="1333"/>
      <c r="VAF13" s="1333"/>
      <c r="VAG13" s="1333"/>
      <c r="VAH13" s="1333"/>
      <c r="VAI13" s="1333"/>
      <c r="VAJ13" s="1333"/>
      <c r="VAK13" s="1333"/>
      <c r="VAL13" s="1333"/>
      <c r="VAM13" s="1333"/>
      <c r="VAN13" s="1333"/>
      <c r="VAO13" s="1333"/>
      <c r="VAP13" s="1333"/>
      <c r="VAQ13" s="1333"/>
      <c r="VAR13" s="1333"/>
      <c r="VAS13" s="1333"/>
      <c r="VAT13" s="1333"/>
      <c r="VAU13" s="1333"/>
      <c r="VAV13" s="1333"/>
      <c r="VAW13" s="1333"/>
      <c r="VAX13" s="1333"/>
      <c r="VAY13" s="1333"/>
      <c r="VAZ13" s="1333"/>
      <c r="VBA13" s="1333"/>
      <c r="VBB13" s="1333"/>
      <c r="VBC13" s="1333"/>
      <c r="VBD13" s="1333"/>
      <c r="VBE13" s="1333"/>
      <c r="VBF13" s="1333"/>
      <c r="VBG13" s="1333"/>
      <c r="VBH13" s="1333"/>
      <c r="VBI13" s="1333"/>
      <c r="VBJ13" s="1333"/>
      <c r="VBK13" s="1333"/>
      <c r="VBL13" s="1333"/>
      <c r="VBM13" s="1333"/>
      <c r="VBN13" s="1333"/>
      <c r="VBO13" s="1333"/>
      <c r="VBP13" s="1333"/>
      <c r="VBQ13" s="1333"/>
      <c r="VBR13" s="1333"/>
      <c r="VBS13" s="1333"/>
      <c r="VBT13" s="1333"/>
      <c r="VBU13" s="1333"/>
      <c r="VBV13" s="1333"/>
      <c r="VBW13" s="1333"/>
      <c r="VBX13" s="1333"/>
      <c r="VBY13" s="1333"/>
      <c r="VBZ13" s="1333"/>
      <c r="VCA13" s="1333"/>
      <c r="VCB13" s="1333"/>
      <c r="VCC13" s="1333"/>
      <c r="VCD13" s="1333"/>
      <c r="VCE13" s="1333"/>
      <c r="VCF13" s="1333"/>
      <c r="VCG13" s="1333"/>
      <c r="VCH13" s="1333"/>
      <c r="VCI13" s="1333"/>
      <c r="VCJ13" s="1333"/>
      <c r="VCK13" s="1333"/>
      <c r="VCL13" s="1333"/>
      <c r="VCM13" s="1333"/>
      <c r="VCN13" s="1333"/>
      <c r="VCO13" s="1333"/>
      <c r="VCP13" s="1333"/>
      <c r="VCQ13" s="1333"/>
      <c r="VCR13" s="1333"/>
      <c r="VCS13" s="1333"/>
      <c r="VCT13" s="1333"/>
      <c r="VCU13" s="1333"/>
      <c r="VCV13" s="1333"/>
      <c r="VCW13" s="1333"/>
      <c r="VCX13" s="1333"/>
      <c r="VCY13" s="1333"/>
      <c r="VCZ13" s="1333"/>
      <c r="VDA13" s="1333"/>
      <c r="VDB13" s="1333"/>
      <c r="VDC13" s="1333"/>
      <c r="VDD13" s="1333"/>
      <c r="VDE13" s="1333"/>
      <c r="VDF13" s="1333"/>
      <c r="VDG13" s="1333"/>
      <c r="VDH13" s="1333"/>
      <c r="VDI13" s="1333"/>
      <c r="VDJ13" s="1333"/>
      <c r="VDK13" s="1333"/>
      <c r="VDL13" s="1333"/>
      <c r="VDM13" s="1333"/>
      <c r="VDN13" s="1333"/>
      <c r="VDO13" s="1333"/>
      <c r="VDP13" s="1333"/>
      <c r="VDQ13" s="1333"/>
      <c r="VDR13" s="1333"/>
      <c r="VDS13" s="1333"/>
      <c r="VDT13" s="1333"/>
      <c r="VDU13" s="1333"/>
      <c r="VDV13" s="1333"/>
      <c r="VDW13" s="1333"/>
      <c r="VDX13" s="1333"/>
      <c r="VDY13" s="1333"/>
      <c r="VDZ13" s="1333"/>
      <c r="VEA13" s="1333"/>
      <c r="VEB13" s="1333"/>
      <c r="VEC13" s="1333"/>
      <c r="VED13" s="1333"/>
      <c r="VEE13" s="1333"/>
      <c r="VEF13" s="1333"/>
      <c r="VEG13" s="1333"/>
      <c r="VEH13" s="1333"/>
      <c r="VEI13" s="1333"/>
      <c r="VEJ13" s="1333"/>
      <c r="VEK13" s="1333"/>
      <c r="VEL13" s="1333"/>
      <c r="VEM13" s="1333"/>
      <c r="VEN13" s="1333"/>
      <c r="VEO13" s="1333"/>
      <c r="VEP13" s="1333"/>
      <c r="VEQ13" s="1333"/>
      <c r="VER13" s="1333"/>
      <c r="VES13" s="1333"/>
      <c r="VET13" s="1333"/>
      <c r="VEU13" s="1333"/>
      <c r="VEV13" s="1333"/>
      <c r="VEW13" s="1333"/>
      <c r="VEX13" s="1333"/>
      <c r="VEY13" s="1333"/>
      <c r="VEZ13" s="1333"/>
      <c r="VFA13" s="1333"/>
      <c r="VFB13" s="1333"/>
      <c r="VFC13" s="1333"/>
      <c r="VFD13" s="1333"/>
      <c r="VFE13" s="1333"/>
      <c r="VFF13" s="1333"/>
      <c r="VFG13" s="1333"/>
      <c r="VFH13" s="1333"/>
      <c r="VFI13" s="1333"/>
      <c r="VFJ13" s="1333"/>
      <c r="VFK13" s="1333"/>
      <c r="VFL13" s="1333"/>
      <c r="VFM13" s="1333"/>
      <c r="VFN13" s="1333"/>
      <c r="VFO13" s="1333"/>
      <c r="VFP13" s="1333"/>
      <c r="VFQ13" s="1333"/>
      <c r="VFR13" s="1333"/>
      <c r="VFS13" s="1333"/>
      <c r="VFT13" s="1333"/>
      <c r="VFU13" s="1333"/>
      <c r="VFV13" s="1333"/>
      <c r="VFW13" s="1333"/>
      <c r="VFX13" s="1333"/>
      <c r="VFY13" s="1333"/>
      <c r="VFZ13" s="1333"/>
      <c r="VGA13" s="1333"/>
      <c r="VGB13" s="1333"/>
      <c r="VGC13" s="1333"/>
      <c r="VGD13" s="1333"/>
      <c r="VGE13" s="1333"/>
      <c r="VGF13" s="1333"/>
      <c r="VGG13" s="1333"/>
      <c r="VGH13" s="1333"/>
      <c r="VGI13" s="1333"/>
      <c r="VGJ13" s="1333"/>
      <c r="VGK13" s="1333"/>
      <c r="VGL13" s="1333"/>
      <c r="VGM13" s="1333"/>
      <c r="VGN13" s="1333"/>
      <c r="VGO13" s="1333"/>
      <c r="VGP13" s="1333"/>
      <c r="VGQ13" s="1333"/>
      <c r="VGR13" s="1333"/>
      <c r="VGS13" s="1333"/>
      <c r="VGT13" s="1333"/>
      <c r="VGU13" s="1333"/>
      <c r="VGV13" s="1333"/>
      <c r="VGW13" s="1333"/>
      <c r="VGX13" s="1333"/>
      <c r="VGY13" s="1333"/>
      <c r="VGZ13" s="1333"/>
      <c r="VHA13" s="1333"/>
      <c r="VHB13" s="1333"/>
      <c r="VHC13" s="1333"/>
      <c r="VHD13" s="1333"/>
      <c r="VHE13" s="1333"/>
      <c r="VHF13" s="1333"/>
      <c r="VHG13" s="1333"/>
      <c r="VHH13" s="1333"/>
      <c r="VHI13" s="1333"/>
      <c r="VHJ13" s="1333"/>
      <c r="VHK13" s="1333"/>
      <c r="VHL13" s="1333"/>
      <c r="VHM13" s="1333"/>
      <c r="VHN13" s="1333"/>
      <c r="VHO13" s="1333"/>
      <c r="VHP13" s="1333"/>
      <c r="VHQ13" s="1333"/>
      <c r="VHR13" s="1333"/>
      <c r="VHS13" s="1333"/>
      <c r="VHT13" s="1333"/>
      <c r="VHU13" s="1333"/>
      <c r="VHV13" s="1333"/>
      <c r="VHW13" s="1333"/>
      <c r="VHX13" s="1333"/>
      <c r="VHY13" s="1333"/>
      <c r="VHZ13" s="1333"/>
      <c r="VIA13" s="1333"/>
      <c r="VIB13" s="1333"/>
      <c r="VIC13" s="1333"/>
      <c r="VID13" s="1333"/>
      <c r="VIE13" s="1333"/>
      <c r="VIF13" s="1333"/>
      <c r="VIG13" s="1333"/>
      <c r="VIH13" s="1333"/>
      <c r="VII13" s="1333"/>
      <c r="VIJ13" s="1333"/>
      <c r="VIK13" s="1333"/>
      <c r="VIL13" s="1333"/>
      <c r="VIM13" s="1333"/>
      <c r="VIN13" s="1333"/>
      <c r="VIO13" s="1333"/>
      <c r="VIP13" s="1333"/>
      <c r="VIQ13" s="1333"/>
      <c r="VIR13" s="1333"/>
      <c r="VIS13" s="1333"/>
      <c r="VIT13" s="1333"/>
      <c r="VIU13" s="1333"/>
      <c r="VIV13" s="1333"/>
      <c r="VIW13" s="1333"/>
      <c r="VIX13" s="1333"/>
      <c r="VIY13" s="1333"/>
      <c r="VIZ13" s="1333"/>
      <c r="VJA13" s="1333"/>
      <c r="VJB13" s="1333"/>
      <c r="VJC13" s="1333"/>
      <c r="VJD13" s="1333"/>
      <c r="VJE13" s="1333"/>
      <c r="VJF13" s="1333"/>
      <c r="VJG13" s="1333"/>
      <c r="VJH13" s="1333"/>
      <c r="VJI13" s="1333"/>
      <c r="VJJ13" s="1333"/>
      <c r="VJK13" s="1333"/>
      <c r="VJL13" s="1333"/>
      <c r="VJM13" s="1333"/>
      <c r="VJN13" s="1333"/>
      <c r="VJO13" s="1333"/>
      <c r="VJP13" s="1333"/>
      <c r="VJQ13" s="1333"/>
      <c r="VJR13" s="1333"/>
      <c r="VJS13" s="1333"/>
      <c r="VJT13" s="1333"/>
      <c r="VJU13" s="1333"/>
      <c r="VJV13" s="1333"/>
      <c r="VJW13" s="1333"/>
      <c r="VJX13" s="1333"/>
      <c r="VJY13" s="1333"/>
      <c r="VJZ13" s="1333"/>
      <c r="VKA13" s="1333"/>
      <c r="VKB13" s="1333"/>
      <c r="VKC13" s="1333"/>
      <c r="VKD13" s="1333"/>
      <c r="VKE13" s="1333"/>
      <c r="VKF13" s="1333"/>
      <c r="VKG13" s="1333"/>
      <c r="VKH13" s="1333"/>
      <c r="VKI13" s="1333"/>
      <c r="VKJ13" s="1333"/>
      <c r="VKK13" s="1333"/>
      <c r="VKL13" s="1333"/>
      <c r="VKM13" s="1333"/>
      <c r="VKN13" s="1333"/>
      <c r="VKO13" s="1333"/>
      <c r="VKP13" s="1333"/>
      <c r="VKQ13" s="1333"/>
      <c r="VKR13" s="1333"/>
      <c r="VKS13" s="1333"/>
      <c r="VKT13" s="1333"/>
      <c r="VKU13" s="1333"/>
      <c r="VKV13" s="1333"/>
      <c r="VKW13" s="1333"/>
      <c r="VKX13" s="1333"/>
      <c r="VKY13" s="1333"/>
      <c r="VKZ13" s="1333"/>
      <c r="VLA13" s="1333"/>
      <c r="VLB13" s="1333"/>
      <c r="VLC13" s="1333"/>
      <c r="VLD13" s="1333"/>
      <c r="VLE13" s="1333"/>
      <c r="VLF13" s="1333"/>
      <c r="VLG13" s="1333"/>
      <c r="VLH13" s="1333"/>
      <c r="VLI13" s="1333"/>
      <c r="VLJ13" s="1333"/>
      <c r="VLK13" s="1333"/>
      <c r="VLL13" s="1333"/>
      <c r="VLM13" s="1333"/>
      <c r="VLN13" s="1333"/>
      <c r="VLO13" s="1333"/>
      <c r="VLP13" s="1333"/>
      <c r="VLQ13" s="1333"/>
      <c r="VLR13" s="1333"/>
      <c r="VLS13" s="1333"/>
      <c r="VLT13" s="1333"/>
      <c r="VLU13" s="1333"/>
      <c r="VLV13" s="1333"/>
      <c r="VLW13" s="1333"/>
      <c r="VLX13" s="1333"/>
      <c r="VLY13" s="1333"/>
      <c r="VLZ13" s="1333"/>
      <c r="VMA13" s="1333"/>
      <c r="VMB13" s="1333"/>
      <c r="VMC13" s="1333"/>
      <c r="VMD13" s="1333"/>
      <c r="VME13" s="1333"/>
      <c r="VMF13" s="1333"/>
      <c r="VMG13" s="1333"/>
      <c r="VMH13" s="1333"/>
      <c r="VMI13" s="1333"/>
      <c r="VMJ13" s="1333"/>
      <c r="VMK13" s="1333"/>
      <c r="VML13" s="1333"/>
      <c r="VMM13" s="1333"/>
      <c r="VMN13" s="1333"/>
      <c r="VMO13" s="1333"/>
      <c r="VMP13" s="1333"/>
      <c r="VMQ13" s="1333"/>
      <c r="VMR13" s="1333"/>
      <c r="VMS13" s="1333"/>
      <c r="VMT13" s="1333"/>
      <c r="VMU13" s="1333"/>
      <c r="VMV13" s="1333"/>
      <c r="VMW13" s="1333"/>
      <c r="VMX13" s="1333"/>
      <c r="VMY13" s="1333"/>
      <c r="VMZ13" s="1333"/>
      <c r="VNA13" s="1333"/>
      <c r="VNB13" s="1333"/>
      <c r="VNC13" s="1333"/>
      <c r="VND13" s="1333"/>
      <c r="VNE13" s="1333"/>
      <c r="VNF13" s="1333"/>
      <c r="VNG13" s="1333"/>
      <c r="VNH13" s="1333"/>
      <c r="VNI13" s="1333"/>
      <c r="VNJ13" s="1333"/>
      <c r="VNK13" s="1333"/>
      <c r="VNL13" s="1333"/>
      <c r="VNM13" s="1333"/>
      <c r="VNN13" s="1333"/>
      <c r="VNO13" s="1333"/>
      <c r="VNP13" s="1333"/>
      <c r="VNQ13" s="1333"/>
      <c r="VNR13" s="1333"/>
      <c r="VNS13" s="1333"/>
      <c r="VNT13" s="1333"/>
      <c r="VNU13" s="1333"/>
      <c r="VNV13" s="1333"/>
      <c r="VNW13" s="1333"/>
      <c r="VNX13" s="1333"/>
      <c r="VNY13" s="1333"/>
      <c r="VNZ13" s="1333"/>
      <c r="VOA13" s="1333"/>
      <c r="VOB13" s="1333"/>
      <c r="VOC13" s="1333"/>
      <c r="VOD13" s="1333"/>
      <c r="VOE13" s="1333"/>
      <c r="VOF13" s="1333"/>
      <c r="VOG13" s="1333"/>
      <c r="VOH13" s="1333"/>
      <c r="VOI13" s="1333"/>
      <c r="VOJ13" s="1333"/>
      <c r="VOK13" s="1333"/>
      <c r="VOL13" s="1333"/>
      <c r="VOM13" s="1333"/>
      <c r="VON13" s="1333"/>
      <c r="VOO13" s="1333"/>
      <c r="VOP13" s="1333"/>
      <c r="VOQ13" s="1333"/>
      <c r="VOR13" s="1333"/>
      <c r="VOS13" s="1333"/>
      <c r="VOT13" s="1333"/>
      <c r="VOU13" s="1333"/>
      <c r="VOV13" s="1333"/>
      <c r="VOW13" s="1333"/>
      <c r="VOX13" s="1333"/>
      <c r="VOY13" s="1333"/>
      <c r="VOZ13" s="1333"/>
      <c r="VPA13" s="1333"/>
      <c r="VPB13" s="1333"/>
      <c r="VPC13" s="1333"/>
      <c r="VPD13" s="1333"/>
      <c r="VPE13" s="1333"/>
      <c r="VPF13" s="1333"/>
      <c r="VPG13" s="1333"/>
      <c r="VPH13" s="1333"/>
      <c r="VPI13" s="1333"/>
      <c r="VPJ13" s="1333"/>
      <c r="VPK13" s="1333"/>
      <c r="VPL13" s="1333"/>
      <c r="VPM13" s="1333"/>
      <c r="VPN13" s="1333"/>
      <c r="VPO13" s="1333"/>
      <c r="VPP13" s="1333"/>
      <c r="VPQ13" s="1333"/>
      <c r="VPR13" s="1333"/>
      <c r="VPS13" s="1333"/>
      <c r="VPT13" s="1333"/>
      <c r="VPU13" s="1333"/>
      <c r="VPV13" s="1333"/>
      <c r="VPW13" s="1333"/>
      <c r="VPX13" s="1333"/>
      <c r="VPY13" s="1333"/>
      <c r="VPZ13" s="1333"/>
      <c r="VQA13" s="1333"/>
      <c r="VQB13" s="1333"/>
      <c r="VQC13" s="1333"/>
      <c r="VQD13" s="1333"/>
      <c r="VQE13" s="1333"/>
      <c r="VQF13" s="1333"/>
      <c r="VQG13" s="1333"/>
      <c r="VQH13" s="1333"/>
      <c r="VQI13" s="1333"/>
      <c r="VQJ13" s="1333"/>
      <c r="VQK13" s="1333"/>
      <c r="VQL13" s="1333"/>
      <c r="VQM13" s="1333"/>
      <c r="VQN13" s="1333"/>
      <c r="VQO13" s="1333"/>
      <c r="VQP13" s="1333"/>
      <c r="VQQ13" s="1333"/>
      <c r="VQR13" s="1333"/>
      <c r="VQS13" s="1333"/>
      <c r="VQT13" s="1333"/>
      <c r="VQU13" s="1333"/>
      <c r="VQV13" s="1333"/>
      <c r="VQW13" s="1333"/>
      <c r="VQX13" s="1333"/>
      <c r="VQY13" s="1333"/>
      <c r="VQZ13" s="1333"/>
      <c r="VRA13" s="1333"/>
      <c r="VRB13" s="1333"/>
      <c r="VRC13" s="1333"/>
      <c r="VRD13" s="1333"/>
      <c r="VRE13" s="1333"/>
      <c r="VRF13" s="1333"/>
      <c r="VRG13" s="1333"/>
      <c r="VRH13" s="1333"/>
      <c r="VRI13" s="1333"/>
      <c r="VRJ13" s="1333"/>
      <c r="VRK13" s="1333"/>
      <c r="VRL13" s="1333"/>
      <c r="VRM13" s="1333"/>
      <c r="VRN13" s="1333"/>
      <c r="VRO13" s="1333"/>
      <c r="VRP13" s="1333"/>
      <c r="VRQ13" s="1333"/>
      <c r="VRR13" s="1333"/>
      <c r="VRS13" s="1333"/>
      <c r="VRT13" s="1333"/>
      <c r="VRU13" s="1333"/>
      <c r="VRV13" s="1333"/>
      <c r="VRW13" s="1333"/>
      <c r="VRX13" s="1333"/>
      <c r="VRY13" s="1333"/>
      <c r="VRZ13" s="1333"/>
      <c r="VSA13" s="1333"/>
      <c r="VSB13" s="1333"/>
      <c r="VSC13" s="1333"/>
      <c r="VSD13" s="1333"/>
      <c r="VSE13" s="1333"/>
      <c r="VSF13" s="1333"/>
      <c r="VSG13" s="1333"/>
      <c r="VSH13" s="1333"/>
      <c r="VSI13" s="1333"/>
      <c r="VSJ13" s="1333"/>
      <c r="VSK13" s="1333"/>
      <c r="VSL13" s="1333"/>
      <c r="VSM13" s="1333"/>
      <c r="VSN13" s="1333"/>
      <c r="VSO13" s="1333"/>
      <c r="VSP13" s="1333"/>
      <c r="VSQ13" s="1333"/>
      <c r="VSR13" s="1333"/>
      <c r="VSS13" s="1333"/>
      <c r="VST13" s="1333"/>
      <c r="VSU13" s="1333"/>
      <c r="VSV13" s="1333"/>
      <c r="VSW13" s="1333"/>
      <c r="VSX13" s="1333"/>
      <c r="VSY13" s="1333"/>
      <c r="VSZ13" s="1333"/>
      <c r="VTA13" s="1333"/>
      <c r="VTB13" s="1333"/>
      <c r="VTC13" s="1333"/>
      <c r="VTD13" s="1333"/>
      <c r="VTE13" s="1333"/>
      <c r="VTF13" s="1333"/>
      <c r="VTG13" s="1333"/>
      <c r="VTH13" s="1333"/>
      <c r="VTI13" s="1333"/>
      <c r="VTJ13" s="1333"/>
      <c r="VTK13" s="1333"/>
      <c r="VTL13" s="1333"/>
      <c r="VTM13" s="1333"/>
      <c r="VTN13" s="1333"/>
      <c r="VTO13" s="1333"/>
      <c r="VTP13" s="1333"/>
      <c r="VTQ13" s="1333"/>
      <c r="VTR13" s="1333"/>
      <c r="VTS13" s="1333"/>
      <c r="VTT13" s="1333"/>
      <c r="VTU13" s="1333"/>
      <c r="VTV13" s="1333"/>
      <c r="VTW13" s="1333"/>
      <c r="VTX13" s="1333"/>
      <c r="VTY13" s="1333"/>
      <c r="VTZ13" s="1333"/>
      <c r="VUA13" s="1333"/>
      <c r="VUB13" s="1333"/>
      <c r="VUC13" s="1333"/>
      <c r="VUD13" s="1333"/>
      <c r="VUE13" s="1333"/>
      <c r="VUF13" s="1333"/>
      <c r="VUG13" s="1333"/>
      <c r="VUH13" s="1333"/>
      <c r="VUI13" s="1333"/>
      <c r="VUJ13" s="1333"/>
      <c r="VUK13" s="1333"/>
      <c r="VUL13" s="1333"/>
      <c r="VUM13" s="1333"/>
      <c r="VUN13" s="1333"/>
      <c r="VUO13" s="1333"/>
      <c r="VUP13" s="1333"/>
      <c r="VUQ13" s="1333"/>
      <c r="VUR13" s="1333"/>
      <c r="VUS13" s="1333"/>
      <c r="VUT13" s="1333"/>
      <c r="VUU13" s="1333"/>
      <c r="VUV13" s="1333"/>
      <c r="VUW13" s="1333"/>
      <c r="VUX13" s="1333"/>
      <c r="VUY13" s="1333"/>
      <c r="VUZ13" s="1333"/>
      <c r="VVA13" s="1333"/>
      <c r="VVB13" s="1333"/>
      <c r="VVC13" s="1333"/>
      <c r="VVD13" s="1333"/>
      <c r="VVE13" s="1333"/>
      <c r="VVF13" s="1333"/>
      <c r="VVG13" s="1333"/>
      <c r="VVH13" s="1333"/>
      <c r="VVI13" s="1333"/>
      <c r="VVJ13" s="1333"/>
      <c r="VVK13" s="1333"/>
      <c r="VVL13" s="1333"/>
      <c r="VVM13" s="1333"/>
      <c r="VVN13" s="1333"/>
      <c r="VVO13" s="1333"/>
      <c r="VVP13" s="1333"/>
      <c r="VVQ13" s="1333"/>
      <c r="VVR13" s="1333"/>
      <c r="VVS13" s="1333"/>
      <c r="VVT13" s="1333"/>
      <c r="VVU13" s="1333"/>
      <c r="VVV13" s="1333"/>
      <c r="VVW13" s="1333"/>
      <c r="VVX13" s="1333"/>
      <c r="VVY13" s="1333"/>
      <c r="VVZ13" s="1333"/>
      <c r="VWA13" s="1333"/>
      <c r="VWB13" s="1333"/>
      <c r="VWC13" s="1333"/>
      <c r="VWD13" s="1333"/>
      <c r="VWE13" s="1333"/>
      <c r="VWF13" s="1333"/>
      <c r="VWG13" s="1333"/>
      <c r="VWH13" s="1333"/>
      <c r="VWI13" s="1333"/>
      <c r="VWJ13" s="1333"/>
      <c r="VWK13" s="1333"/>
      <c r="VWL13" s="1333"/>
      <c r="VWM13" s="1333"/>
      <c r="VWN13" s="1333"/>
      <c r="VWO13" s="1333"/>
      <c r="VWP13" s="1333"/>
      <c r="VWQ13" s="1333"/>
      <c r="VWR13" s="1333"/>
      <c r="VWS13" s="1333"/>
      <c r="VWT13" s="1333"/>
      <c r="VWU13" s="1333"/>
      <c r="VWV13" s="1333"/>
      <c r="VWW13" s="1333"/>
      <c r="VWX13" s="1333"/>
      <c r="VWY13" s="1333"/>
      <c r="VWZ13" s="1333"/>
      <c r="VXA13" s="1333"/>
      <c r="VXB13" s="1333"/>
      <c r="VXC13" s="1333"/>
      <c r="VXD13" s="1333"/>
      <c r="VXE13" s="1333"/>
      <c r="VXF13" s="1333"/>
      <c r="VXG13" s="1333"/>
      <c r="VXH13" s="1333"/>
      <c r="VXI13" s="1333"/>
      <c r="VXJ13" s="1333"/>
      <c r="VXK13" s="1333"/>
      <c r="VXL13" s="1333"/>
      <c r="VXM13" s="1333"/>
      <c r="VXN13" s="1333"/>
      <c r="VXO13" s="1333"/>
      <c r="VXP13" s="1333"/>
      <c r="VXQ13" s="1333"/>
      <c r="VXR13" s="1333"/>
      <c r="VXS13" s="1333"/>
      <c r="VXT13" s="1333"/>
      <c r="VXU13" s="1333"/>
      <c r="VXV13" s="1333"/>
      <c r="VXW13" s="1333"/>
      <c r="VXX13" s="1333"/>
      <c r="VXY13" s="1333"/>
      <c r="VXZ13" s="1333"/>
      <c r="VYA13" s="1333"/>
      <c r="VYB13" s="1333"/>
      <c r="VYC13" s="1333"/>
      <c r="VYD13" s="1333"/>
      <c r="VYE13" s="1333"/>
      <c r="VYF13" s="1333"/>
      <c r="VYG13" s="1333"/>
      <c r="VYH13" s="1333"/>
      <c r="VYI13" s="1333"/>
      <c r="VYJ13" s="1333"/>
      <c r="VYK13" s="1333"/>
      <c r="VYL13" s="1333"/>
      <c r="VYM13" s="1333"/>
      <c r="VYN13" s="1333"/>
      <c r="VYO13" s="1333"/>
      <c r="VYP13" s="1333"/>
      <c r="VYQ13" s="1333"/>
      <c r="VYR13" s="1333"/>
      <c r="VYS13" s="1333"/>
      <c r="VYT13" s="1333"/>
      <c r="VYU13" s="1333"/>
      <c r="VYV13" s="1333"/>
      <c r="VYW13" s="1333"/>
      <c r="VYX13" s="1333"/>
      <c r="VYY13" s="1333"/>
      <c r="VYZ13" s="1333"/>
      <c r="VZA13" s="1333"/>
      <c r="VZB13" s="1333"/>
      <c r="VZC13" s="1333"/>
      <c r="VZD13" s="1333"/>
      <c r="VZE13" s="1333"/>
      <c r="VZF13" s="1333"/>
      <c r="VZG13" s="1333"/>
      <c r="VZH13" s="1333"/>
      <c r="VZI13" s="1333"/>
      <c r="VZJ13" s="1333"/>
      <c r="VZK13" s="1333"/>
      <c r="VZL13" s="1333"/>
      <c r="VZM13" s="1333"/>
      <c r="VZN13" s="1333"/>
      <c r="VZO13" s="1333"/>
      <c r="VZP13" s="1333"/>
      <c r="VZQ13" s="1333"/>
      <c r="VZR13" s="1333"/>
      <c r="VZS13" s="1333"/>
      <c r="VZT13" s="1333"/>
      <c r="VZU13" s="1333"/>
      <c r="VZV13" s="1333"/>
      <c r="VZW13" s="1333"/>
      <c r="VZX13" s="1333"/>
      <c r="VZY13" s="1333"/>
      <c r="VZZ13" s="1333"/>
      <c r="WAA13" s="1333"/>
      <c r="WAB13" s="1333"/>
      <c r="WAC13" s="1333"/>
      <c r="WAD13" s="1333"/>
      <c r="WAE13" s="1333"/>
      <c r="WAF13" s="1333"/>
      <c r="WAG13" s="1333"/>
      <c r="WAH13" s="1333"/>
      <c r="WAI13" s="1333"/>
      <c r="WAJ13" s="1333"/>
      <c r="WAK13" s="1333"/>
      <c r="WAL13" s="1333"/>
      <c r="WAM13" s="1333"/>
      <c r="WAN13" s="1333"/>
      <c r="WAO13" s="1333"/>
      <c r="WAP13" s="1333"/>
      <c r="WAQ13" s="1333"/>
      <c r="WAR13" s="1333"/>
      <c r="WAS13" s="1333"/>
      <c r="WAT13" s="1333"/>
      <c r="WAU13" s="1333"/>
      <c r="WAV13" s="1333"/>
      <c r="WAW13" s="1333"/>
      <c r="WAX13" s="1333"/>
      <c r="WAY13" s="1333"/>
      <c r="WAZ13" s="1333"/>
      <c r="WBA13" s="1333"/>
      <c r="WBB13" s="1333"/>
      <c r="WBC13" s="1333"/>
      <c r="WBD13" s="1333"/>
      <c r="WBE13" s="1333"/>
      <c r="WBF13" s="1333"/>
      <c r="WBG13" s="1333"/>
      <c r="WBH13" s="1333"/>
      <c r="WBI13" s="1333"/>
      <c r="WBJ13" s="1333"/>
      <c r="WBK13" s="1333"/>
      <c r="WBL13" s="1333"/>
      <c r="WBM13" s="1333"/>
      <c r="WBN13" s="1333"/>
      <c r="WBO13" s="1333"/>
      <c r="WBP13" s="1333"/>
      <c r="WBQ13" s="1333"/>
      <c r="WBR13" s="1333"/>
      <c r="WBS13" s="1333"/>
      <c r="WBT13" s="1333"/>
      <c r="WBU13" s="1333"/>
      <c r="WBV13" s="1333"/>
      <c r="WBW13" s="1333"/>
      <c r="WBX13" s="1333"/>
      <c r="WBY13" s="1333"/>
      <c r="WBZ13" s="1333"/>
      <c r="WCA13" s="1333"/>
      <c r="WCB13" s="1333"/>
      <c r="WCC13" s="1333"/>
      <c r="WCD13" s="1333"/>
      <c r="WCE13" s="1333"/>
      <c r="WCF13" s="1333"/>
      <c r="WCG13" s="1333"/>
      <c r="WCH13" s="1333"/>
      <c r="WCI13" s="1333"/>
      <c r="WCJ13" s="1333"/>
      <c r="WCK13" s="1333"/>
      <c r="WCL13" s="1333"/>
      <c r="WCM13" s="1333"/>
      <c r="WCN13" s="1333"/>
      <c r="WCO13" s="1333"/>
      <c r="WCP13" s="1333"/>
      <c r="WCQ13" s="1333"/>
      <c r="WCR13" s="1333"/>
      <c r="WCS13" s="1333"/>
      <c r="WCT13" s="1333"/>
      <c r="WCU13" s="1333"/>
      <c r="WCV13" s="1333"/>
      <c r="WCW13" s="1333"/>
      <c r="WCX13" s="1333"/>
      <c r="WCY13" s="1333"/>
      <c r="WCZ13" s="1333"/>
      <c r="WDA13" s="1333"/>
      <c r="WDB13" s="1333"/>
      <c r="WDC13" s="1333"/>
      <c r="WDD13" s="1333"/>
      <c r="WDE13" s="1333"/>
      <c r="WDF13" s="1333"/>
      <c r="WDG13" s="1333"/>
      <c r="WDH13" s="1333"/>
      <c r="WDI13" s="1333"/>
      <c r="WDJ13" s="1333"/>
      <c r="WDK13" s="1333"/>
      <c r="WDL13" s="1333"/>
      <c r="WDM13" s="1333"/>
      <c r="WDN13" s="1333"/>
      <c r="WDO13" s="1333"/>
      <c r="WDP13" s="1333"/>
      <c r="WDQ13" s="1333"/>
      <c r="WDR13" s="1333"/>
      <c r="WDS13" s="1333"/>
      <c r="WDT13" s="1333"/>
      <c r="WDU13" s="1333"/>
      <c r="WDV13" s="1333"/>
      <c r="WDW13" s="1333"/>
      <c r="WDX13" s="1333"/>
      <c r="WDY13" s="1333"/>
      <c r="WDZ13" s="1333"/>
      <c r="WEA13" s="1333"/>
      <c r="WEB13" s="1333"/>
      <c r="WEC13" s="1333"/>
      <c r="WED13" s="1333"/>
      <c r="WEE13" s="1333"/>
      <c r="WEF13" s="1333"/>
      <c r="WEG13" s="1333"/>
      <c r="WEH13" s="1333"/>
      <c r="WEI13" s="1333"/>
      <c r="WEJ13" s="1333"/>
      <c r="WEK13" s="1333"/>
      <c r="WEL13" s="1333"/>
      <c r="WEM13" s="1333"/>
      <c r="WEN13" s="1333"/>
      <c r="WEO13" s="1333"/>
      <c r="WEP13" s="1333"/>
      <c r="WEQ13" s="1333"/>
      <c r="WER13" s="1333"/>
      <c r="WES13" s="1333"/>
      <c r="WET13" s="1333"/>
      <c r="WEU13" s="1333"/>
      <c r="WEV13" s="1333"/>
      <c r="WEW13" s="1333"/>
      <c r="WEX13" s="1333"/>
      <c r="WEY13" s="1333"/>
      <c r="WEZ13" s="1333"/>
      <c r="WFA13" s="1333"/>
      <c r="WFB13" s="1333"/>
      <c r="WFC13" s="1333"/>
      <c r="WFD13" s="1333"/>
      <c r="WFE13" s="1333"/>
      <c r="WFF13" s="1333"/>
      <c r="WFG13" s="1333"/>
      <c r="WFH13" s="1333"/>
      <c r="WFI13" s="1333"/>
      <c r="WFJ13" s="1333"/>
      <c r="WFK13" s="1333"/>
      <c r="WFL13" s="1333"/>
      <c r="WFM13" s="1333"/>
      <c r="WFN13" s="1333"/>
      <c r="WFO13" s="1333"/>
      <c r="WFP13" s="1333"/>
      <c r="WFQ13" s="1333"/>
      <c r="WFR13" s="1333"/>
      <c r="WFS13" s="1333"/>
      <c r="WFT13" s="1333"/>
      <c r="WFU13" s="1333"/>
      <c r="WFV13" s="1333"/>
      <c r="WFW13" s="1333"/>
      <c r="WFX13" s="1333"/>
      <c r="WFY13" s="1333"/>
      <c r="WFZ13" s="1333"/>
      <c r="WGA13" s="1333"/>
      <c r="WGB13" s="1333"/>
      <c r="WGC13" s="1333"/>
      <c r="WGD13" s="1333"/>
      <c r="WGE13" s="1333"/>
      <c r="WGF13" s="1333"/>
      <c r="WGG13" s="1333"/>
      <c r="WGH13" s="1333"/>
      <c r="WGI13" s="1333"/>
      <c r="WGJ13" s="1333"/>
      <c r="WGK13" s="1333"/>
      <c r="WGL13" s="1333"/>
      <c r="WGM13" s="1333"/>
      <c r="WGN13" s="1333"/>
      <c r="WGO13" s="1333"/>
      <c r="WGP13" s="1333"/>
      <c r="WGQ13" s="1333"/>
      <c r="WGR13" s="1333"/>
      <c r="WGS13" s="1333"/>
      <c r="WGT13" s="1333"/>
      <c r="WGU13" s="1333"/>
      <c r="WGV13" s="1333"/>
      <c r="WGW13" s="1333"/>
      <c r="WGX13" s="1333"/>
      <c r="WGY13" s="1333"/>
      <c r="WGZ13" s="1333"/>
      <c r="WHA13" s="1333"/>
      <c r="WHB13" s="1333"/>
      <c r="WHC13" s="1333"/>
      <c r="WHD13" s="1333"/>
      <c r="WHE13" s="1333"/>
      <c r="WHF13" s="1333"/>
      <c r="WHG13" s="1333"/>
      <c r="WHH13" s="1333"/>
      <c r="WHI13" s="1333"/>
      <c r="WHJ13" s="1333"/>
      <c r="WHK13" s="1333"/>
      <c r="WHL13" s="1333"/>
      <c r="WHM13" s="1333"/>
      <c r="WHN13" s="1333"/>
      <c r="WHO13" s="1333"/>
      <c r="WHP13" s="1333"/>
      <c r="WHQ13" s="1333"/>
      <c r="WHR13" s="1333"/>
      <c r="WHS13" s="1333"/>
      <c r="WHT13" s="1333"/>
      <c r="WHU13" s="1333"/>
      <c r="WHV13" s="1333"/>
      <c r="WHW13" s="1333"/>
      <c r="WHX13" s="1333"/>
      <c r="WHY13" s="1333"/>
      <c r="WHZ13" s="1333"/>
      <c r="WIA13" s="1333"/>
      <c r="WIB13" s="1333"/>
      <c r="WIC13" s="1333"/>
      <c r="WID13" s="1333"/>
      <c r="WIE13" s="1333"/>
      <c r="WIF13" s="1333"/>
      <c r="WIG13" s="1333"/>
      <c r="WIH13" s="1333"/>
      <c r="WII13" s="1333"/>
      <c r="WIJ13" s="1333"/>
      <c r="WIK13" s="1333"/>
      <c r="WIL13" s="1333"/>
      <c r="WIM13" s="1333"/>
      <c r="WIN13" s="1333"/>
      <c r="WIO13" s="1333"/>
      <c r="WIP13" s="1333"/>
      <c r="WIQ13" s="1333"/>
      <c r="WIR13" s="1333"/>
      <c r="WIS13" s="1333"/>
      <c r="WIT13" s="1333"/>
      <c r="WIU13" s="1333"/>
      <c r="WIV13" s="1333"/>
      <c r="WIW13" s="1333"/>
      <c r="WIX13" s="1333"/>
      <c r="WIY13" s="1333"/>
      <c r="WIZ13" s="1333"/>
      <c r="WJA13" s="1333"/>
      <c r="WJB13" s="1333"/>
      <c r="WJC13" s="1333"/>
      <c r="WJD13" s="1333"/>
      <c r="WJE13" s="1333"/>
      <c r="WJF13" s="1333"/>
      <c r="WJG13" s="1333"/>
      <c r="WJH13" s="1333"/>
      <c r="WJI13" s="1333"/>
      <c r="WJJ13" s="1333"/>
      <c r="WJK13" s="1333"/>
      <c r="WJL13" s="1333"/>
      <c r="WJM13" s="1333"/>
      <c r="WJN13" s="1333"/>
      <c r="WJO13" s="1333"/>
      <c r="WJP13" s="1333"/>
      <c r="WJQ13" s="1333"/>
      <c r="WJR13" s="1333"/>
      <c r="WJS13" s="1333"/>
      <c r="WJT13" s="1333"/>
      <c r="WJU13" s="1333"/>
      <c r="WJV13" s="1333"/>
      <c r="WJW13" s="1333"/>
      <c r="WJX13" s="1333"/>
      <c r="WJY13" s="1333"/>
      <c r="WJZ13" s="1333"/>
      <c r="WKA13" s="1333"/>
      <c r="WKB13" s="1333"/>
      <c r="WKC13" s="1333"/>
      <c r="WKD13" s="1333"/>
      <c r="WKE13" s="1333"/>
      <c r="WKF13" s="1333"/>
      <c r="WKG13" s="1333"/>
      <c r="WKH13" s="1333"/>
      <c r="WKI13" s="1333"/>
      <c r="WKJ13" s="1333"/>
      <c r="WKK13" s="1333"/>
      <c r="WKL13" s="1333"/>
      <c r="WKM13" s="1333"/>
      <c r="WKN13" s="1333"/>
      <c r="WKO13" s="1333"/>
      <c r="WKP13" s="1333"/>
      <c r="WKQ13" s="1333"/>
      <c r="WKR13" s="1333"/>
      <c r="WKS13" s="1333"/>
      <c r="WKT13" s="1333"/>
      <c r="WKU13" s="1333"/>
      <c r="WKV13" s="1333"/>
      <c r="WKW13" s="1333"/>
      <c r="WKX13" s="1333"/>
      <c r="WKY13" s="1333"/>
      <c r="WKZ13" s="1333"/>
      <c r="WLA13" s="1333"/>
      <c r="WLB13" s="1333"/>
      <c r="WLC13" s="1333"/>
      <c r="WLD13" s="1333"/>
      <c r="WLE13" s="1333"/>
      <c r="WLF13" s="1333"/>
      <c r="WLG13" s="1333"/>
      <c r="WLH13" s="1333"/>
      <c r="WLI13" s="1333"/>
      <c r="WLJ13" s="1333"/>
      <c r="WLK13" s="1333"/>
      <c r="WLL13" s="1333"/>
      <c r="WLM13" s="1333"/>
      <c r="WLN13" s="1333"/>
      <c r="WLO13" s="1333"/>
      <c r="WLP13" s="1333"/>
      <c r="WLQ13" s="1333"/>
      <c r="WLR13" s="1333"/>
      <c r="WLS13" s="1333"/>
      <c r="WLT13" s="1333"/>
      <c r="WLU13" s="1333"/>
      <c r="WLV13" s="1333"/>
      <c r="WLW13" s="1333"/>
      <c r="WLX13" s="1333"/>
      <c r="WLY13" s="1333"/>
      <c r="WLZ13" s="1333"/>
      <c r="WMA13" s="1333"/>
      <c r="WMB13" s="1333"/>
      <c r="WMC13" s="1333"/>
      <c r="WMD13" s="1333"/>
      <c r="WME13" s="1333"/>
      <c r="WMF13" s="1333"/>
      <c r="WMG13" s="1333"/>
      <c r="WMH13" s="1333"/>
      <c r="WMI13" s="1333"/>
      <c r="WMJ13" s="1333"/>
      <c r="WMK13" s="1333"/>
      <c r="WML13" s="1333"/>
      <c r="WMM13" s="1333"/>
      <c r="WMN13" s="1333"/>
      <c r="WMO13" s="1333"/>
      <c r="WMP13" s="1333"/>
      <c r="WMQ13" s="1333"/>
      <c r="WMR13" s="1333"/>
      <c r="WMS13" s="1333"/>
      <c r="WMT13" s="1333"/>
      <c r="WMU13" s="1333"/>
      <c r="WMV13" s="1333"/>
      <c r="WMW13" s="1333"/>
      <c r="WMX13" s="1333"/>
      <c r="WMY13" s="1333"/>
      <c r="WMZ13" s="1333"/>
      <c r="WNA13" s="1333"/>
      <c r="WNB13" s="1333"/>
      <c r="WNC13" s="1333"/>
      <c r="WND13" s="1333"/>
      <c r="WNE13" s="1333"/>
      <c r="WNF13" s="1333"/>
      <c r="WNG13" s="1333"/>
      <c r="WNH13" s="1333"/>
      <c r="WNI13" s="1333"/>
      <c r="WNJ13" s="1333"/>
      <c r="WNK13" s="1333"/>
      <c r="WNL13" s="1333"/>
      <c r="WNM13" s="1333"/>
      <c r="WNN13" s="1333"/>
      <c r="WNO13" s="1333"/>
      <c r="WNP13" s="1333"/>
      <c r="WNQ13" s="1333"/>
      <c r="WNR13" s="1333"/>
      <c r="WNS13" s="1333"/>
      <c r="WNT13" s="1333"/>
      <c r="WNU13" s="1333"/>
      <c r="WNV13" s="1333"/>
      <c r="WNW13" s="1333"/>
      <c r="WNX13" s="1333"/>
      <c r="WNY13" s="1333"/>
      <c r="WNZ13" s="1333"/>
      <c r="WOA13" s="1333"/>
      <c r="WOB13" s="1333"/>
      <c r="WOC13" s="1333"/>
      <c r="WOD13" s="1333"/>
      <c r="WOE13" s="1333"/>
      <c r="WOF13" s="1333"/>
      <c r="WOG13" s="1333"/>
      <c r="WOH13" s="1333"/>
      <c r="WOI13" s="1333"/>
      <c r="WOJ13" s="1333"/>
      <c r="WOK13" s="1333"/>
      <c r="WOL13" s="1333"/>
      <c r="WOM13" s="1333"/>
      <c r="WON13" s="1333"/>
      <c r="WOO13" s="1333"/>
      <c r="WOP13" s="1333"/>
      <c r="WOQ13" s="1333"/>
      <c r="WOR13" s="1333"/>
      <c r="WOS13" s="1333"/>
      <c r="WOT13" s="1333"/>
      <c r="WOU13" s="1333"/>
      <c r="WOV13" s="1333"/>
      <c r="WOW13" s="1333"/>
      <c r="WOX13" s="1333"/>
      <c r="WOY13" s="1333"/>
      <c r="WOZ13" s="1333"/>
      <c r="WPA13" s="1333"/>
      <c r="WPB13" s="1333"/>
      <c r="WPC13" s="1333"/>
      <c r="WPD13" s="1333"/>
      <c r="WPE13" s="1333"/>
      <c r="WPF13" s="1333"/>
      <c r="WPG13" s="1333"/>
      <c r="WPH13" s="1333"/>
      <c r="WPI13" s="1333"/>
      <c r="WPJ13" s="1333"/>
      <c r="WPK13" s="1333"/>
      <c r="WPL13" s="1333"/>
      <c r="WPM13" s="1333"/>
      <c r="WPN13" s="1333"/>
      <c r="WPO13" s="1333"/>
      <c r="WPP13" s="1333"/>
      <c r="WPQ13" s="1333"/>
      <c r="WPR13" s="1333"/>
      <c r="WPS13" s="1333"/>
      <c r="WPT13" s="1333"/>
      <c r="WPU13" s="1333"/>
      <c r="WPV13" s="1333"/>
      <c r="WPW13" s="1333"/>
      <c r="WPX13" s="1333"/>
      <c r="WPY13" s="1333"/>
      <c r="WPZ13" s="1333"/>
      <c r="WQA13" s="1333"/>
      <c r="WQB13" s="1333"/>
      <c r="WQC13" s="1333"/>
      <c r="WQD13" s="1333"/>
      <c r="WQE13" s="1333"/>
      <c r="WQF13" s="1333"/>
      <c r="WQG13" s="1333"/>
      <c r="WQH13" s="1333"/>
      <c r="WQI13" s="1333"/>
      <c r="WQJ13" s="1333"/>
      <c r="WQK13" s="1333"/>
      <c r="WQL13" s="1333"/>
      <c r="WQM13" s="1333"/>
      <c r="WQN13" s="1333"/>
      <c r="WQO13" s="1333"/>
      <c r="WQP13" s="1333"/>
      <c r="WQQ13" s="1333"/>
      <c r="WQR13" s="1333"/>
      <c r="WQS13" s="1333"/>
      <c r="WQT13" s="1333"/>
      <c r="WQU13" s="1333"/>
      <c r="WQV13" s="1333"/>
      <c r="WQW13" s="1333"/>
      <c r="WQX13" s="1333"/>
      <c r="WQY13" s="1333"/>
      <c r="WQZ13" s="1333"/>
      <c r="WRA13" s="1333"/>
      <c r="WRB13" s="1333"/>
      <c r="WRC13" s="1333"/>
      <c r="WRD13" s="1333"/>
      <c r="WRE13" s="1333"/>
      <c r="WRF13" s="1333"/>
      <c r="WRG13" s="1333"/>
      <c r="WRH13" s="1333"/>
      <c r="WRI13" s="1333"/>
      <c r="WRJ13" s="1333"/>
      <c r="WRK13" s="1333"/>
      <c r="WRL13" s="1333"/>
      <c r="WRM13" s="1333"/>
      <c r="WRN13" s="1333"/>
      <c r="WRO13" s="1333"/>
      <c r="WRP13" s="1333"/>
      <c r="WRQ13" s="1333"/>
      <c r="WRR13" s="1333"/>
      <c r="WRS13" s="1333"/>
      <c r="WRT13" s="1333"/>
      <c r="WRU13" s="1333"/>
      <c r="WRV13" s="1333"/>
      <c r="WRW13" s="1333"/>
      <c r="WRX13" s="1333"/>
      <c r="WRY13" s="1333"/>
      <c r="WRZ13" s="1333"/>
      <c r="WSA13" s="1333"/>
      <c r="WSB13" s="1333"/>
      <c r="WSC13" s="1333"/>
      <c r="WSD13" s="1333"/>
      <c r="WSE13" s="1333"/>
      <c r="WSF13" s="1333"/>
      <c r="WSG13" s="1333"/>
      <c r="WSH13" s="1333"/>
      <c r="WSI13" s="1333"/>
      <c r="WSJ13" s="1333"/>
      <c r="WSK13" s="1333"/>
      <c r="WSL13" s="1333"/>
      <c r="WSM13" s="1333"/>
      <c r="WSN13" s="1333"/>
      <c r="WSO13" s="1333"/>
      <c r="WSP13" s="1333"/>
      <c r="WSQ13" s="1333"/>
      <c r="WSR13" s="1333"/>
      <c r="WSS13" s="1333"/>
      <c r="WST13" s="1333"/>
      <c r="WSU13" s="1333"/>
      <c r="WSV13" s="1333"/>
      <c r="WSW13" s="1333"/>
      <c r="WSX13" s="1333"/>
      <c r="WSY13" s="1333"/>
      <c r="WSZ13" s="1333"/>
      <c r="WTA13" s="1333"/>
      <c r="WTB13" s="1333"/>
      <c r="WTC13" s="1333"/>
      <c r="WTD13" s="1333"/>
      <c r="WTE13" s="1333"/>
      <c r="WTF13" s="1333"/>
      <c r="WTG13" s="1333"/>
      <c r="WTH13" s="1333"/>
      <c r="WTI13" s="1333"/>
      <c r="WTJ13" s="1333"/>
      <c r="WTK13" s="1333"/>
      <c r="WTL13" s="1333"/>
      <c r="WTM13" s="1333"/>
      <c r="WTN13" s="1333"/>
      <c r="WTO13" s="1333"/>
      <c r="WTP13" s="1333"/>
      <c r="WTQ13" s="1333"/>
      <c r="WTR13" s="1333"/>
      <c r="WTS13" s="1333"/>
      <c r="WTT13" s="1333"/>
      <c r="WTU13" s="1333"/>
      <c r="WTV13" s="1333"/>
      <c r="WTW13" s="1333"/>
      <c r="WTX13" s="1333"/>
      <c r="WTY13" s="1333"/>
      <c r="WTZ13" s="1333"/>
      <c r="WUA13" s="1333"/>
      <c r="WUB13" s="1333"/>
      <c r="WUC13" s="1333"/>
      <c r="WUD13" s="1333"/>
      <c r="WUE13" s="1333"/>
      <c r="WUF13" s="1333"/>
      <c r="WUG13" s="1333"/>
      <c r="WUH13" s="1333"/>
      <c r="WUI13" s="1333"/>
      <c r="WUJ13" s="1333"/>
      <c r="WUK13" s="1333"/>
      <c r="WUL13" s="1333"/>
      <c r="WUM13" s="1333"/>
      <c r="WUN13" s="1333"/>
      <c r="WUO13" s="1333"/>
      <c r="WUP13" s="1333"/>
      <c r="WUQ13" s="1333"/>
      <c r="WUR13" s="1333"/>
      <c r="WUS13" s="1333"/>
      <c r="WUT13" s="1333"/>
      <c r="WUU13" s="1333"/>
      <c r="WUV13" s="1333"/>
      <c r="WUW13" s="1333"/>
      <c r="WUX13" s="1333"/>
      <c r="WUY13" s="1333"/>
      <c r="WUZ13" s="1333"/>
      <c r="WVA13" s="1333"/>
      <c r="WVB13" s="1333"/>
      <c r="WVC13" s="1333"/>
      <c r="WVD13" s="1333"/>
      <c r="WVE13" s="1333"/>
      <c r="WVF13" s="1333"/>
      <c r="WVG13" s="1333"/>
      <c r="WVH13" s="1333"/>
      <c r="WVI13" s="1333"/>
      <c r="WVJ13" s="1333"/>
      <c r="WVK13" s="1333"/>
      <c r="WVL13" s="1333"/>
      <c r="WVM13" s="1333"/>
      <c r="WVN13" s="1333"/>
      <c r="WVO13" s="1333"/>
      <c r="WVP13" s="1333"/>
      <c r="WVQ13" s="1333"/>
      <c r="WVR13" s="1333"/>
      <c r="WVS13" s="1333"/>
      <c r="WVT13" s="1333"/>
      <c r="WVU13" s="1333"/>
      <c r="WVV13" s="1333"/>
      <c r="WVW13" s="1333"/>
      <c r="WVX13" s="1333"/>
      <c r="WVY13" s="1333"/>
      <c r="WVZ13" s="1333"/>
      <c r="WWA13" s="1333"/>
      <c r="WWB13" s="1333"/>
      <c r="WWC13" s="1333"/>
      <c r="WWD13" s="1333"/>
      <c r="WWE13" s="1333"/>
      <c r="WWF13" s="1333"/>
      <c r="WWG13" s="1333"/>
      <c r="WWH13" s="1333"/>
      <c r="WWI13" s="1333"/>
      <c r="WWJ13" s="1333"/>
      <c r="WWK13" s="1333"/>
      <c r="WWL13" s="1333"/>
      <c r="WWM13" s="1333"/>
      <c r="WWN13" s="1333"/>
      <c r="WWO13" s="1333"/>
      <c r="WWP13" s="1333"/>
      <c r="WWQ13" s="1333"/>
      <c r="WWR13" s="1333"/>
      <c r="WWS13" s="1333"/>
      <c r="WWT13" s="1333"/>
      <c r="WWU13" s="1333"/>
      <c r="WWV13" s="1333"/>
      <c r="WWW13" s="1333"/>
      <c r="WWX13" s="1333"/>
      <c r="WWY13" s="1333"/>
      <c r="WWZ13" s="1333"/>
      <c r="WXA13" s="1333"/>
      <c r="WXB13" s="1333"/>
      <c r="WXC13" s="1333"/>
      <c r="WXD13" s="1333"/>
      <c r="WXE13" s="1333"/>
      <c r="WXF13" s="1333"/>
      <c r="WXG13" s="1333"/>
      <c r="WXH13" s="1333"/>
      <c r="WXI13" s="1333"/>
      <c r="WXJ13" s="1333"/>
      <c r="WXK13" s="1333"/>
      <c r="WXL13" s="1333"/>
      <c r="WXM13" s="1333"/>
      <c r="WXN13" s="1333"/>
      <c r="WXO13" s="1333"/>
      <c r="WXP13" s="1333"/>
      <c r="WXQ13" s="1333"/>
      <c r="WXR13" s="1333"/>
      <c r="WXS13" s="1333"/>
      <c r="WXT13" s="1333"/>
      <c r="WXU13" s="1333"/>
      <c r="WXV13" s="1333"/>
      <c r="WXW13" s="1333"/>
      <c r="WXX13" s="1333"/>
      <c r="WXY13" s="1333"/>
      <c r="WXZ13" s="1333"/>
      <c r="WYA13" s="1333"/>
      <c r="WYB13" s="1333"/>
      <c r="WYC13" s="1333"/>
      <c r="WYD13" s="1333"/>
      <c r="WYE13" s="1333"/>
      <c r="WYF13" s="1333"/>
      <c r="WYG13" s="1333"/>
      <c r="WYH13" s="1333"/>
      <c r="WYI13" s="1333"/>
      <c r="WYJ13" s="1333"/>
      <c r="WYK13" s="1333"/>
      <c r="WYL13" s="1333"/>
      <c r="WYM13" s="1333"/>
      <c r="WYN13" s="1333"/>
      <c r="WYO13" s="1333"/>
      <c r="WYP13" s="1333"/>
      <c r="WYQ13" s="1333"/>
      <c r="WYR13" s="1333"/>
      <c r="WYS13" s="1333"/>
      <c r="WYT13" s="1333"/>
      <c r="WYU13" s="1333"/>
      <c r="WYV13" s="1333"/>
      <c r="WYW13" s="1333"/>
      <c r="WYX13" s="1333"/>
      <c r="WYY13" s="1333"/>
      <c r="WYZ13" s="1333"/>
      <c r="WZA13" s="1333"/>
      <c r="WZB13" s="1333"/>
      <c r="WZC13" s="1333"/>
      <c r="WZD13" s="1333"/>
      <c r="WZE13" s="1333"/>
      <c r="WZF13" s="1333"/>
      <c r="WZG13" s="1333"/>
      <c r="WZH13" s="1333"/>
      <c r="WZI13" s="1333"/>
      <c r="WZJ13" s="1333"/>
      <c r="WZK13" s="1333"/>
      <c r="WZL13" s="1333"/>
      <c r="WZM13" s="1333"/>
      <c r="WZN13" s="1333"/>
      <c r="WZO13" s="1333"/>
      <c r="WZP13" s="1333"/>
      <c r="WZQ13" s="1333"/>
      <c r="WZR13" s="1333"/>
      <c r="WZS13" s="1333"/>
      <c r="WZT13" s="1333"/>
      <c r="WZU13" s="1333"/>
      <c r="WZV13" s="1333"/>
      <c r="WZW13" s="1333"/>
      <c r="WZX13" s="1333"/>
      <c r="WZY13" s="1333"/>
      <c r="WZZ13" s="1333"/>
      <c r="XAA13" s="1333"/>
      <c r="XAB13" s="1333"/>
      <c r="XAC13" s="1333"/>
      <c r="XAD13" s="1333"/>
      <c r="XAE13" s="1333"/>
      <c r="XAF13" s="1333"/>
      <c r="XAG13" s="1333"/>
      <c r="XAH13" s="1333"/>
      <c r="XAI13" s="1333"/>
      <c r="XAJ13" s="1333"/>
      <c r="XAK13" s="1333"/>
      <c r="XAL13" s="1333"/>
      <c r="XAM13" s="1333"/>
      <c r="XAN13" s="1333"/>
      <c r="XAO13" s="1333"/>
      <c r="XAP13" s="1333"/>
      <c r="XAQ13" s="1333"/>
      <c r="XAR13" s="1333"/>
      <c r="XAS13" s="1333"/>
      <c r="XAT13" s="1333"/>
      <c r="XAU13" s="1333"/>
      <c r="XAV13" s="1333"/>
      <c r="XAW13" s="1333"/>
      <c r="XAX13" s="1333"/>
      <c r="XAY13" s="1333"/>
      <c r="XAZ13" s="1333"/>
      <c r="XBA13" s="1333"/>
      <c r="XBB13" s="1333"/>
      <c r="XBC13" s="1333"/>
      <c r="XBD13" s="1333"/>
      <c r="XBE13" s="1333"/>
      <c r="XBF13" s="1333"/>
      <c r="XBG13" s="1333"/>
      <c r="XBH13" s="1333"/>
      <c r="XBI13" s="1333"/>
      <c r="XBJ13" s="1333"/>
      <c r="XBK13" s="1333"/>
      <c r="XBL13" s="1333"/>
      <c r="XBM13" s="1333"/>
      <c r="XBN13" s="1333"/>
      <c r="XBO13" s="1333"/>
      <c r="XBP13" s="1333"/>
      <c r="XBQ13" s="1333"/>
      <c r="XBR13" s="1333"/>
      <c r="XBS13" s="1333"/>
      <c r="XBT13" s="1333"/>
      <c r="XBU13" s="1333"/>
      <c r="XBV13" s="1333"/>
      <c r="XBW13" s="1333"/>
      <c r="XBX13" s="1333"/>
      <c r="XBY13" s="1333"/>
      <c r="XBZ13" s="1333"/>
      <c r="XCA13" s="1333"/>
      <c r="XCB13" s="1333"/>
      <c r="XCC13" s="1333"/>
      <c r="XCD13" s="1333"/>
      <c r="XCE13" s="1333"/>
      <c r="XCF13" s="1333"/>
      <c r="XCG13" s="1333"/>
      <c r="XCH13" s="1333"/>
      <c r="XCI13" s="1333"/>
      <c r="XCJ13" s="1333"/>
      <c r="XCK13" s="1333"/>
      <c r="XCL13" s="1333"/>
      <c r="XCM13" s="1333"/>
      <c r="XCN13" s="1333"/>
      <c r="XCO13" s="1333"/>
      <c r="XCP13" s="1333"/>
      <c r="XCQ13" s="1333"/>
      <c r="XCR13" s="1333"/>
      <c r="XCS13" s="1333"/>
      <c r="XCT13" s="1333"/>
      <c r="XCU13" s="1333"/>
      <c r="XCV13" s="1333"/>
      <c r="XCW13" s="1333"/>
      <c r="XCX13" s="1333"/>
      <c r="XCY13" s="1333"/>
      <c r="XCZ13" s="1333"/>
      <c r="XDA13" s="1333"/>
      <c r="XDB13" s="1333"/>
      <c r="XDC13" s="1333"/>
      <c r="XDD13" s="1333"/>
      <c r="XDE13" s="1333"/>
      <c r="XDF13" s="1333"/>
      <c r="XDG13" s="1333"/>
      <c r="XDH13" s="1333"/>
      <c r="XDI13" s="1333"/>
      <c r="XDJ13" s="1333"/>
      <c r="XDK13" s="1333"/>
      <c r="XDL13" s="1333"/>
      <c r="XDM13" s="1333"/>
      <c r="XDN13" s="1333"/>
      <c r="XDO13" s="1333"/>
      <c r="XDP13" s="1333"/>
      <c r="XDQ13" s="1333"/>
      <c r="XDR13" s="1333"/>
      <c r="XDS13" s="1333"/>
      <c r="XDT13" s="1333"/>
      <c r="XDU13" s="1333"/>
      <c r="XDV13" s="1333"/>
      <c r="XDW13" s="1333"/>
      <c r="XDX13" s="1333"/>
      <c r="XDY13" s="1333"/>
      <c r="XDZ13" s="1333"/>
      <c r="XEA13" s="1333"/>
      <c r="XEB13" s="1333"/>
      <c r="XEC13" s="1333"/>
      <c r="XED13" s="1333"/>
      <c r="XEE13" s="1333"/>
      <c r="XEF13" s="1333"/>
      <c r="XEG13" s="1333"/>
      <c r="XEH13" s="1333"/>
      <c r="XEI13" s="1333"/>
      <c r="XEJ13" s="1333"/>
      <c r="XEK13" s="1333"/>
      <c r="XEL13" s="1333"/>
      <c r="XEM13" s="1333"/>
      <c r="XEN13" s="1333"/>
      <c r="XEO13" s="1333"/>
      <c r="XEP13" s="1333"/>
      <c r="XEQ13" s="1333"/>
      <c r="XER13" s="1333"/>
      <c r="XES13" s="1333"/>
      <c r="XET13" s="1333"/>
      <c r="XEU13" s="1333"/>
      <c r="XEV13" s="1333"/>
      <c r="XEW13" s="1333"/>
      <c r="XEX13" s="1333"/>
      <c r="XEY13" s="1333"/>
      <c r="XEZ13" s="1333"/>
      <c r="XFA13" s="1334"/>
      <c r="XFB13" s="1334"/>
      <c r="XFC13" s="1334"/>
      <c r="XFD13" s="1334"/>
    </row>
    <row r="14" spans="1:7" s="1068" customFormat="1" ht="30.75" customHeight="1">
      <c r="A14" s="1268" t="s">
        <v>618</v>
      </c>
      <c r="B14" s="1268"/>
      <c r="C14" s="1268"/>
      <c r="D14" s="1268"/>
      <c r="E14" s="1268"/>
      <c r="F14" s="1268"/>
      <c r="G14" s="1268"/>
    </row>
    <row r="15" spans="1:7" s="1068" customFormat="1" ht="12.5">
      <c r="A15" s="1306" t="s">
        <v>619</v>
      </c>
      <c r="B15" s="1306"/>
      <c r="C15" s="1306"/>
      <c r="D15" s="1306"/>
      <c r="E15" s="1306"/>
      <c r="F15" s="1306"/>
      <c r="G15" s="1306"/>
    </row>
    <row r="16" spans="1:15" s="548" customFormat="1" ht="12.5">
      <c r="A16" s="1306" t="s">
        <v>620</v>
      </c>
      <c r="B16" s="1306"/>
      <c r="C16" s="1306"/>
      <c r="D16" s="1306"/>
      <c r="E16" s="1306"/>
      <c r="F16" s="1306"/>
      <c r="G16" s="1306"/>
      <c r="H16" s="30"/>
      <c r="I16" s="30"/>
      <c r="J16" s="30"/>
      <c r="K16" s="30"/>
      <c r="L16" s="30"/>
      <c r="M16" s="30"/>
      <c r="N16" s="30"/>
      <c r="O16" s="30"/>
    </row>
    <row r="17" spans="1:11" s="548" customFormat="1" ht="24.75" customHeight="1">
      <c r="A17" s="1332" t="s">
        <v>496</v>
      </c>
      <c r="B17" s="1332"/>
      <c r="C17" s="1332"/>
      <c r="D17" s="1332"/>
      <c r="E17" s="1332"/>
      <c r="F17" s="1332"/>
      <c r="G17" s="1332"/>
      <c r="H17" s="5"/>
      <c r="I17" s="5"/>
      <c r="J17" s="5"/>
      <c r="K17" s="5"/>
    </row>
    <row r="18" spans="1:7" s="801" customFormat="1" ht="13">
      <c r="A18" s="29"/>
      <c r="B18" s="55"/>
      <c r="C18" s="55"/>
      <c r="D18" s="55"/>
      <c r="E18" s="55"/>
      <c r="F18" s="55"/>
      <c r="G18" s="55"/>
    </row>
    <row r="19" spans="1:7" s="801" customFormat="1" ht="12.5">
      <c r="A19" s="29"/>
      <c r="B19" s="55"/>
      <c r="C19" s="55"/>
      <c r="D19" s="55"/>
      <c r="E19" s="55"/>
      <c r="F19" s="55"/>
      <c r="G19" s="55"/>
    </row>
    <row r="20" spans="1:7" s="801" customFormat="1" ht="12.5">
      <c r="A20" s="29"/>
      <c r="B20" s="55"/>
      <c r="C20" s="55"/>
      <c r="D20" s="55"/>
      <c r="E20" s="55"/>
      <c r="F20" s="55"/>
      <c r="G20" s="55"/>
    </row>
    <row r="21" spans="1:7" s="801" customFormat="1" ht="12.5">
      <c r="A21" s="29"/>
      <c r="B21" s="55"/>
      <c r="C21" s="55"/>
      <c r="D21" s="55"/>
      <c r="E21" s="55"/>
      <c r="F21" s="55"/>
      <c r="G21" s="55"/>
    </row>
    <row r="22" spans="1:7" s="801" customFormat="1" ht="12.5" thickBot="1">
      <c r="A22" s="29"/>
      <c r="B22" s="55"/>
      <c r="C22" s="55"/>
      <c r="D22" s="55"/>
      <c r="E22" s="55"/>
      <c r="F22" s="55"/>
      <c r="G22" s="55"/>
    </row>
  </sheetData>
  <mergeCells count="2352">
    <mergeCell ref="H13:N13"/>
    <mergeCell ref="O13:U13"/>
    <mergeCell ref="V13:AB13"/>
    <mergeCell ref="AC13:AI13"/>
    <mergeCell ref="AJ13:AP13"/>
    <mergeCell ref="AQ13:AW13"/>
    <mergeCell ref="A1:G1"/>
    <mergeCell ref="A2:G2"/>
    <mergeCell ref="A3:G3"/>
    <mergeCell ref="A4:A5"/>
    <mergeCell ref="B4:B5"/>
    <mergeCell ref="C4:C5"/>
    <mergeCell ref="D4:G4"/>
    <mergeCell ref="ED13:EJ13"/>
    <mergeCell ref="EK13:EQ13"/>
    <mergeCell ref="ER13:EX13"/>
    <mergeCell ref="EY13:FE13"/>
    <mergeCell ref="A13:G13"/>
    <mergeCell ref="FF13:FL13"/>
    <mergeCell ref="FM13:FS13"/>
    <mergeCell ref="CN13:CT13"/>
    <mergeCell ref="CU13:DA13"/>
    <mergeCell ref="DB13:DH13"/>
    <mergeCell ref="DI13:DO13"/>
    <mergeCell ref="DP13:DV13"/>
    <mergeCell ref="DW13:EC13"/>
    <mergeCell ref="AX13:BD13"/>
    <mergeCell ref="BE13:BK13"/>
    <mergeCell ref="BL13:BR13"/>
    <mergeCell ref="BS13:BY13"/>
    <mergeCell ref="BZ13:CF13"/>
    <mergeCell ref="CG13:CM13"/>
    <mergeCell ref="IZ13:JF13"/>
    <mergeCell ref="JG13:JM13"/>
    <mergeCell ref="JN13:JT13"/>
    <mergeCell ref="JU13:KA13"/>
    <mergeCell ref="KB13:KH13"/>
    <mergeCell ref="KI13:KO13"/>
    <mergeCell ref="HJ13:HP13"/>
    <mergeCell ref="HQ13:HW13"/>
    <mergeCell ref="HX13:ID13"/>
    <mergeCell ref="IE13:IK13"/>
    <mergeCell ref="IL13:IR13"/>
    <mergeCell ref="IS13:IY13"/>
    <mergeCell ref="FT13:FZ13"/>
    <mergeCell ref="GA13:GG13"/>
    <mergeCell ref="GH13:GN13"/>
    <mergeCell ref="GO13:GU13"/>
    <mergeCell ref="GV13:HB13"/>
    <mergeCell ref="HC13:HI13"/>
    <mergeCell ref="NV13:OB13"/>
    <mergeCell ref="OC13:OI13"/>
    <mergeCell ref="OJ13:OP13"/>
    <mergeCell ref="OQ13:OW13"/>
    <mergeCell ref="OX13:PD13"/>
    <mergeCell ref="PE13:PK13"/>
    <mergeCell ref="MF13:ML13"/>
    <mergeCell ref="MM13:MS13"/>
    <mergeCell ref="MT13:MZ13"/>
    <mergeCell ref="NA13:NG13"/>
    <mergeCell ref="NH13:NN13"/>
    <mergeCell ref="NO13:NU13"/>
    <mergeCell ref="KP13:KV13"/>
    <mergeCell ref="KW13:LC13"/>
    <mergeCell ref="LD13:LJ13"/>
    <mergeCell ref="LK13:LQ13"/>
    <mergeCell ref="LR13:LX13"/>
    <mergeCell ref="LY13:ME13"/>
    <mergeCell ref="SR13:SX13"/>
    <mergeCell ref="SY13:TE13"/>
    <mergeCell ref="TF13:TL13"/>
    <mergeCell ref="TM13:TS13"/>
    <mergeCell ref="TT13:TZ13"/>
    <mergeCell ref="UA13:UG13"/>
    <mergeCell ref="RB13:RH13"/>
    <mergeCell ref="RI13:RO13"/>
    <mergeCell ref="RP13:RV13"/>
    <mergeCell ref="RW13:SC13"/>
    <mergeCell ref="SD13:SJ13"/>
    <mergeCell ref="SK13:SQ13"/>
    <mergeCell ref="PL13:PR13"/>
    <mergeCell ref="PS13:PY13"/>
    <mergeCell ref="PZ13:QF13"/>
    <mergeCell ref="QG13:QM13"/>
    <mergeCell ref="QN13:QT13"/>
    <mergeCell ref="QU13:RA13"/>
    <mergeCell ref="XN13:XT13"/>
    <mergeCell ref="XU13:YA13"/>
    <mergeCell ref="YB13:YH13"/>
    <mergeCell ref="YI13:YO13"/>
    <mergeCell ref="YP13:YV13"/>
    <mergeCell ref="YW13:ZC13"/>
    <mergeCell ref="VX13:WD13"/>
    <mergeCell ref="WE13:WK13"/>
    <mergeCell ref="WL13:WR13"/>
    <mergeCell ref="WS13:WY13"/>
    <mergeCell ref="WZ13:XF13"/>
    <mergeCell ref="XG13:XM13"/>
    <mergeCell ref="UH13:UN13"/>
    <mergeCell ref="UO13:UU13"/>
    <mergeCell ref="UV13:VB13"/>
    <mergeCell ref="VC13:VI13"/>
    <mergeCell ref="VJ13:VP13"/>
    <mergeCell ref="VQ13:VW13"/>
    <mergeCell ref="ACJ13:ACP13"/>
    <mergeCell ref="ACQ13:ACW13"/>
    <mergeCell ref="ACX13:ADD13"/>
    <mergeCell ref="ADE13:ADK13"/>
    <mergeCell ref="ADL13:ADR13"/>
    <mergeCell ref="ADS13:ADY13"/>
    <mergeCell ref="AAT13:AAZ13"/>
    <mergeCell ref="ABA13:ABG13"/>
    <mergeCell ref="ABH13:ABN13"/>
    <mergeCell ref="ABO13:ABU13"/>
    <mergeCell ref="ABV13:ACB13"/>
    <mergeCell ref="ACC13:ACI13"/>
    <mergeCell ref="ZD13:ZJ13"/>
    <mergeCell ref="ZK13:ZQ13"/>
    <mergeCell ref="ZR13:ZX13"/>
    <mergeCell ref="ZY13:AAE13"/>
    <mergeCell ref="AAF13:AAL13"/>
    <mergeCell ref="AAM13:AAS13"/>
    <mergeCell ref="AHF13:AHL13"/>
    <mergeCell ref="AHM13:AHS13"/>
    <mergeCell ref="AHT13:AHZ13"/>
    <mergeCell ref="AIA13:AIG13"/>
    <mergeCell ref="AIH13:AIN13"/>
    <mergeCell ref="AIO13:AIU13"/>
    <mergeCell ref="AFP13:AFV13"/>
    <mergeCell ref="AFW13:AGC13"/>
    <mergeCell ref="AGD13:AGJ13"/>
    <mergeCell ref="AGK13:AGQ13"/>
    <mergeCell ref="AGR13:AGX13"/>
    <mergeCell ref="AGY13:AHE13"/>
    <mergeCell ref="ADZ13:AEF13"/>
    <mergeCell ref="AEG13:AEM13"/>
    <mergeCell ref="AEN13:AET13"/>
    <mergeCell ref="AEU13:AFA13"/>
    <mergeCell ref="AFB13:AFH13"/>
    <mergeCell ref="AFI13:AFO13"/>
    <mergeCell ref="AMB13:AMH13"/>
    <mergeCell ref="AMI13:AMO13"/>
    <mergeCell ref="AMP13:AMV13"/>
    <mergeCell ref="AMW13:ANC13"/>
    <mergeCell ref="AND13:ANJ13"/>
    <mergeCell ref="ANK13:ANQ13"/>
    <mergeCell ref="AKL13:AKR13"/>
    <mergeCell ref="AKS13:AKY13"/>
    <mergeCell ref="AKZ13:ALF13"/>
    <mergeCell ref="ALG13:ALM13"/>
    <mergeCell ref="ALN13:ALT13"/>
    <mergeCell ref="ALU13:AMA13"/>
    <mergeCell ref="AIV13:AJB13"/>
    <mergeCell ref="AJC13:AJI13"/>
    <mergeCell ref="AJJ13:AJP13"/>
    <mergeCell ref="AJQ13:AJW13"/>
    <mergeCell ref="AJX13:AKD13"/>
    <mergeCell ref="AKE13:AKK13"/>
    <mergeCell ref="AQX13:ARD13"/>
    <mergeCell ref="ARE13:ARK13"/>
    <mergeCell ref="ARL13:ARR13"/>
    <mergeCell ref="ARS13:ARY13"/>
    <mergeCell ref="ARZ13:ASF13"/>
    <mergeCell ref="ASG13:ASM13"/>
    <mergeCell ref="APH13:APN13"/>
    <mergeCell ref="APO13:APU13"/>
    <mergeCell ref="APV13:AQB13"/>
    <mergeCell ref="AQC13:AQI13"/>
    <mergeCell ref="AQJ13:AQP13"/>
    <mergeCell ref="AQQ13:AQW13"/>
    <mergeCell ref="ANR13:ANX13"/>
    <mergeCell ref="ANY13:AOE13"/>
    <mergeCell ref="AOF13:AOL13"/>
    <mergeCell ref="AOM13:AOS13"/>
    <mergeCell ref="AOT13:AOZ13"/>
    <mergeCell ref="APA13:APG13"/>
    <mergeCell ref="AVT13:AVZ13"/>
    <mergeCell ref="AWA13:AWG13"/>
    <mergeCell ref="AWH13:AWN13"/>
    <mergeCell ref="AWO13:AWU13"/>
    <mergeCell ref="AWV13:AXB13"/>
    <mergeCell ref="AXC13:AXI13"/>
    <mergeCell ref="AUD13:AUJ13"/>
    <mergeCell ref="AUK13:AUQ13"/>
    <mergeCell ref="AUR13:AUX13"/>
    <mergeCell ref="AUY13:AVE13"/>
    <mergeCell ref="AVF13:AVL13"/>
    <mergeCell ref="AVM13:AVS13"/>
    <mergeCell ref="ASN13:AST13"/>
    <mergeCell ref="ASU13:ATA13"/>
    <mergeCell ref="ATB13:ATH13"/>
    <mergeCell ref="ATI13:ATO13"/>
    <mergeCell ref="ATP13:ATV13"/>
    <mergeCell ref="ATW13:AUC13"/>
    <mergeCell ref="BAP13:BAV13"/>
    <mergeCell ref="BAW13:BBC13"/>
    <mergeCell ref="BBD13:BBJ13"/>
    <mergeCell ref="BBK13:BBQ13"/>
    <mergeCell ref="BBR13:BBX13"/>
    <mergeCell ref="BBY13:BCE13"/>
    <mergeCell ref="AYZ13:AZF13"/>
    <mergeCell ref="AZG13:AZM13"/>
    <mergeCell ref="AZN13:AZT13"/>
    <mergeCell ref="AZU13:BAA13"/>
    <mergeCell ref="BAB13:BAH13"/>
    <mergeCell ref="BAI13:BAO13"/>
    <mergeCell ref="AXJ13:AXP13"/>
    <mergeCell ref="AXQ13:AXW13"/>
    <mergeCell ref="AXX13:AYD13"/>
    <mergeCell ref="AYE13:AYK13"/>
    <mergeCell ref="AYL13:AYR13"/>
    <mergeCell ref="AYS13:AYY13"/>
    <mergeCell ref="BFL13:BFR13"/>
    <mergeCell ref="BFS13:BFY13"/>
    <mergeCell ref="BFZ13:BGF13"/>
    <mergeCell ref="BGG13:BGM13"/>
    <mergeCell ref="BGN13:BGT13"/>
    <mergeCell ref="BGU13:BHA13"/>
    <mergeCell ref="BDV13:BEB13"/>
    <mergeCell ref="BEC13:BEI13"/>
    <mergeCell ref="BEJ13:BEP13"/>
    <mergeCell ref="BEQ13:BEW13"/>
    <mergeCell ref="BEX13:BFD13"/>
    <mergeCell ref="BFE13:BFK13"/>
    <mergeCell ref="BCF13:BCL13"/>
    <mergeCell ref="BCM13:BCS13"/>
    <mergeCell ref="BCT13:BCZ13"/>
    <mergeCell ref="BDA13:BDG13"/>
    <mergeCell ref="BDH13:BDN13"/>
    <mergeCell ref="BDO13:BDU13"/>
    <mergeCell ref="BKH13:BKN13"/>
    <mergeCell ref="BKO13:BKU13"/>
    <mergeCell ref="BKV13:BLB13"/>
    <mergeCell ref="BLC13:BLI13"/>
    <mergeCell ref="BLJ13:BLP13"/>
    <mergeCell ref="BLQ13:BLW13"/>
    <mergeCell ref="BIR13:BIX13"/>
    <mergeCell ref="BIY13:BJE13"/>
    <mergeCell ref="BJF13:BJL13"/>
    <mergeCell ref="BJM13:BJS13"/>
    <mergeCell ref="BJT13:BJZ13"/>
    <mergeCell ref="BKA13:BKG13"/>
    <mergeCell ref="BHB13:BHH13"/>
    <mergeCell ref="BHI13:BHO13"/>
    <mergeCell ref="BHP13:BHV13"/>
    <mergeCell ref="BHW13:BIC13"/>
    <mergeCell ref="BID13:BIJ13"/>
    <mergeCell ref="BIK13:BIQ13"/>
    <mergeCell ref="BPD13:BPJ13"/>
    <mergeCell ref="BPK13:BPQ13"/>
    <mergeCell ref="BPR13:BPX13"/>
    <mergeCell ref="BPY13:BQE13"/>
    <mergeCell ref="BQF13:BQL13"/>
    <mergeCell ref="BQM13:BQS13"/>
    <mergeCell ref="BNN13:BNT13"/>
    <mergeCell ref="BNU13:BOA13"/>
    <mergeCell ref="BOB13:BOH13"/>
    <mergeCell ref="BOI13:BOO13"/>
    <mergeCell ref="BOP13:BOV13"/>
    <mergeCell ref="BOW13:BPC13"/>
    <mergeCell ref="BLX13:BMD13"/>
    <mergeCell ref="BME13:BMK13"/>
    <mergeCell ref="BML13:BMR13"/>
    <mergeCell ref="BMS13:BMY13"/>
    <mergeCell ref="BMZ13:BNF13"/>
    <mergeCell ref="BNG13:BNM13"/>
    <mergeCell ref="BTZ13:BUF13"/>
    <mergeCell ref="BUG13:BUM13"/>
    <mergeCell ref="BUN13:BUT13"/>
    <mergeCell ref="BUU13:BVA13"/>
    <mergeCell ref="BVB13:BVH13"/>
    <mergeCell ref="BVI13:BVO13"/>
    <mergeCell ref="BSJ13:BSP13"/>
    <mergeCell ref="BSQ13:BSW13"/>
    <mergeCell ref="BSX13:BTD13"/>
    <mergeCell ref="BTE13:BTK13"/>
    <mergeCell ref="BTL13:BTR13"/>
    <mergeCell ref="BTS13:BTY13"/>
    <mergeCell ref="BQT13:BQZ13"/>
    <mergeCell ref="BRA13:BRG13"/>
    <mergeCell ref="BRH13:BRN13"/>
    <mergeCell ref="BRO13:BRU13"/>
    <mergeCell ref="BRV13:BSB13"/>
    <mergeCell ref="BSC13:BSI13"/>
    <mergeCell ref="BYV13:BZB13"/>
    <mergeCell ref="BZC13:BZI13"/>
    <mergeCell ref="BZJ13:BZP13"/>
    <mergeCell ref="BZQ13:BZW13"/>
    <mergeCell ref="BZX13:CAD13"/>
    <mergeCell ref="CAE13:CAK13"/>
    <mergeCell ref="BXF13:BXL13"/>
    <mergeCell ref="BXM13:BXS13"/>
    <mergeCell ref="BXT13:BXZ13"/>
    <mergeCell ref="BYA13:BYG13"/>
    <mergeCell ref="BYH13:BYN13"/>
    <mergeCell ref="BYO13:BYU13"/>
    <mergeCell ref="BVP13:BVV13"/>
    <mergeCell ref="BVW13:BWC13"/>
    <mergeCell ref="BWD13:BWJ13"/>
    <mergeCell ref="BWK13:BWQ13"/>
    <mergeCell ref="BWR13:BWX13"/>
    <mergeCell ref="BWY13:BXE13"/>
    <mergeCell ref="CDR13:CDX13"/>
    <mergeCell ref="CDY13:CEE13"/>
    <mergeCell ref="CEF13:CEL13"/>
    <mergeCell ref="CEM13:CES13"/>
    <mergeCell ref="CET13:CEZ13"/>
    <mergeCell ref="CFA13:CFG13"/>
    <mergeCell ref="CCB13:CCH13"/>
    <mergeCell ref="CCI13:CCO13"/>
    <mergeCell ref="CCP13:CCV13"/>
    <mergeCell ref="CCW13:CDC13"/>
    <mergeCell ref="CDD13:CDJ13"/>
    <mergeCell ref="CDK13:CDQ13"/>
    <mergeCell ref="CAL13:CAR13"/>
    <mergeCell ref="CAS13:CAY13"/>
    <mergeCell ref="CAZ13:CBF13"/>
    <mergeCell ref="CBG13:CBM13"/>
    <mergeCell ref="CBN13:CBT13"/>
    <mergeCell ref="CBU13:CCA13"/>
    <mergeCell ref="CIN13:CIT13"/>
    <mergeCell ref="CIU13:CJA13"/>
    <mergeCell ref="CJB13:CJH13"/>
    <mergeCell ref="CJI13:CJO13"/>
    <mergeCell ref="CJP13:CJV13"/>
    <mergeCell ref="CJW13:CKC13"/>
    <mergeCell ref="CGX13:CHD13"/>
    <mergeCell ref="CHE13:CHK13"/>
    <mergeCell ref="CHL13:CHR13"/>
    <mergeCell ref="CHS13:CHY13"/>
    <mergeCell ref="CHZ13:CIF13"/>
    <mergeCell ref="CIG13:CIM13"/>
    <mergeCell ref="CFH13:CFN13"/>
    <mergeCell ref="CFO13:CFU13"/>
    <mergeCell ref="CFV13:CGB13"/>
    <mergeCell ref="CGC13:CGI13"/>
    <mergeCell ref="CGJ13:CGP13"/>
    <mergeCell ref="CGQ13:CGW13"/>
    <mergeCell ref="CNJ13:CNP13"/>
    <mergeCell ref="CNQ13:CNW13"/>
    <mergeCell ref="CNX13:COD13"/>
    <mergeCell ref="COE13:COK13"/>
    <mergeCell ref="COL13:COR13"/>
    <mergeCell ref="COS13:COY13"/>
    <mergeCell ref="CLT13:CLZ13"/>
    <mergeCell ref="CMA13:CMG13"/>
    <mergeCell ref="CMH13:CMN13"/>
    <mergeCell ref="CMO13:CMU13"/>
    <mergeCell ref="CMV13:CNB13"/>
    <mergeCell ref="CNC13:CNI13"/>
    <mergeCell ref="CKD13:CKJ13"/>
    <mergeCell ref="CKK13:CKQ13"/>
    <mergeCell ref="CKR13:CKX13"/>
    <mergeCell ref="CKY13:CLE13"/>
    <mergeCell ref="CLF13:CLL13"/>
    <mergeCell ref="CLM13:CLS13"/>
    <mergeCell ref="CSF13:CSL13"/>
    <mergeCell ref="CSM13:CSS13"/>
    <mergeCell ref="CST13:CSZ13"/>
    <mergeCell ref="CTA13:CTG13"/>
    <mergeCell ref="CTH13:CTN13"/>
    <mergeCell ref="CTO13:CTU13"/>
    <mergeCell ref="CQP13:CQV13"/>
    <mergeCell ref="CQW13:CRC13"/>
    <mergeCell ref="CRD13:CRJ13"/>
    <mergeCell ref="CRK13:CRQ13"/>
    <mergeCell ref="CRR13:CRX13"/>
    <mergeCell ref="CRY13:CSE13"/>
    <mergeCell ref="COZ13:CPF13"/>
    <mergeCell ref="CPG13:CPM13"/>
    <mergeCell ref="CPN13:CPT13"/>
    <mergeCell ref="CPU13:CQA13"/>
    <mergeCell ref="CQB13:CQH13"/>
    <mergeCell ref="CQI13:CQO13"/>
    <mergeCell ref="CXB13:CXH13"/>
    <mergeCell ref="CXI13:CXO13"/>
    <mergeCell ref="CXP13:CXV13"/>
    <mergeCell ref="CXW13:CYC13"/>
    <mergeCell ref="CYD13:CYJ13"/>
    <mergeCell ref="CYK13:CYQ13"/>
    <mergeCell ref="CVL13:CVR13"/>
    <mergeCell ref="CVS13:CVY13"/>
    <mergeCell ref="CVZ13:CWF13"/>
    <mergeCell ref="CWG13:CWM13"/>
    <mergeCell ref="CWN13:CWT13"/>
    <mergeCell ref="CWU13:CXA13"/>
    <mergeCell ref="CTV13:CUB13"/>
    <mergeCell ref="CUC13:CUI13"/>
    <mergeCell ref="CUJ13:CUP13"/>
    <mergeCell ref="CUQ13:CUW13"/>
    <mergeCell ref="CUX13:CVD13"/>
    <mergeCell ref="CVE13:CVK13"/>
    <mergeCell ref="DBX13:DCD13"/>
    <mergeCell ref="DCE13:DCK13"/>
    <mergeCell ref="DCL13:DCR13"/>
    <mergeCell ref="DCS13:DCY13"/>
    <mergeCell ref="DCZ13:DDF13"/>
    <mergeCell ref="DDG13:DDM13"/>
    <mergeCell ref="DAH13:DAN13"/>
    <mergeCell ref="DAO13:DAU13"/>
    <mergeCell ref="DAV13:DBB13"/>
    <mergeCell ref="DBC13:DBI13"/>
    <mergeCell ref="DBJ13:DBP13"/>
    <mergeCell ref="DBQ13:DBW13"/>
    <mergeCell ref="CYR13:CYX13"/>
    <mergeCell ref="CYY13:CZE13"/>
    <mergeCell ref="CZF13:CZL13"/>
    <mergeCell ref="CZM13:CZS13"/>
    <mergeCell ref="CZT13:CZZ13"/>
    <mergeCell ref="DAA13:DAG13"/>
    <mergeCell ref="DGT13:DGZ13"/>
    <mergeCell ref="DHA13:DHG13"/>
    <mergeCell ref="DHH13:DHN13"/>
    <mergeCell ref="DHO13:DHU13"/>
    <mergeCell ref="DHV13:DIB13"/>
    <mergeCell ref="DIC13:DII13"/>
    <mergeCell ref="DFD13:DFJ13"/>
    <mergeCell ref="DFK13:DFQ13"/>
    <mergeCell ref="DFR13:DFX13"/>
    <mergeCell ref="DFY13:DGE13"/>
    <mergeCell ref="DGF13:DGL13"/>
    <mergeCell ref="DGM13:DGS13"/>
    <mergeCell ref="DDN13:DDT13"/>
    <mergeCell ref="DDU13:DEA13"/>
    <mergeCell ref="DEB13:DEH13"/>
    <mergeCell ref="DEI13:DEO13"/>
    <mergeCell ref="DEP13:DEV13"/>
    <mergeCell ref="DEW13:DFC13"/>
    <mergeCell ref="DLP13:DLV13"/>
    <mergeCell ref="DLW13:DMC13"/>
    <mergeCell ref="DMD13:DMJ13"/>
    <mergeCell ref="DMK13:DMQ13"/>
    <mergeCell ref="DMR13:DMX13"/>
    <mergeCell ref="DMY13:DNE13"/>
    <mergeCell ref="DJZ13:DKF13"/>
    <mergeCell ref="DKG13:DKM13"/>
    <mergeCell ref="DKN13:DKT13"/>
    <mergeCell ref="DKU13:DLA13"/>
    <mergeCell ref="DLB13:DLH13"/>
    <mergeCell ref="DLI13:DLO13"/>
    <mergeCell ref="DIJ13:DIP13"/>
    <mergeCell ref="DIQ13:DIW13"/>
    <mergeCell ref="DIX13:DJD13"/>
    <mergeCell ref="DJE13:DJK13"/>
    <mergeCell ref="DJL13:DJR13"/>
    <mergeCell ref="DJS13:DJY13"/>
    <mergeCell ref="DQL13:DQR13"/>
    <mergeCell ref="DQS13:DQY13"/>
    <mergeCell ref="DQZ13:DRF13"/>
    <mergeCell ref="DRG13:DRM13"/>
    <mergeCell ref="DRN13:DRT13"/>
    <mergeCell ref="DRU13:DSA13"/>
    <mergeCell ref="DOV13:DPB13"/>
    <mergeCell ref="DPC13:DPI13"/>
    <mergeCell ref="DPJ13:DPP13"/>
    <mergeCell ref="DPQ13:DPW13"/>
    <mergeCell ref="DPX13:DQD13"/>
    <mergeCell ref="DQE13:DQK13"/>
    <mergeCell ref="DNF13:DNL13"/>
    <mergeCell ref="DNM13:DNS13"/>
    <mergeCell ref="DNT13:DNZ13"/>
    <mergeCell ref="DOA13:DOG13"/>
    <mergeCell ref="DOH13:DON13"/>
    <mergeCell ref="DOO13:DOU13"/>
    <mergeCell ref="DVH13:DVN13"/>
    <mergeCell ref="DVO13:DVU13"/>
    <mergeCell ref="DVV13:DWB13"/>
    <mergeCell ref="DWC13:DWI13"/>
    <mergeCell ref="DWJ13:DWP13"/>
    <mergeCell ref="DWQ13:DWW13"/>
    <mergeCell ref="DTR13:DTX13"/>
    <mergeCell ref="DTY13:DUE13"/>
    <mergeCell ref="DUF13:DUL13"/>
    <mergeCell ref="DUM13:DUS13"/>
    <mergeCell ref="DUT13:DUZ13"/>
    <mergeCell ref="DVA13:DVG13"/>
    <mergeCell ref="DSB13:DSH13"/>
    <mergeCell ref="DSI13:DSO13"/>
    <mergeCell ref="DSP13:DSV13"/>
    <mergeCell ref="DSW13:DTC13"/>
    <mergeCell ref="DTD13:DTJ13"/>
    <mergeCell ref="DTK13:DTQ13"/>
    <mergeCell ref="EAD13:EAJ13"/>
    <mergeCell ref="EAK13:EAQ13"/>
    <mergeCell ref="EAR13:EAX13"/>
    <mergeCell ref="EAY13:EBE13"/>
    <mergeCell ref="EBF13:EBL13"/>
    <mergeCell ref="EBM13:EBS13"/>
    <mergeCell ref="DYN13:DYT13"/>
    <mergeCell ref="DYU13:DZA13"/>
    <mergeCell ref="DZB13:DZH13"/>
    <mergeCell ref="DZI13:DZO13"/>
    <mergeCell ref="DZP13:DZV13"/>
    <mergeCell ref="DZW13:EAC13"/>
    <mergeCell ref="DWX13:DXD13"/>
    <mergeCell ref="DXE13:DXK13"/>
    <mergeCell ref="DXL13:DXR13"/>
    <mergeCell ref="DXS13:DXY13"/>
    <mergeCell ref="DXZ13:DYF13"/>
    <mergeCell ref="DYG13:DYM13"/>
    <mergeCell ref="EEZ13:EFF13"/>
    <mergeCell ref="EFG13:EFM13"/>
    <mergeCell ref="EFN13:EFT13"/>
    <mergeCell ref="EFU13:EGA13"/>
    <mergeCell ref="EGB13:EGH13"/>
    <mergeCell ref="EGI13:EGO13"/>
    <mergeCell ref="EDJ13:EDP13"/>
    <mergeCell ref="EDQ13:EDW13"/>
    <mergeCell ref="EDX13:EED13"/>
    <mergeCell ref="EEE13:EEK13"/>
    <mergeCell ref="EEL13:EER13"/>
    <mergeCell ref="EES13:EEY13"/>
    <mergeCell ref="EBT13:EBZ13"/>
    <mergeCell ref="ECA13:ECG13"/>
    <mergeCell ref="ECH13:ECN13"/>
    <mergeCell ref="ECO13:ECU13"/>
    <mergeCell ref="ECV13:EDB13"/>
    <mergeCell ref="EDC13:EDI13"/>
    <mergeCell ref="EJV13:EKB13"/>
    <mergeCell ref="EKC13:EKI13"/>
    <mergeCell ref="EKJ13:EKP13"/>
    <mergeCell ref="EKQ13:EKW13"/>
    <mergeCell ref="EKX13:ELD13"/>
    <mergeCell ref="ELE13:ELK13"/>
    <mergeCell ref="EIF13:EIL13"/>
    <mergeCell ref="EIM13:EIS13"/>
    <mergeCell ref="EIT13:EIZ13"/>
    <mergeCell ref="EJA13:EJG13"/>
    <mergeCell ref="EJH13:EJN13"/>
    <mergeCell ref="EJO13:EJU13"/>
    <mergeCell ref="EGP13:EGV13"/>
    <mergeCell ref="EGW13:EHC13"/>
    <mergeCell ref="EHD13:EHJ13"/>
    <mergeCell ref="EHK13:EHQ13"/>
    <mergeCell ref="EHR13:EHX13"/>
    <mergeCell ref="EHY13:EIE13"/>
    <mergeCell ref="EOR13:EOX13"/>
    <mergeCell ref="EOY13:EPE13"/>
    <mergeCell ref="EPF13:EPL13"/>
    <mergeCell ref="EPM13:EPS13"/>
    <mergeCell ref="EPT13:EPZ13"/>
    <mergeCell ref="EQA13:EQG13"/>
    <mergeCell ref="ENB13:ENH13"/>
    <mergeCell ref="ENI13:ENO13"/>
    <mergeCell ref="ENP13:ENV13"/>
    <mergeCell ref="ENW13:EOC13"/>
    <mergeCell ref="EOD13:EOJ13"/>
    <mergeCell ref="EOK13:EOQ13"/>
    <mergeCell ref="ELL13:ELR13"/>
    <mergeCell ref="ELS13:ELY13"/>
    <mergeCell ref="ELZ13:EMF13"/>
    <mergeCell ref="EMG13:EMM13"/>
    <mergeCell ref="EMN13:EMT13"/>
    <mergeCell ref="EMU13:ENA13"/>
    <mergeCell ref="ETN13:ETT13"/>
    <mergeCell ref="ETU13:EUA13"/>
    <mergeCell ref="EUB13:EUH13"/>
    <mergeCell ref="EUI13:EUO13"/>
    <mergeCell ref="EUP13:EUV13"/>
    <mergeCell ref="EUW13:EVC13"/>
    <mergeCell ref="ERX13:ESD13"/>
    <mergeCell ref="ESE13:ESK13"/>
    <mergeCell ref="ESL13:ESR13"/>
    <mergeCell ref="ESS13:ESY13"/>
    <mergeCell ref="ESZ13:ETF13"/>
    <mergeCell ref="ETG13:ETM13"/>
    <mergeCell ref="EQH13:EQN13"/>
    <mergeCell ref="EQO13:EQU13"/>
    <mergeCell ref="EQV13:ERB13"/>
    <mergeCell ref="ERC13:ERI13"/>
    <mergeCell ref="ERJ13:ERP13"/>
    <mergeCell ref="ERQ13:ERW13"/>
    <mergeCell ref="EYJ13:EYP13"/>
    <mergeCell ref="EYQ13:EYW13"/>
    <mergeCell ref="EYX13:EZD13"/>
    <mergeCell ref="EZE13:EZK13"/>
    <mergeCell ref="EZL13:EZR13"/>
    <mergeCell ref="EZS13:EZY13"/>
    <mergeCell ref="EWT13:EWZ13"/>
    <mergeCell ref="EXA13:EXG13"/>
    <mergeCell ref="EXH13:EXN13"/>
    <mergeCell ref="EXO13:EXU13"/>
    <mergeCell ref="EXV13:EYB13"/>
    <mergeCell ref="EYC13:EYI13"/>
    <mergeCell ref="EVD13:EVJ13"/>
    <mergeCell ref="EVK13:EVQ13"/>
    <mergeCell ref="EVR13:EVX13"/>
    <mergeCell ref="EVY13:EWE13"/>
    <mergeCell ref="EWF13:EWL13"/>
    <mergeCell ref="EWM13:EWS13"/>
    <mergeCell ref="FDF13:FDL13"/>
    <mergeCell ref="FDM13:FDS13"/>
    <mergeCell ref="FDT13:FDZ13"/>
    <mergeCell ref="FEA13:FEG13"/>
    <mergeCell ref="FEH13:FEN13"/>
    <mergeCell ref="FEO13:FEU13"/>
    <mergeCell ref="FBP13:FBV13"/>
    <mergeCell ref="FBW13:FCC13"/>
    <mergeCell ref="FCD13:FCJ13"/>
    <mergeCell ref="FCK13:FCQ13"/>
    <mergeCell ref="FCR13:FCX13"/>
    <mergeCell ref="FCY13:FDE13"/>
    <mergeCell ref="EZZ13:FAF13"/>
    <mergeCell ref="FAG13:FAM13"/>
    <mergeCell ref="FAN13:FAT13"/>
    <mergeCell ref="FAU13:FBA13"/>
    <mergeCell ref="FBB13:FBH13"/>
    <mergeCell ref="FBI13:FBO13"/>
    <mergeCell ref="FIB13:FIH13"/>
    <mergeCell ref="FII13:FIO13"/>
    <mergeCell ref="FIP13:FIV13"/>
    <mergeCell ref="FIW13:FJC13"/>
    <mergeCell ref="FJD13:FJJ13"/>
    <mergeCell ref="FJK13:FJQ13"/>
    <mergeCell ref="FGL13:FGR13"/>
    <mergeCell ref="FGS13:FGY13"/>
    <mergeCell ref="FGZ13:FHF13"/>
    <mergeCell ref="FHG13:FHM13"/>
    <mergeCell ref="FHN13:FHT13"/>
    <mergeCell ref="FHU13:FIA13"/>
    <mergeCell ref="FEV13:FFB13"/>
    <mergeCell ref="FFC13:FFI13"/>
    <mergeCell ref="FFJ13:FFP13"/>
    <mergeCell ref="FFQ13:FFW13"/>
    <mergeCell ref="FFX13:FGD13"/>
    <mergeCell ref="FGE13:FGK13"/>
    <mergeCell ref="FMX13:FND13"/>
    <mergeCell ref="FNE13:FNK13"/>
    <mergeCell ref="FNL13:FNR13"/>
    <mergeCell ref="FNS13:FNY13"/>
    <mergeCell ref="FNZ13:FOF13"/>
    <mergeCell ref="FOG13:FOM13"/>
    <mergeCell ref="FLH13:FLN13"/>
    <mergeCell ref="FLO13:FLU13"/>
    <mergeCell ref="FLV13:FMB13"/>
    <mergeCell ref="FMC13:FMI13"/>
    <mergeCell ref="FMJ13:FMP13"/>
    <mergeCell ref="FMQ13:FMW13"/>
    <mergeCell ref="FJR13:FJX13"/>
    <mergeCell ref="FJY13:FKE13"/>
    <mergeCell ref="FKF13:FKL13"/>
    <mergeCell ref="FKM13:FKS13"/>
    <mergeCell ref="FKT13:FKZ13"/>
    <mergeCell ref="FLA13:FLG13"/>
    <mergeCell ref="FRT13:FRZ13"/>
    <mergeCell ref="FSA13:FSG13"/>
    <mergeCell ref="FSH13:FSN13"/>
    <mergeCell ref="FSO13:FSU13"/>
    <mergeCell ref="FSV13:FTB13"/>
    <mergeCell ref="FTC13:FTI13"/>
    <mergeCell ref="FQD13:FQJ13"/>
    <mergeCell ref="FQK13:FQQ13"/>
    <mergeCell ref="FQR13:FQX13"/>
    <mergeCell ref="FQY13:FRE13"/>
    <mergeCell ref="FRF13:FRL13"/>
    <mergeCell ref="FRM13:FRS13"/>
    <mergeCell ref="FON13:FOT13"/>
    <mergeCell ref="FOU13:FPA13"/>
    <mergeCell ref="FPB13:FPH13"/>
    <mergeCell ref="FPI13:FPO13"/>
    <mergeCell ref="FPP13:FPV13"/>
    <mergeCell ref="FPW13:FQC13"/>
    <mergeCell ref="FWP13:FWV13"/>
    <mergeCell ref="FWW13:FXC13"/>
    <mergeCell ref="FXD13:FXJ13"/>
    <mergeCell ref="FXK13:FXQ13"/>
    <mergeCell ref="FXR13:FXX13"/>
    <mergeCell ref="FXY13:FYE13"/>
    <mergeCell ref="FUZ13:FVF13"/>
    <mergeCell ref="FVG13:FVM13"/>
    <mergeCell ref="FVN13:FVT13"/>
    <mergeCell ref="FVU13:FWA13"/>
    <mergeCell ref="FWB13:FWH13"/>
    <mergeCell ref="FWI13:FWO13"/>
    <mergeCell ref="FTJ13:FTP13"/>
    <mergeCell ref="FTQ13:FTW13"/>
    <mergeCell ref="FTX13:FUD13"/>
    <mergeCell ref="FUE13:FUK13"/>
    <mergeCell ref="FUL13:FUR13"/>
    <mergeCell ref="FUS13:FUY13"/>
    <mergeCell ref="GBL13:GBR13"/>
    <mergeCell ref="GBS13:GBY13"/>
    <mergeCell ref="GBZ13:GCF13"/>
    <mergeCell ref="GCG13:GCM13"/>
    <mergeCell ref="GCN13:GCT13"/>
    <mergeCell ref="GCU13:GDA13"/>
    <mergeCell ref="FZV13:GAB13"/>
    <mergeCell ref="GAC13:GAI13"/>
    <mergeCell ref="GAJ13:GAP13"/>
    <mergeCell ref="GAQ13:GAW13"/>
    <mergeCell ref="GAX13:GBD13"/>
    <mergeCell ref="GBE13:GBK13"/>
    <mergeCell ref="FYF13:FYL13"/>
    <mergeCell ref="FYM13:FYS13"/>
    <mergeCell ref="FYT13:FYZ13"/>
    <mergeCell ref="FZA13:FZG13"/>
    <mergeCell ref="FZH13:FZN13"/>
    <mergeCell ref="FZO13:FZU13"/>
    <mergeCell ref="GGH13:GGN13"/>
    <mergeCell ref="GGO13:GGU13"/>
    <mergeCell ref="GGV13:GHB13"/>
    <mergeCell ref="GHC13:GHI13"/>
    <mergeCell ref="GHJ13:GHP13"/>
    <mergeCell ref="GHQ13:GHW13"/>
    <mergeCell ref="GER13:GEX13"/>
    <mergeCell ref="GEY13:GFE13"/>
    <mergeCell ref="GFF13:GFL13"/>
    <mergeCell ref="GFM13:GFS13"/>
    <mergeCell ref="GFT13:GFZ13"/>
    <mergeCell ref="GGA13:GGG13"/>
    <mergeCell ref="GDB13:GDH13"/>
    <mergeCell ref="GDI13:GDO13"/>
    <mergeCell ref="GDP13:GDV13"/>
    <mergeCell ref="GDW13:GEC13"/>
    <mergeCell ref="GED13:GEJ13"/>
    <mergeCell ref="GEK13:GEQ13"/>
    <mergeCell ref="GLD13:GLJ13"/>
    <mergeCell ref="GLK13:GLQ13"/>
    <mergeCell ref="GLR13:GLX13"/>
    <mergeCell ref="GLY13:GME13"/>
    <mergeCell ref="GMF13:GML13"/>
    <mergeCell ref="GMM13:GMS13"/>
    <mergeCell ref="GJN13:GJT13"/>
    <mergeCell ref="GJU13:GKA13"/>
    <mergeCell ref="GKB13:GKH13"/>
    <mergeCell ref="GKI13:GKO13"/>
    <mergeCell ref="GKP13:GKV13"/>
    <mergeCell ref="GKW13:GLC13"/>
    <mergeCell ref="GHX13:GID13"/>
    <mergeCell ref="GIE13:GIK13"/>
    <mergeCell ref="GIL13:GIR13"/>
    <mergeCell ref="GIS13:GIY13"/>
    <mergeCell ref="GIZ13:GJF13"/>
    <mergeCell ref="GJG13:GJM13"/>
    <mergeCell ref="GPZ13:GQF13"/>
    <mergeCell ref="GQG13:GQM13"/>
    <mergeCell ref="GQN13:GQT13"/>
    <mergeCell ref="GQU13:GRA13"/>
    <mergeCell ref="GRB13:GRH13"/>
    <mergeCell ref="GRI13:GRO13"/>
    <mergeCell ref="GOJ13:GOP13"/>
    <mergeCell ref="GOQ13:GOW13"/>
    <mergeCell ref="GOX13:GPD13"/>
    <mergeCell ref="GPE13:GPK13"/>
    <mergeCell ref="GPL13:GPR13"/>
    <mergeCell ref="GPS13:GPY13"/>
    <mergeCell ref="GMT13:GMZ13"/>
    <mergeCell ref="GNA13:GNG13"/>
    <mergeCell ref="GNH13:GNN13"/>
    <mergeCell ref="GNO13:GNU13"/>
    <mergeCell ref="GNV13:GOB13"/>
    <mergeCell ref="GOC13:GOI13"/>
    <mergeCell ref="GUV13:GVB13"/>
    <mergeCell ref="GVC13:GVI13"/>
    <mergeCell ref="GVJ13:GVP13"/>
    <mergeCell ref="GVQ13:GVW13"/>
    <mergeCell ref="GVX13:GWD13"/>
    <mergeCell ref="GWE13:GWK13"/>
    <mergeCell ref="GTF13:GTL13"/>
    <mergeCell ref="GTM13:GTS13"/>
    <mergeCell ref="GTT13:GTZ13"/>
    <mergeCell ref="GUA13:GUG13"/>
    <mergeCell ref="GUH13:GUN13"/>
    <mergeCell ref="GUO13:GUU13"/>
    <mergeCell ref="GRP13:GRV13"/>
    <mergeCell ref="GRW13:GSC13"/>
    <mergeCell ref="GSD13:GSJ13"/>
    <mergeCell ref="GSK13:GSQ13"/>
    <mergeCell ref="GSR13:GSX13"/>
    <mergeCell ref="GSY13:GTE13"/>
    <mergeCell ref="GZR13:GZX13"/>
    <mergeCell ref="GZY13:HAE13"/>
    <mergeCell ref="HAF13:HAL13"/>
    <mergeCell ref="HAM13:HAS13"/>
    <mergeCell ref="HAT13:HAZ13"/>
    <mergeCell ref="HBA13:HBG13"/>
    <mergeCell ref="GYB13:GYH13"/>
    <mergeCell ref="GYI13:GYO13"/>
    <mergeCell ref="GYP13:GYV13"/>
    <mergeCell ref="GYW13:GZC13"/>
    <mergeCell ref="GZD13:GZJ13"/>
    <mergeCell ref="GZK13:GZQ13"/>
    <mergeCell ref="GWL13:GWR13"/>
    <mergeCell ref="GWS13:GWY13"/>
    <mergeCell ref="GWZ13:GXF13"/>
    <mergeCell ref="GXG13:GXM13"/>
    <mergeCell ref="GXN13:GXT13"/>
    <mergeCell ref="GXU13:GYA13"/>
    <mergeCell ref="HEN13:HET13"/>
    <mergeCell ref="HEU13:HFA13"/>
    <mergeCell ref="HFB13:HFH13"/>
    <mergeCell ref="HFI13:HFO13"/>
    <mergeCell ref="HFP13:HFV13"/>
    <mergeCell ref="HFW13:HGC13"/>
    <mergeCell ref="HCX13:HDD13"/>
    <mergeCell ref="HDE13:HDK13"/>
    <mergeCell ref="HDL13:HDR13"/>
    <mergeCell ref="HDS13:HDY13"/>
    <mergeCell ref="HDZ13:HEF13"/>
    <mergeCell ref="HEG13:HEM13"/>
    <mergeCell ref="HBH13:HBN13"/>
    <mergeCell ref="HBO13:HBU13"/>
    <mergeCell ref="HBV13:HCB13"/>
    <mergeCell ref="HCC13:HCI13"/>
    <mergeCell ref="HCJ13:HCP13"/>
    <mergeCell ref="HCQ13:HCW13"/>
    <mergeCell ref="HJJ13:HJP13"/>
    <mergeCell ref="HJQ13:HJW13"/>
    <mergeCell ref="HJX13:HKD13"/>
    <mergeCell ref="HKE13:HKK13"/>
    <mergeCell ref="HKL13:HKR13"/>
    <mergeCell ref="HKS13:HKY13"/>
    <mergeCell ref="HHT13:HHZ13"/>
    <mergeCell ref="HIA13:HIG13"/>
    <mergeCell ref="HIH13:HIN13"/>
    <mergeCell ref="HIO13:HIU13"/>
    <mergeCell ref="HIV13:HJB13"/>
    <mergeCell ref="HJC13:HJI13"/>
    <mergeCell ref="HGD13:HGJ13"/>
    <mergeCell ref="HGK13:HGQ13"/>
    <mergeCell ref="HGR13:HGX13"/>
    <mergeCell ref="HGY13:HHE13"/>
    <mergeCell ref="HHF13:HHL13"/>
    <mergeCell ref="HHM13:HHS13"/>
    <mergeCell ref="HOF13:HOL13"/>
    <mergeCell ref="HOM13:HOS13"/>
    <mergeCell ref="HOT13:HOZ13"/>
    <mergeCell ref="HPA13:HPG13"/>
    <mergeCell ref="HPH13:HPN13"/>
    <mergeCell ref="HPO13:HPU13"/>
    <mergeCell ref="HMP13:HMV13"/>
    <mergeCell ref="HMW13:HNC13"/>
    <mergeCell ref="HND13:HNJ13"/>
    <mergeCell ref="HNK13:HNQ13"/>
    <mergeCell ref="HNR13:HNX13"/>
    <mergeCell ref="HNY13:HOE13"/>
    <mergeCell ref="HKZ13:HLF13"/>
    <mergeCell ref="HLG13:HLM13"/>
    <mergeCell ref="HLN13:HLT13"/>
    <mergeCell ref="HLU13:HMA13"/>
    <mergeCell ref="HMB13:HMH13"/>
    <mergeCell ref="HMI13:HMO13"/>
    <mergeCell ref="HTB13:HTH13"/>
    <mergeCell ref="HTI13:HTO13"/>
    <mergeCell ref="HTP13:HTV13"/>
    <mergeCell ref="HTW13:HUC13"/>
    <mergeCell ref="HUD13:HUJ13"/>
    <mergeCell ref="HUK13:HUQ13"/>
    <mergeCell ref="HRL13:HRR13"/>
    <mergeCell ref="HRS13:HRY13"/>
    <mergeCell ref="HRZ13:HSF13"/>
    <mergeCell ref="HSG13:HSM13"/>
    <mergeCell ref="HSN13:HST13"/>
    <mergeCell ref="HSU13:HTA13"/>
    <mergeCell ref="HPV13:HQB13"/>
    <mergeCell ref="HQC13:HQI13"/>
    <mergeCell ref="HQJ13:HQP13"/>
    <mergeCell ref="HQQ13:HQW13"/>
    <mergeCell ref="HQX13:HRD13"/>
    <mergeCell ref="HRE13:HRK13"/>
    <mergeCell ref="HXX13:HYD13"/>
    <mergeCell ref="HYE13:HYK13"/>
    <mergeCell ref="HYL13:HYR13"/>
    <mergeCell ref="HYS13:HYY13"/>
    <mergeCell ref="HYZ13:HZF13"/>
    <mergeCell ref="HZG13:HZM13"/>
    <mergeCell ref="HWH13:HWN13"/>
    <mergeCell ref="HWO13:HWU13"/>
    <mergeCell ref="HWV13:HXB13"/>
    <mergeCell ref="HXC13:HXI13"/>
    <mergeCell ref="HXJ13:HXP13"/>
    <mergeCell ref="HXQ13:HXW13"/>
    <mergeCell ref="HUR13:HUX13"/>
    <mergeCell ref="HUY13:HVE13"/>
    <mergeCell ref="HVF13:HVL13"/>
    <mergeCell ref="HVM13:HVS13"/>
    <mergeCell ref="HVT13:HVZ13"/>
    <mergeCell ref="HWA13:HWG13"/>
    <mergeCell ref="ICT13:ICZ13"/>
    <mergeCell ref="IDA13:IDG13"/>
    <mergeCell ref="IDH13:IDN13"/>
    <mergeCell ref="IDO13:IDU13"/>
    <mergeCell ref="IDV13:IEB13"/>
    <mergeCell ref="IEC13:IEI13"/>
    <mergeCell ref="IBD13:IBJ13"/>
    <mergeCell ref="IBK13:IBQ13"/>
    <mergeCell ref="IBR13:IBX13"/>
    <mergeCell ref="IBY13:ICE13"/>
    <mergeCell ref="ICF13:ICL13"/>
    <mergeCell ref="ICM13:ICS13"/>
    <mergeCell ref="HZN13:HZT13"/>
    <mergeCell ref="HZU13:IAA13"/>
    <mergeCell ref="IAB13:IAH13"/>
    <mergeCell ref="IAI13:IAO13"/>
    <mergeCell ref="IAP13:IAV13"/>
    <mergeCell ref="IAW13:IBC13"/>
    <mergeCell ref="IHP13:IHV13"/>
    <mergeCell ref="IHW13:IIC13"/>
    <mergeCell ref="IID13:IIJ13"/>
    <mergeCell ref="IIK13:IIQ13"/>
    <mergeCell ref="IIR13:IIX13"/>
    <mergeCell ref="IIY13:IJE13"/>
    <mergeCell ref="IFZ13:IGF13"/>
    <mergeCell ref="IGG13:IGM13"/>
    <mergeCell ref="IGN13:IGT13"/>
    <mergeCell ref="IGU13:IHA13"/>
    <mergeCell ref="IHB13:IHH13"/>
    <mergeCell ref="IHI13:IHO13"/>
    <mergeCell ref="IEJ13:IEP13"/>
    <mergeCell ref="IEQ13:IEW13"/>
    <mergeCell ref="IEX13:IFD13"/>
    <mergeCell ref="IFE13:IFK13"/>
    <mergeCell ref="IFL13:IFR13"/>
    <mergeCell ref="IFS13:IFY13"/>
    <mergeCell ref="IML13:IMR13"/>
    <mergeCell ref="IMS13:IMY13"/>
    <mergeCell ref="IMZ13:INF13"/>
    <mergeCell ref="ING13:INM13"/>
    <mergeCell ref="INN13:INT13"/>
    <mergeCell ref="INU13:IOA13"/>
    <mergeCell ref="IKV13:ILB13"/>
    <mergeCell ref="ILC13:ILI13"/>
    <mergeCell ref="ILJ13:ILP13"/>
    <mergeCell ref="ILQ13:ILW13"/>
    <mergeCell ref="ILX13:IMD13"/>
    <mergeCell ref="IME13:IMK13"/>
    <mergeCell ref="IJF13:IJL13"/>
    <mergeCell ref="IJM13:IJS13"/>
    <mergeCell ref="IJT13:IJZ13"/>
    <mergeCell ref="IKA13:IKG13"/>
    <mergeCell ref="IKH13:IKN13"/>
    <mergeCell ref="IKO13:IKU13"/>
    <mergeCell ref="IRH13:IRN13"/>
    <mergeCell ref="IRO13:IRU13"/>
    <mergeCell ref="IRV13:ISB13"/>
    <mergeCell ref="ISC13:ISI13"/>
    <mergeCell ref="ISJ13:ISP13"/>
    <mergeCell ref="ISQ13:ISW13"/>
    <mergeCell ref="IPR13:IPX13"/>
    <mergeCell ref="IPY13:IQE13"/>
    <mergeCell ref="IQF13:IQL13"/>
    <mergeCell ref="IQM13:IQS13"/>
    <mergeCell ref="IQT13:IQZ13"/>
    <mergeCell ref="IRA13:IRG13"/>
    <mergeCell ref="IOB13:IOH13"/>
    <mergeCell ref="IOI13:IOO13"/>
    <mergeCell ref="IOP13:IOV13"/>
    <mergeCell ref="IOW13:IPC13"/>
    <mergeCell ref="IPD13:IPJ13"/>
    <mergeCell ref="IPK13:IPQ13"/>
    <mergeCell ref="IWD13:IWJ13"/>
    <mergeCell ref="IWK13:IWQ13"/>
    <mergeCell ref="IWR13:IWX13"/>
    <mergeCell ref="IWY13:IXE13"/>
    <mergeCell ref="IXF13:IXL13"/>
    <mergeCell ref="IXM13:IXS13"/>
    <mergeCell ref="IUN13:IUT13"/>
    <mergeCell ref="IUU13:IVA13"/>
    <mergeCell ref="IVB13:IVH13"/>
    <mergeCell ref="IVI13:IVO13"/>
    <mergeCell ref="IVP13:IVV13"/>
    <mergeCell ref="IVW13:IWC13"/>
    <mergeCell ref="ISX13:ITD13"/>
    <mergeCell ref="ITE13:ITK13"/>
    <mergeCell ref="ITL13:ITR13"/>
    <mergeCell ref="ITS13:ITY13"/>
    <mergeCell ref="ITZ13:IUF13"/>
    <mergeCell ref="IUG13:IUM13"/>
    <mergeCell ref="JAZ13:JBF13"/>
    <mergeCell ref="JBG13:JBM13"/>
    <mergeCell ref="JBN13:JBT13"/>
    <mergeCell ref="JBU13:JCA13"/>
    <mergeCell ref="JCB13:JCH13"/>
    <mergeCell ref="JCI13:JCO13"/>
    <mergeCell ref="IZJ13:IZP13"/>
    <mergeCell ref="IZQ13:IZW13"/>
    <mergeCell ref="IZX13:JAD13"/>
    <mergeCell ref="JAE13:JAK13"/>
    <mergeCell ref="JAL13:JAR13"/>
    <mergeCell ref="JAS13:JAY13"/>
    <mergeCell ref="IXT13:IXZ13"/>
    <mergeCell ref="IYA13:IYG13"/>
    <mergeCell ref="IYH13:IYN13"/>
    <mergeCell ref="IYO13:IYU13"/>
    <mergeCell ref="IYV13:IZB13"/>
    <mergeCell ref="IZC13:IZI13"/>
    <mergeCell ref="JFV13:JGB13"/>
    <mergeCell ref="JGC13:JGI13"/>
    <mergeCell ref="JGJ13:JGP13"/>
    <mergeCell ref="JGQ13:JGW13"/>
    <mergeCell ref="JGX13:JHD13"/>
    <mergeCell ref="JHE13:JHK13"/>
    <mergeCell ref="JEF13:JEL13"/>
    <mergeCell ref="JEM13:JES13"/>
    <mergeCell ref="JET13:JEZ13"/>
    <mergeCell ref="JFA13:JFG13"/>
    <mergeCell ref="JFH13:JFN13"/>
    <mergeCell ref="JFO13:JFU13"/>
    <mergeCell ref="JCP13:JCV13"/>
    <mergeCell ref="JCW13:JDC13"/>
    <mergeCell ref="JDD13:JDJ13"/>
    <mergeCell ref="JDK13:JDQ13"/>
    <mergeCell ref="JDR13:JDX13"/>
    <mergeCell ref="JDY13:JEE13"/>
    <mergeCell ref="JKR13:JKX13"/>
    <mergeCell ref="JKY13:JLE13"/>
    <mergeCell ref="JLF13:JLL13"/>
    <mergeCell ref="JLM13:JLS13"/>
    <mergeCell ref="JLT13:JLZ13"/>
    <mergeCell ref="JMA13:JMG13"/>
    <mergeCell ref="JJB13:JJH13"/>
    <mergeCell ref="JJI13:JJO13"/>
    <mergeCell ref="JJP13:JJV13"/>
    <mergeCell ref="JJW13:JKC13"/>
    <mergeCell ref="JKD13:JKJ13"/>
    <mergeCell ref="JKK13:JKQ13"/>
    <mergeCell ref="JHL13:JHR13"/>
    <mergeCell ref="JHS13:JHY13"/>
    <mergeCell ref="JHZ13:JIF13"/>
    <mergeCell ref="JIG13:JIM13"/>
    <mergeCell ref="JIN13:JIT13"/>
    <mergeCell ref="JIU13:JJA13"/>
    <mergeCell ref="JPN13:JPT13"/>
    <mergeCell ref="JPU13:JQA13"/>
    <mergeCell ref="JQB13:JQH13"/>
    <mergeCell ref="JQI13:JQO13"/>
    <mergeCell ref="JQP13:JQV13"/>
    <mergeCell ref="JQW13:JRC13"/>
    <mergeCell ref="JNX13:JOD13"/>
    <mergeCell ref="JOE13:JOK13"/>
    <mergeCell ref="JOL13:JOR13"/>
    <mergeCell ref="JOS13:JOY13"/>
    <mergeCell ref="JOZ13:JPF13"/>
    <mergeCell ref="JPG13:JPM13"/>
    <mergeCell ref="JMH13:JMN13"/>
    <mergeCell ref="JMO13:JMU13"/>
    <mergeCell ref="JMV13:JNB13"/>
    <mergeCell ref="JNC13:JNI13"/>
    <mergeCell ref="JNJ13:JNP13"/>
    <mergeCell ref="JNQ13:JNW13"/>
    <mergeCell ref="JUJ13:JUP13"/>
    <mergeCell ref="JUQ13:JUW13"/>
    <mergeCell ref="JUX13:JVD13"/>
    <mergeCell ref="JVE13:JVK13"/>
    <mergeCell ref="JVL13:JVR13"/>
    <mergeCell ref="JVS13:JVY13"/>
    <mergeCell ref="JST13:JSZ13"/>
    <mergeCell ref="JTA13:JTG13"/>
    <mergeCell ref="JTH13:JTN13"/>
    <mergeCell ref="JTO13:JTU13"/>
    <mergeCell ref="JTV13:JUB13"/>
    <mergeCell ref="JUC13:JUI13"/>
    <mergeCell ref="JRD13:JRJ13"/>
    <mergeCell ref="JRK13:JRQ13"/>
    <mergeCell ref="JRR13:JRX13"/>
    <mergeCell ref="JRY13:JSE13"/>
    <mergeCell ref="JSF13:JSL13"/>
    <mergeCell ref="JSM13:JSS13"/>
    <mergeCell ref="JZF13:JZL13"/>
    <mergeCell ref="JZM13:JZS13"/>
    <mergeCell ref="JZT13:JZZ13"/>
    <mergeCell ref="KAA13:KAG13"/>
    <mergeCell ref="KAH13:KAN13"/>
    <mergeCell ref="KAO13:KAU13"/>
    <mergeCell ref="JXP13:JXV13"/>
    <mergeCell ref="JXW13:JYC13"/>
    <mergeCell ref="JYD13:JYJ13"/>
    <mergeCell ref="JYK13:JYQ13"/>
    <mergeCell ref="JYR13:JYX13"/>
    <mergeCell ref="JYY13:JZE13"/>
    <mergeCell ref="JVZ13:JWF13"/>
    <mergeCell ref="JWG13:JWM13"/>
    <mergeCell ref="JWN13:JWT13"/>
    <mergeCell ref="JWU13:JXA13"/>
    <mergeCell ref="JXB13:JXH13"/>
    <mergeCell ref="JXI13:JXO13"/>
    <mergeCell ref="KEB13:KEH13"/>
    <mergeCell ref="KEI13:KEO13"/>
    <mergeCell ref="KEP13:KEV13"/>
    <mergeCell ref="KEW13:KFC13"/>
    <mergeCell ref="KFD13:KFJ13"/>
    <mergeCell ref="KFK13:KFQ13"/>
    <mergeCell ref="KCL13:KCR13"/>
    <mergeCell ref="KCS13:KCY13"/>
    <mergeCell ref="KCZ13:KDF13"/>
    <mergeCell ref="KDG13:KDM13"/>
    <mergeCell ref="KDN13:KDT13"/>
    <mergeCell ref="KDU13:KEA13"/>
    <mergeCell ref="KAV13:KBB13"/>
    <mergeCell ref="KBC13:KBI13"/>
    <mergeCell ref="KBJ13:KBP13"/>
    <mergeCell ref="KBQ13:KBW13"/>
    <mergeCell ref="KBX13:KCD13"/>
    <mergeCell ref="KCE13:KCK13"/>
    <mergeCell ref="KIX13:KJD13"/>
    <mergeCell ref="KJE13:KJK13"/>
    <mergeCell ref="KJL13:KJR13"/>
    <mergeCell ref="KJS13:KJY13"/>
    <mergeCell ref="KJZ13:KKF13"/>
    <mergeCell ref="KKG13:KKM13"/>
    <mergeCell ref="KHH13:KHN13"/>
    <mergeCell ref="KHO13:KHU13"/>
    <mergeCell ref="KHV13:KIB13"/>
    <mergeCell ref="KIC13:KII13"/>
    <mergeCell ref="KIJ13:KIP13"/>
    <mergeCell ref="KIQ13:KIW13"/>
    <mergeCell ref="KFR13:KFX13"/>
    <mergeCell ref="KFY13:KGE13"/>
    <mergeCell ref="KGF13:KGL13"/>
    <mergeCell ref="KGM13:KGS13"/>
    <mergeCell ref="KGT13:KGZ13"/>
    <mergeCell ref="KHA13:KHG13"/>
    <mergeCell ref="KNT13:KNZ13"/>
    <mergeCell ref="KOA13:KOG13"/>
    <mergeCell ref="KOH13:KON13"/>
    <mergeCell ref="KOO13:KOU13"/>
    <mergeCell ref="KOV13:KPB13"/>
    <mergeCell ref="KPC13:KPI13"/>
    <mergeCell ref="KMD13:KMJ13"/>
    <mergeCell ref="KMK13:KMQ13"/>
    <mergeCell ref="KMR13:KMX13"/>
    <mergeCell ref="KMY13:KNE13"/>
    <mergeCell ref="KNF13:KNL13"/>
    <mergeCell ref="KNM13:KNS13"/>
    <mergeCell ref="KKN13:KKT13"/>
    <mergeCell ref="KKU13:KLA13"/>
    <mergeCell ref="KLB13:KLH13"/>
    <mergeCell ref="KLI13:KLO13"/>
    <mergeCell ref="KLP13:KLV13"/>
    <mergeCell ref="KLW13:KMC13"/>
    <mergeCell ref="KSP13:KSV13"/>
    <mergeCell ref="KSW13:KTC13"/>
    <mergeCell ref="KTD13:KTJ13"/>
    <mergeCell ref="KTK13:KTQ13"/>
    <mergeCell ref="KTR13:KTX13"/>
    <mergeCell ref="KTY13:KUE13"/>
    <mergeCell ref="KQZ13:KRF13"/>
    <mergeCell ref="KRG13:KRM13"/>
    <mergeCell ref="KRN13:KRT13"/>
    <mergeCell ref="KRU13:KSA13"/>
    <mergeCell ref="KSB13:KSH13"/>
    <mergeCell ref="KSI13:KSO13"/>
    <mergeCell ref="KPJ13:KPP13"/>
    <mergeCell ref="KPQ13:KPW13"/>
    <mergeCell ref="KPX13:KQD13"/>
    <mergeCell ref="KQE13:KQK13"/>
    <mergeCell ref="KQL13:KQR13"/>
    <mergeCell ref="KQS13:KQY13"/>
    <mergeCell ref="KXL13:KXR13"/>
    <mergeCell ref="KXS13:KXY13"/>
    <mergeCell ref="KXZ13:KYF13"/>
    <mergeCell ref="KYG13:KYM13"/>
    <mergeCell ref="KYN13:KYT13"/>
    <mergeCell ref="KYU13:KZA13"/>
    <mergeCell ref="KVV13:KWB13"/>
    <mergeCell ref="KWC13:KWI13"/>
    <mergeCell ref="KWJ13:KWP13"/>
    <mergeCell ref="KWQ13:KWW13"/>
    <mergeCell ref="KWX13:KXD13"/>
    <mergeCell ref="KXE13:KXK13"/>
    <mergeCell ref="KUF13:KUL13"/>
    <mergeCell ref="KUM13:KUS13"/>
    <mergeCell ref="KUT13:KUZ13"/>
    <mergeCell ref="KVA13:KVG13"/>
    <mergeCell ref="KVH13:KVN13"/>
    <mergeCell ref="KVO13:KVU13"/>
    <mergeCell ref="LCH13:LCN13"/>
    <mergeCell ref="LCO13:LCU13"/>
    <mergeCell ref="LCV13:LDB13"/>
    <mergeCell ref="LDC13:LDI13"/>
    <mergeCell ref="LDJ13:LDP13"/>
    <mergeCell ref="LDQ13:LDW13"/>
    <mergeCell ref="LAR13:LAX13"/>
    <mergeCell ref="LAY13:LBE13"/>
    <mergeCell ref="LBF13:LBL13"/>
    <mergeCell ref="LBM13:LBS13"/>
    <mergeCell ref="LBT13:LBZ13"/>
    <mergeCell ref="LCA13:LCG13"/>
    <mergeCell ref="KZB13:KZH13"/>
    <mergeCell ref="KZI13:KZO13"/>
    <mergeCell ref="KZP13:KZV13"/>
    <mergeCell ref="KZW13:LAC13"/>
    <mergeCell ref="LAD13:LAJ13"/>
    <mergeCell ref="LAK13:LAQ13"/>
    <mergeCell ref="LHD13:LHJ13"/>
    <mergeCell ref="LHK13:LHQ13"/>
    <mergeCell ref="LHR13:LHX13"/>
    <mergeCell ref="LHY13:LIE13"/>
    <mergeCell ref="LIF13:LIL13"/>
    <mergeCell ref="LIM13:LIS13"/>
    <mergeCell ref="LFN13:LFT13"/>
    <mergeCell ref="LFU13:LGA13"/>
    <mergeCell ref="LGB13:LGH13"/>
    <mergeCell ref="LGI13:LGO13"/>
    <mergeCell ref="LGP13:LGV13"/>
    <mergeCell ref="LGW13:LHC13"/>
    <mergeCell ref="LDX13:LED13"/>
    <mergeCell ref="LEE13:LEK13"/>
    <mergeCell ref="LEL13:LER13"/>
    <mergeCell ref="LES13:LEY13"/>
    <mergeCell ref="LEZ13:LFF13"/>
    <mergeCell ref="LFG13:LFM13"/>
    <mergeCell ref="LLZ13:LMF13"/>
    <mergeCell ref="LMG13:LMM13"/>
    <mergeCell ref="LMN13:LMT13"/>
    <mergeCell ref="LMU13:LNA13"/>
    <mergeCell ref="LNB13:LNH13"/>
    <mergeCell ref="LNI13:LNO13"/>
    <mergeCell ref="LKJ13:LKP13"/>
    <mergeCell ref="LKQ13:LKW13"/>
    <mergeCell ref="LKX13:LLD13"/>
    <mergeCell ref="LLE13:LLK13"/>
    <mergeCell ref="LLL13:LLR13"/>
    <mergeCell ref="LLS13:LLY13"/>
    <mergeCell ref="LIT13:LIZ13"/>
    <mergeCell ref="LJA13:LJG13"/>
    <mergeCell ref="LJH13:LJN13"/>
    <mergeCell ref="LJO13:LJU13"/>
    <mergeCell ref="LJV13:LKB13"/>
    <mergeCell ref="LKC13:LKI13"/>
    <mergeCell ref="LQV13:LRB13"/>
    <mergeCell ref="LRC13:LRI13"/>
    <mergeCell ref="LRJ13:LRP13"/>
    <mergeCell ref="LRQ13:LRW13"/>
    <mergeCell ref="LRX13:LSD13"/>
    <mergeCell ref="LSE13:LSK13"/>
    <mergeCell ref="LPF13:LPL13"/>
    <mergeCell ref="LPM13:LPS13"/>
    <mergeCell ref="LPT13:LPZ13"/>
    <mergeCell ref="LQA13:LQG13"/>
    <mergeCell ref="LQH13:LQN13"/>
    <mergeCell ref="LQO13:LQU13"/>
    <mergeCell ref="LNP13:LNV13"/>
    <mergeCell ref="LNW13:LOC13"/>
    <mergeCell ref="LOD13:LOJ13"/>
    <mergeCell ref="LOK13:LOQ13"/>
    <mergeCell ref="LOR13:LOX13"/>
    <mergeCell ref="LOY13:LPE13"/>
    <mergeCell ref="LVR13:LVX13"/>
    <mergeCell ref="LVY13:LWE13"/>
    <mergeCell ref="LWF13:LWL13"/>
    <mergeCell ref="LWM13:LWS13"/>
    <mergeCell ref="LWT13:LWZ13"/>
    <mergeCell ref="LXA13:LXG13"/>
    <mergeCell ref="LUB13:LUH13"/>
    <mergeCell ref="LUI13:LUO13"/>
    <mergeCell ref="LUP13:LUV13"/>
    <mergeCell ref="LUW13:LVC13"/>
    <mergeCell ref="LVD13:LVJ13"/>
    <mergeCell ref="LVK13:LVQ13"/>
    <mergeCell ref="LSL13:LSR13"/>
    <mergeCell ref="LSS13:LSY13"/>
    <mergeCell ref="LSZ13:LTF13"/>
    <mergeCell ref="LTG13:LTM13"/>
    <mergeCell ref="LTN13:LTT13"/>
    <mergeCell ref="LTU13:LUA13"/>
    <mergeCell ref="MAN13:MAT13"/>
    <mergeCell ref="MAU13:MBA13"/>
    <mergeCell ref="MBB13:MBH13"/>
    <mergeCell ref="MBI13:MBO13"/>
    <mergeCell ref="MBP13:MBV13"/>
    <mergeCell ref="MBW13:MCC13"/>
    <mergeCell ref="LYX13:LZD13"/>
    <mergeCell ref="LZE13:LZK13"/>
    <mergeCell ref="LZL13:LZR13"/>
    <mergeCell ref="LZS13:LZY13"/>
    <mergeCell ref="LZZ13:MAF13"/>
    <mergeCell ref="MAG13:MAM13"/>
    <mergeCell ref="LXH13:LXN13"/>
    <mergeCell ref="LXO13:LXU13"/>
    <mergeCell ref="LXV13:LYB13"/>
    <mergeCell ref="LYC13:LYI13"/>
    <mergeCell ref="LYJ13:LYP13"/>
    <mergeCell ref="LYQ13:LYW13"/>
    <mergeCell ref="MFJ13:MFP13"/>
    <mergeCell ref="MFQ13:MFW13"/>
    <mergeCell ref="MFX13:MGD13"/>
    <mergeCell ref="MGE13:MGK13"/>
    <mergeCell ref="MGL13:MGR13"/>
    <mergeCell ref="MGS13:MGY13"/>
    <mergeCell ref="MDT13:MDZ13"/>
    <mergeCell ref="MEA13:MEG13"/>
    <mergeCell ref="MEH13:MEN13"/>
    <mergeCell ref="MEO13:MEU13"/>
    <mergeCell ref="MEV13:MFB13"/>
    <mergeCell ref="MFC13:MFI13"/>
    <mergeCell ref="MCD13:MCJ13"/>
    <mergeCell ref="MCK13:MCQ13"/>
    <mergeCell ref="MCR13:MCX13"/>
    <mergeCell ref="MCY13:MDE13"/>
    <mergeCell ref="MDF13:MDL13"/>
    <mergeCell ref="MDM13:MDS13"/>
    <mergeCell ref="MKF13:MKL13"/>
    <mergeCell ref="MKM13:MKS13"/>
    <mergeCell ref="MKT13:MKZ13"/>
    <mergeCell ref="MLA13:MLG13"/>
    <mergeCell ref="MLH13:MLN13"/>
    <mergeCell ref="MLO13:MLU13"/>
    <mergeCell ref="MIP13:MIV13"/>
    <mergeCell ref="MIW13:MJC13"/>
    <mergeCell ref="MJD13:MJJ13"/>
    <mergeCell ref="MJK13:MJQ13"/>
    <mergeCell ref="MJR13:MJX13"/>
    <mergeCell ref="MJY13:MKE13"/>
    <mergeCell ref="MGZ13:MHF13"/>
    <mergeCell ref="MHG13:MHM13"/>
    <mergeCell ref="MHN13:MHT13"/>
    <mergeCell ref="MHU13:MIA13"/>
    <mergeCell ref="MIB13:MIH13"/>
    <mergeCell ref="MII13:MIO13"/>
    <mergeCell ref="MPB13:MPH13"/>
    <mergeCell ref="MPI13:MPO13"/>
    <mergeCell ref="MPP13:MPV13"/>
    <mergeCell ref="MPW13:MQC13"/>
    <mergeCell ref="MQD13:MQJ13"/>
    <mergeCell ref="MQK13:MQQ13"/>
    <mergeCell ref="MNL13:MNR13"/>
    <mergeCell ref="MNS13:MNY13"/>
    <mergeCell ref="MNZ13:MOF13"/>
    <mergeCell ref="MOG13:MOM13"/>
    <mergeCell ref="MON13:MOT13"/>
    <mergeCell ref="MOU13:MPA13"/>
    <mergeCell ref="MLV13:MMB13"/>
    <mergeCell ref="MMC13:MMI13"/>
    <mergeCell ref="MMJ13:MMP13"/>
    <mergeCell ref="MMQ13:MMW13"/>
    <mergeCell ref="MMX13:MND13"/>
    <mergeCell ref="MNE13:MNK13"/>
    <mergeCell ref="MTX13:MUD13"/>
    <mergeCell ref="MUE13:MUK13"/>
    <mergeCell ref="MUL13:MUR13"/>
    <mergeCell ref="MUS13:MUY13"/>
    <mergeCell ref="MUZ13:MVF13"/>
    <mergeCell ref="MVG13:MVM13"/>
    <mergeCell ref="MSH13:MSN13"/>
    <mergeCell ref="MSO13:MSU13"/>
    <mergeCell ref="MSV13:MTB13"/>
    <mergeCell ref="MTC13:MTI13"/>
    <mergeCell ref="MTJ13:MTP13"/>
    <mergeCell ref="MTQ13:MTW13"/>
    <mergeCell ref="MQR13:MQX13"/>
    <mergeCell ref="MQY13:MRE13"/>
    <mergeCell ref="MRF13:MRL13"/>
    <mergeCell ref="MRM13:MRS13"/>
    <mergeCell ref="MRT13:MRZ13"/>
    <mergeCell ref="MSA13:MSG13"/>
    <mergeCell ref="MYT13:MYZ13"/>
    <mergeCell ref="MZA13:MZG13"/>
    <mergeCell ref="MZH13:MZN13"/>
    <mergeCell ref="MZO13:MZU13"/>
    <mergeCell ref="MZV13:NAB13"/>
    <mergeCell ref="NAC13:NAI13"/>
    <mergeCell ref="MXD13:MXJ13"/>
    <mergeCell ref="MXK13:MXQ13"/>
    <mergeCell ref="MXR13:MXX13"/>
    <mergeCell ref="MXY13:MYE13"/>
    <mergeCell ref="MYF13:MYL13"/>
    <mergeCell ref="MYM13:MYS13"/>
    <mergeCell ref="MVN13:MVT13"/>
    <mergeCell ref="MVU13:MWA13"/>
    <mergeCell ref="MWB13:MWH13"/>
    <mergeCell ref="MWI13:MWO13"/>
    <mergeCell ref="MWP13:MWV13"/>
    <mergeCell ref="MWW13:MXC13"/>
    <mergeCell ref="NDP13:NDV13"/>
    <mergeCell ref="NDW13:NEC13"/>
    <mergeCell ref="NED13:NEJ13"/>
    <mergeCell ref="NEK13:NEQ13"/>
    <mergeCell ref="NER13:NEX13"/>
    <mergeCell ref="NEY13:NFE13"/>
    <mergeCell ref="NBZ13:NCF13"/>
    <mergeCell ref="NCG13:NCM13"/>
    <mergeCell ref="NCN13:NCT13"/>
    <mergeCell ref="NCU13:NDA13"/>
    <mergeCell ref="NDB13:NDH13"/>
    <mergeCell ref="NDI13:NDO13"/>
    <mergeCell ref="NAJ13:NAP13"/>
    <mergeCell ref="NAQ13:NAW13"/>
    <mergeCell ref="NAX13:NBD13"/>
    <mergeCell ref="NBE13:NBK13"/>
    <mergeCell ref="NBL13:NBR13"/>
    <mergeCell ref="NBS13:NBY13"/>
    <mergeCell ref="NIL13:NIR13"/>
    <mergeCell ref="NIS13:NIY13"/>
    <mergeCell ref="NIZ13:NJF13"/>
    <mergeCell ref="NJG13:NJM13"/>
    <mergeCell ref="NJN13:NJT13"/>
    <mergeCell ref="NJU13:NKA13"/>
    <mergeCell ref="NGV13:NHB13"/>
    <mergeCell ref="NHC13:NHI13"/>
    <mergeCell ref="NHJ13:NHP13"/>
    <mergeCell ref="NHQ13:NHW13"/>
    <mergeCell ref="NHX13:NID13"/>
    <mergeCell ref="NIE13:NIK13"/>
    <mergeCell ref="NFF13:NFL13"/>
    <mergeCell ref="NFM13:NFS13"/>
    <mergeCell ref="NFT13:NFZ13"/>
    <mergeCell ref="NGA13:NGG13"/>
    <mergeCell ref="NGH13:NGN13"/>
    <mergeCell ref="NGO13:NGU13"/>
    <mergeCell ref="NNH13:NNN13"/>
    <mergeCell ref="NNO13:NNU13"/>
    <mergeCell ref="NNV13:NOB13"/>
    <mergeCell ref="NOC13:NOI13"/>
    <mergeCell ref="NOJ13:NOP13"/>
    <mergeCell ref="NOQ13:NOW13"/>
    <mergeCell ref="NLR13:NLX13"/>
    <mergeCell ref="NLY13:NME13"/>
    <mergeCell ref="NMF13:NML13"/>
    <mergeCell ref="NMM13:NMS13"/>
    <mergeCell ref="NMT13:NMZ13"/>
    <mergeCell ref="NNA13:NNG13"/>
    <mergeCell ref="NKB13:NKH13"/>
    <mergeCell ref="NKI13:NKO13"/>
    <mergeCell ref="NKP13:NKV13"/>
    <mergeCell ref="NKW13:NLC13"/>
    <mergeCell ref="NLD13:NLJ13"/>
    <mergeCell ref="NLK13:NLQ13"/>
    <mergeCell ref="NSD13:NSJ13"/>
    <mergeCell ref="NSK13:NSQ13"/>
    <mergeCell ref="NSR13:NSX13"/>
    <mergeCell ref="NSY13:NTE13"/>
    <mergeCell ref="NTF13:NTL13"/>
    <mergeCell ref="NTM13:NTS13"/>
    <mergeCell ref="NQN13:NQT13"/>
    <mergeCell ref="NQU13:NRA13"/>
    <mergeCell ref="NRB13:NRH13"/>
    <mergeCell ref="NRI13:NRO13"/>
    <mergeCell ref="NRP13:NRV13"/>
    <mergeCell ref="NRW13:NSC13"/>
    <mergeCell ref="NOX13:NPD13"/>
    <mergeCell ref="NPE13:NPK13"/>
    <mergeCell ref="NPL13:NPR13"/>
    <mergeCell ref="NPS13:NPY13"/>
    <mergeCell ref="NPZ13:NQF13"/>
    <mergeCell ref="NQG13:NQM13"/>
    <mergeCell ref="NWZ13:NXF13"/>
    <mergeCell ref="NXG13:NXM13"/>
    <mergeCell ref="NXN13:NXT13"/>
    <mergeCell ref="NXU13:NYA13"/>
    <mergeCell ref="NYB13:NYH13"/>
    <mergeCell ref="NYI13:NYO13"/>
    <mergeCell ref="NVJ13:NVP13"/>
    <mergeCell ref="NVQ13:NVW13"/>
    <mergeCell ref="NVX13:NWD13"/>
    <mergeCell ref="NWE13:NWK13"/>
    <mergeCell ref="NWL13:NWR13"/>
    <mergeCell ref="NWS13:NWY13"/>
    <mergeCell ref="NTT13:NTZ13"/>
    <mergeCell ref="NUA13:NUG13"/>
    <mergeCell ref="NUH13:NUN13"/>
    <mergeCell ref="NUO13:NUU13"/>
    <mergeCell ref="NUV13:NVB13"/>
    <mergeCell ref="NVC13:NVI13"/>
    <mergeCell ref="OBV13:OCB13"/>
    <mergeCell ref="OCC13:OCI13"/>
    <mergeCell ref="OCJ13:OCP13"/>
    <mergeCell ref="OCQ13:OCW13"/>
    <mergeCell ref="OCX13:ODD13"/>
    <mergeCell ref="ODE13:ODK13"/>
    <mergeCell ref="OAF13:OAL13"/>
    <mergeCell ref="OAM13:OAS13"/>
    <mergeCell ref="OAT13:OAZ13"/>
    <mergeCell ref="OBA13:OBG13"/>
    <mergeCell ref="OBH13:OBN13"/>
    <mergeCell ref="OBO13:OBU13"/>
    <mergeCell ref="NYP13:NYV13"/>
    <mergeCell ref="NYW13:NZC13"/>
    <mergeCell ref="NZD13:NZJ13"/>
    <mergeCell ref="NZK13:NZQ13"/>
    <mergeCell ref="NZR13:NZX13"/>
    <mergeCell ref="NZY13:OAE13"/>
    <mergeCell ref="OGR13:OGX13"/>
    <mergeCell ref="OGY13:OHE13"/>
    <mergeCell ref="OHF13:OHL13"/>
    <mergeCell ref="OHM13:OHS13"/>
    <mergeCell ref="OHT13:OHZ13"/>
    <mergeCell ref="OIA13:OIG13"/>
    <mergeCell ref="OFB13:OFH13"/>
    <mergeCell ref="OFI13:OFO13"/>
    <mergeCell ref="OFP13:OFV13"/>
    <mergeCell ref="OFW13:OGC13"/>
    <mergeCell ref="OGD13:OGJ13"/>
    <mergeCell ref="OGK13:OGQ13"/>
    <mergeCell ref="ODL13:ODR13"/>
    <mergeCell ref="ODS13:ODY13"/>
    <mergeCell ref="ODZ13:OEF13"/>
    <mergeCell ref="OEG13:OEM13"/>
    <mergeCell ref="OEN13:OET13"/>
    <mergeCell ref="OEU13:OFA13"/>
    <mergeCell ref="OLN13:OLT13"/>
    <mergeCell ref="OLU13:OMA13"/>
    <mergeCell ref="OMB13:OMH13"/>
    <mergeCell ref="OMI13:OMO13"/>
    <mergeCell ref="OMP13:OMV13"/>
    <mergeCell ref="OMW13:ONC13"/>
    <mergeCell ref="OJX13:OKD13"/>
    <mergeCell ref="OKE13:OKK13"/>
    <mergeCell ref="OKL13:OKR13"/>
    <mergeCell ref="OKS13:OKY13"/>
    <mergeCell ref="OKZ13:OLF13"/>
    <mergeCell ref="OLG13:OLM13"/>
    <mergeCell ref="OIH13:OIN13"/>
    <mergeCell ref="OIO13:OIU13"/>
    <mergeCell ref="OIV13:OJB13"/>
    <mergeCell ref="OJC13:OJI13"/>
    <mergeCell ref="OJJ13:OJP13"/>
    <mergeCell ref="OJQ13:OJW13"/>
    <mergeCell ref="OQJ13:OQP13"/>
    <mergeCell ref="OQQ13:OQW13"/>
    <mergeCell ref="OQX13:ORD13"/>
    <mergeCell ref="ORE13:ORK13"/>
    <mergeCell ref="ORL13:ORR13"/>
    <mergeCell ref="ORS13:ORY13"/>
    <mergeCell ref="OOT13:OOZ13"/>
    <mergeCell ref="OPA13:OPG13"/>
    <mergeCell ref="OPH13:OPN13"/>
    <mergeCell ref="OPO13:OPU13"/>
    <mergeCell ref="OPV13:OQB13"/>
    <mergeCell ref="OQC13:OQI13"/>
    <mergeCell ref="OND13:ONJ13"/>
    <mergeCell ref="ONK13:ONQ13"/>
    <mergeCell ref="ONR13:ONX13"/>
    <mergeCell ref="ONY13:OOE13"/>
    <mergeCell ref="OOF13:OOL13"/>
    <mergeCell ref="OOM13:OOS13"/>
    <mergeCell ref="OVF13:OVL13"/>
    <mergeCell ref="OVM13:OVS13"/>
    <mergeCell ref="OVT13:OVZ13"/>
    <mergeCell ref="OWA13:OWG13"/>
    <mergeCell ref="OWH13:OWN13"/>
    <mergeCell ref="OWO13:OWU13"/>
    <mergeCell ref="OTP13:OTV13"/>
    <mergeCell ref="OTW13:OUC13"/>
    <mergeCell ref="OUD13:OUJ13"/>
    <mergeCell ref="OUK13:OUQ13"/>
    <mergeCell ref="OUR13:OUX13"/>
    <mergeCell ref="OUY13:OVE13"/>
    <mergeCell ref="ORZ13:OSF13"/>
    <mergeCell ref="OSG13:OSM13"/>
    <mergeCell ref="OSN13:OST13"/>
    <mergeCell ref="OSU13:OTA13"/>
    <mergeCell ref="OTB13:OTH13"/>
    <mergeCell ref="OTI13:OTO13"/>
    <mergeCell ref="PAB13:PAH13"/>
    <mergeCell ref="PAI13:PAO13"/>
    <mergeCell ref="PAP13:PAV13"/>
    <mergeCell ref="PAW13:PBC13"/>
    <mergeCell ref="PBD13:PBJ13"/>
    <mergeCell ref="PBK13:PBQ13"/>
    <mergeCell ref="OYL13:OYR13"/>
    <mergeCell ref="OYS13:OYY13"/>
    <mergeCell ref="OYZ13:OZF13"/>
    <mergeCell ref="OZG13:OZM13"/>
    <mergeCell ref="OZN13:OZT13"/>
    <mergeCell ref="OZU13:PAA13"/>
    <mergeCell ref="OWV13:OXB13"/>
    <mergeCell ref="OXC13:OXI13"/>
    <mergeCell ref="OXJ13:OXP13"/>
    <mergeCell ref="OXQ13:OXW13"/>
    <mergeCell ref="OXX13:OYD13"/>
    <mergeCell ref="OYE13:OYK13"/>
    <mergeCell ref="PEX13:PFD13"/>
    <mergeCell ref="PFE13:PFK13"/>
    <mergeCell ref="PFL13:PFR13"/>
    <mergeCell ref="PFS13:PFY13"/>
    <mergeCell ref="PFZ13:PGF13"/>
    <mergeCell ref="PGG13:PGM13"/>
    <mergeCell ref="PDH13:PDN13"/>
    <mergeCell ref="PDO13:PDU13"/>
    <mergeCell ref="PDV13:PEB13"/>
    <mergeCell ref="PEC13:PEI13"/>
    <mergeCell ref="PEJ13:PEP13"/>
    <mergeCell ref="PEQ13:PEW13"/>
    <mergeCell ref="PBR13:PBX13"/>
    <mergeCell ref="PBY13:PCE13"/>
    <mergeCell ref="PCF13:PCL13"/>
    <mergeCell ref="PCM13:PCS13"/>
    <mergeCell ref="PCT13:PCZ13"/>
    <mergeCell ref="PDA13:PDG13"/>
    <mergeCell ref="PJT13:PJZ13"/>
    <mergeCell ref="PKA13:PKG13"/>
    <mergeCell ref="PKH13:PKN13"/>
    <mergeCell ref="PKO13:PKU13"/>
    <mergeCell ref="PKV13:PLB13"/>
    <mergeCell ref="PLC13:PLI13"/>
    <mergeCell ref="PID13:PIJ13"/>
    <mergeCell ref="PIK13:PIQ13"/>
    <mergeCell ref="PIR13:PIX13"/>
    <mergeCell ref="PIY13:PJE13"/>
    <mergeCell ref="PJF13:PJL13"/>
    <mergeCell ref="PJM13:PJS13"/>
    <mergeCell ref="PGN13:PGT13"/>
    <mergeCell ref="PGU13:PHA13"/>
    <mergeCell ref="PHB13:PHH13"/>
    <mergeCell ref="PHI13:PHO13"/>
    <mergeCell ref="PHP13:PHV13"/>
    <mergeCell ref="PHW13:PIC13"/>
    <mergeCell ref="POP13:POV13"/>
    <mergeCell ref="POW13:PPC13"/>
    <mergeCell ref="PPD13:PPJ13"/>
    <mergeCell ref="PPK13:PPQ13"/>
    <mergeCell ref="PPR13:PPX13"/>
    <mergeCell ref="PPY13:PQE13"/>
    <mergeCell ref="PMZ13:PNF13"/>
    <mergeCell ref="PNG13:PNM13"/>
    <mergeCell ref="PNN13:PNT13"/>
    <mergeCell ref="PNU13:POA13"/>
    <mergeCell ref="POB13:POH13"/>
    <mergeCell ref="POI13:POO13"/>
    <mergeCell ref="PLJ13:PLP13"/>
    <mergeCell ref="PLQ13:PLW13"/>
    <mergeCell ref="PLX13:PMD13"/>
    <mergeCell ref="PME13:PMK13"/>
    <mergeCell ref="PML13:PMR13"/>
    <mergeCell ref="PMS13:PMY13"/>
    <mergeCell ref="PTL13:PTR13"/>
    <mergeCell ref="PTS13:PTY13"/>
    <mergeCell ref="PTZ13:PUF13"/>
    <mergeCell ref="PUG13:PUM13"/>
    <mergeCell ref="PUN13:PUT13"/>
    <mergeCell ref="PUU13:PVA13"/>
    <mergeCell ref="PRV13:PSB13"/>
    <mergeCell ref="PSC13:PSI13"/>
    <mergeCell ref="PSJ13:PSP13"/>
    <mergeCell ref="PSQ13:PSW13"/>
    <mergeCell ref="PSX13:PTD13"/>
    <mergeCell ref="PTE13:PTK13"/>
    <mergeCell ref="PQF13:PQL13"/>
    <mergeCell ref="PQM13:PQS13"/>
    <mergeCell ref="PQT13:PQZ13"/>
    <mergeCell ref="PRA13:PRG13"/>
    <mergeCell ref="PRH13:PRN13"/>
    <mergeCell ref="PRO13:PRU13"/>
    <mergeCell ref="PYH13:PYN13"/>
    <mergeCell ref="PYO13:PYU13"/>
    <mergeCell ref="PYV13:PZB13"/>
    <mergeCell ref="PZC13:PZI13"/>
    <mergeCell ref="PZJ13:PZP13"/>
    <mergeCell ref="PZQ13:PZW13"/>
    <mergeCell ref="PWR13:PWX13"/>
    <mergeCell ref="PWY13:PXE13"/>
    <mergeCell ref="PXF13:PXL13"/>
    <mergeCell ref="PXM13:PXS13"/>
    <mergeCell ref="PXT13:PXZ13"/>
    <mergeCell ref="PYA13:PYG13"/>
    <mergeCell ref="PVB13:PVH13"/>
    <mergeCell ref="PVI13:PVO13"/>
    <mergeCell ref="PVP13:PVV13"/>
    <mergeCell ref="PVW13:PWC13"/>
    <mergeCell ref="PWD13:PWJ13"/>
    <mergeCell ref="PWK13:PWQ13"/>
    <mergeCell ref="QDD13:QDJ13"/>
    <mergeCell ref="QDK13:QDQ13"/>
    <mergeCell ref="QDR13:QDX13"/>
    <mergeCell ref="QDY13:QEE13"/>
    <mergeCell ref="QEF13:QEL13"/>
    <mergeCell ref="QEM13:QES13"/>
    <mergeCell ref="QBN13:QBT13"/>
    <mergeCell ref="QBU13:QCA13"/>
    <mergeCell ref="QCB13:QCH13"/>
    <mergeCell ref="QCI13:QCO13"/>
    <mergeCell ref="QCP13:QCV13"/>
    <mergeCell ref="QCW13:QDC13"/>
    <mergeCell ref="PZX13:QAD13"/>
    <mergeCell ref="QAE13:QAK13"/>
    <mergeCell ref="QAL13:QAR13"/>
    <mergeCell ref="QAS13:QAY13"/>
    <mergeCell ref="QAZ13:QBF13"/>
    <mergeCell ref="QBG13:QBM13"/>
    <mergeCell ref="QHZ13:QIF13"/>
    <mergeCell ref="QIG13:QIM13"/>
    <mergeCell ref="QIN13:QIT13"/>
    <mergeCell ref="QIU13:QJA13"/>
    <mergeCell ref="QJB13:QJH13"/>
    <mergeCell ref="QJI13:QJO13"/>
    <mergeCell ref="QGJ13:QGP13"/>
    <mergeCell ref="QGQ13:QGW13"/>
    <mergeCell ref="QGX13:QHD13"/>
    <mergeCell ref="QHE13:QHK13"/>
    <mergeCell ref="QHL13:QHR13"/>
    <mergeCell ref="QHS13:QHY13"/>
    <mergeCell ref="QET13:QEZ13"/>
    <mergeCell ref="QFA13:QFG13"/>
    <mergeCell ref="QFH13:QFN13"/>
    <mergeCell ref="QFO13:QFU13"/>
    <mergeCell ref="QFV13:QGB13"/>
    <mergeCell ref="QGC13:QGI13"/>
    <mergeCell ref="QMV13:QNB13"/>
    <mergeCell ref="QNC13:QNI13"/>
    <mergeCell ref="QNJ13:QNP13"/>
    <mergeCell ref="QNQ13:QNW13"/>
    <mergeCell ref="QNX13:QOD13"/>
    <mergeCell ref="QOE13:QOK13"/>
    <mergeCell ref="QLF13:QLL13"/>
    <mergeCell ref="QLM13:QLS13"/>
    <mergeCell ref="QLT13:QLZ13"/>
    <mergeCell ref="QMA13:QMG13"/>
    <mergeCell ref="QMH13:QMN13"/>
    <mergeCell ref="QMO13:QMU13"/>
    <mergeCell ref="QJP13:QJV13"/>
    <mergeCell ref="QJW13:QKC13"/>
    <mergeCell ref="QKD13:QKJ13"/>
    <mergeCell ref="QKK13:QKQ13"/>
    <mergeCell ref="QKR13:QKX13"/>
    <mergeCell ref="QKY13:QLE13"/>
    <mergeCell ref="QRR13:QRX13"/>
    <mergeCell ref="QRY13:QSE13"/>
    <mergeCell ref="QSF13:QSL13"/>
    <mergeCell ref="QSM13:QSS13"/>
    <mergeCell ref="QST13:QSZ13"/>
    <mergeCell ref="QTA13:QTG13"/>
    <mergeCell ref="QQB13:QQH13"/>
    <mergeCell ref="QQI13:QQO13"/>
    <mergeCell ref="QQP13:QQV13"/>
    <mergeCell ref="QQW13:QRC13"/>
    <mergeCell ref="QRD13:QRJ13"/>
    <mergeCell ref="QRK13:QRQ13"/>
    <mergeCell ref="QOL13:QOR13"/>
    <mergeCell ref="QOS13:QOY13"/>
    <mergeCell ref="QOZ13:QPF13"/>
    <mergeCell ref="QPG13:QPM13"/>
    <mergeCell ref="QPN13:QPT13"/>
    <mergeCell ref="QPU13:QQA13"/>
    <mergeCell ref="QWN13:QWT13"/>
    <mergeCell ref="QWU13:QXA13"/>
    <mergeCell ref="QXB13:QXH13"/>
    <mergeCell ref="QXI13:QXO13"/>
    <mergeCell ref="QXP13:QXV13"/>
    <mergeCell ref="QXW13:QYC13"/>
    <mergeCell ref="QUX13:QVD13"/>
    <mergeCell ref="QVE13:QVK13"/>
    <mergeCell ref="QVL13:QVR13"/>
    <mergeCell ref="QVS13:QVY13"/>
    <mergeCell ref="QVZ13:QWF13"/>
    <mergeCell ref="QWG13:QWM13"/>
    <mergeCell ref="QTH13:QTN13"/>
    <mergeCell ref="QTO13:QTU13"/>
    <mergeCell ref="QTV13:QUB13"/>
    <mergeCell ref="QUC13:QUI13"/>
    <mergeCell ref="QUJ13:QUP13"/>
    <mergeCell ref="QUQ13:QUW13"/>
    <mergeCell ref="RBJ13:RBP13"/>
    <mergeCell ref="RBQ13:RBW13"/>
    <mergeCell ref="RBX13:RCD13"/>
    <mergeCell ref="RCE13:RCK13"/>
    <mergeCell ref="RCL13:RCR13"/>
    <mergeCell ref="RCS13:RCY13"/>
    <mergeCell ref="QZT13:QZZ13"/>
    <mergeCell ref="RAA13:RAG13"/>
    <mergeCell ref="RAH13:RAN13"/>
    <mergeCell ref="RAO13:RAU13"/>
    <mergeCell ref="RAV13:RBB13"/>
    <mergeCell ref="RBC13:RBI13"/>
    <mergeCell ref="QYD13:QYJ13"/>
    <mergeCell ref="QYK13:QYQ13"/>
    <mergeCell ref="QYR13:QYX13"/>
    <mergeCell ref="QYY13:QZE13"/>
    <mergeCell ref="QZF13:QZL13"/>
    <mergeCell ref="QZM13:QZS13"/>
    <mergeCell ref="RGF13:RGL13"/>
    <mergeCell ref="RGM13:RGS13"/>
    <mergeCell ref="RGT13:RGZ13"/>
    <mergeCell ref="RHA13:RHG13"/>
    <mergeCell ref="RHH13:RHN13"/>
    <mergeCell ref="RHO13:RHU13"/>
    <mergeCell ref="REP13:REV13"/>
    <mergeCell ref="REW13:RFC13"/>
    <mergeCell ref="RFD13:RFJ13"/>
    <mergeCell ref="RFK13:RFQ13"/>
    <mergeCell ref="RFR13:RFX13"/>
    <mergeCell ref="RFY13:RGE13"/>
    <mergeCell ref="RCZ13:RDF13"/>
    <mergeCell ref="RDG13:RDM13"/>
    <mergeCell ref="RDN13:RDT13"/>
    <mergeCell ref="RDU13:REA13"/>
    <mergeCell ref="REB13:REH13"/>
    <mergeCell ref="REI13:REO13"/>
    <mergeCell ref="RLB13:RLH13"/>
    <mergeCell ref="RLI13:RLO13"/>
    <mergeCell ref="RLP13:RLV13"/>
    <mergeCell ref="RLW13:RMC13"/>
    <mergeCell ref="RMD13:RMJ13"/>
    <mergeCell ref="RMK13:RMQ13"/>
    <mergeCell ref="RJL13:RJR13"/>
    <mergeCell ref="RJS13:RJY13"/>
    <mergeCell ref="RJZ13:RKF13"/>
    <mergeCell ref="RKG13:RKM13"/>
    <mergeCell ref="RKN13:RKT13"/>
    <mergeCell ref="RKU13:RLA13"/>
    <mergeCell ref="RHV13:RIB13"/>
    <mergeCell ref="RIC13:RII13"/>
    <mergeCell ref="RIJ13:RIP13"/>
    <mergeCell ref="RIQ13:RIW13"/>
    <mergeCell ref="RIX13:RJD13"/>
    <mergeCell ref="RJE13:RJK13"/>
    <mergeCell ref="RPX13:RQD13"/>
    <mergeCell ref="RQE13:RQK13"/>
    <mergeCell ref="RQL13:RQR13"/>
    <mergeCell ref="RQS13:RQY13"/>
    <mergeCell ref="RQZ13:RRF13"/>
    <mergeCell ref="RRG13:RRM13"/>
    <mergeCell ref="ROH13:RON13"/>
    <mergeCell ref="ROO13:ROU13"/>
    <mergeCell ref="ROV13:RPB13"/>
    <mergeCell ref="RPC13:RPI13"/>
    <mergeCell ref="RPJ13:RPP13"/>
    <mergeCell ref="RPQ13:RPW13"/>
    <mergeCell ref="RMR13:RMX13"/>
    <mergeCell ref="RMY13:RNE13"/>
    <mergeCell ref="RNF13:RNL13"/>
    <mergeCell ref="RNM13:RNS13"/>
    <mergeCell ref="RNT13:RNZ13"/>
    <mergeCell ref="ROA13:ROG13"/>
    <mergeCell ref="RUT13:RUZ13"/>
    <mergeCell ref="RVA13:RVG13"/>
    <mergeCell ref="RVH13:RVN13"/>
    <mergeCell ref="RVO13:RVU13"/>
    <mergeCell ref="RVV13:RWB13"/>
    <mergeCell ref="RWC13:RWI13"/>
    <mergeCell ref="RTD13:RTJ13"/>
    <mergeCell ref="RTK13:RTQ13"/>
    <mergeCell ref="RTR13:RTX13"/>
    <mergeCell ref="RTY13:RUE13"/>
    <mergeCell ref="RUF13:RUL13"/>
    <mergeCell ref="RUM13:RUS13"/>
    <mergeCell ref="RRN13:RRT13"/>
    <mergeCell ref="RRU13:RSA13"/>
    <mergeCell ref="RSB13:RSH13"/>
    <mergeCell ref="RSI13:RSO13"/>
    <mergeCell ref="RSP13:RSV13"/>
    <mergeCell ref="RSW13:RTC13"/>
    <mergeCell ref="RZP13:RZV13"/>
    <mergeCell ref="RZW13:SAC13"/>
    <mergeCell ref="SAD13:SAJ13"/>
    <mergeCell ref="SAK13:SAQ13"/>
    <mergeCell ref="SAR13:SAX13"/>
    <mergeCell ref="SAY13:SBE13"/>
    <mergeCell ref="RXZ13:RYF13"/>
    <mergeCell ref="RYG13:RYM13"/>
    <mergeCell ref="RYN13:RYT13"/>
    <mergeCell ref="RYU13:RZA13"/>
    <mergeCell ref="RZB13:RZH13"/>
    <mergeCell ref="RZI13:RZO13"/>
    <mergeCell ref="RWJ13:RWP13"/>
    <mergeCell ref="RWQ13:RWW13"/>
    <mergeCell ref="RWX13:RXD13"/>
    <mergeCell ref="RXE13:RXK13"/>
    <mergeCell ref="RXL13:RXR13"/>
    <mergeCell ref="RXS13:RXY13"/>
    <mergeCell ref="SEL13:SER13"/>
    <mergeCell ref="SES13:SEY13"/>
    <mergeCell ref="SEZ13:SFF13"/>
    <mergeCell ref="SFG13:SFM13"/>
    <mergeCell ref="SFN13:SFT13"/>
    <mergeCell ref="SFU13:SGA13"/>
    <mergeCell ref="SCV13:SDB13"/>
    <mergeCell ref="SDC13:SDI13"/>
    <mergeCell ref="SDJ13:SDP13"/>
    <mergeCell ref="SDQ13:SDW13"/>
    <mergeCell ref="SDX13:SED13"/>
    <mergeCell ref="SEE13:SEK13"/>
    <mergeCell ref="SBF13:SBL13"/>
    <mergeCell ref="SBM13:SBS13"/>
    <mergeCell ref="SBT13:SBZ13"/>
    <mergeCell ref="SCA13:SCG13"/>
    <mergeCell ref="SCH13:SCN13"/>
    <mergeCell ref="SCO13:SCU13"/>
    <mergeCell ref="SJH13:SJN13"/>
    <mergeCell ref="SJO13:SJU13"/>
    <mergeCell ref="SJV13:SKB13"/>
    <mergeCell ref="SKC13:SKI13"/>
    <mergeCell ref="SKJ13:SKP13"/>
    <mergeCell ref="SKQ13:SKW13"/>
    <mergeCell ref="SHR13:SHX13"/>
    <mergeCell ref="SHY13:SIE13"/>
    <mergeCell ref="SIF13:SIL13"/>
    <mergeCell ref="SIM13:SIS13"/>
    <mergeCell ref="SIT13:SIZ13"/>
    <mergeCell ref="SJA13:SJG13"/>
    <mergeCell ref="SGB13:SGH13"/>
    <mergeCell ref="SGI13:SGO13"/>
    <mergeCell ref="SGP13:SGV13"/>
    <mergeCell ref="SGW13:SHC13"/>
    <mergeCell ref="SHD13:SHJ13"/>
    <mergeCell ref="SHK13:SHQ13"/>
    <mergeCell ref="SOD13:SOJ13"/>
    <mergeCell ref="SOK13:SOQ13"/>
    <mergeCell ref="SOR13:SOX13"/>
    <mergeCell ref="SOY13:SPE13"/>
    <mergeCell ref="SPF13:SPL13"/>
    <mergeCell ref="SPM13:SPS13"/>
    <mergeCell ref="SMN13:SMT13"/>
    <mergeCell ref="SMU13:SNA13"/>
    <mergeCell ref="SNB13:SNH13"/>
    <mergeCell ref="SNI13:SNO13"/>
    <mergeCell ref="SNP13:SNV13"/>
    <mergeCell ref="SNW13:SOC13"/>
    <mergeCell ref="SKX13:SLD13"/>
    <mergeCell ref="SLE13:SLK13"/>
    <mergeCell ref="SLL13:SLR13"/>
    <mergeCell ref="SLS13:SLY13"/>
    <mergeCell ref="SLZ13:SMF13"/>
    <mergeCell ref="SMG13:SMM13"/>
    <mergeCell ref="SSZ13:STF13"/>
    <mergeCell ref="STG13:STM13"/>
    <mergeCell ref="STN13:STT13"/>
    <mergeCell ref="STU13:SUA13"/>
    <mergeCell ref="SUB13:SUH13"/>
    <mergeCell ref="SUI13:SUO13"/>
    <mergeCell ref="SRJ13:SRP13"/>
    <mergeCell ref="SRQ13:SRW13"/>
    <mergeCell ref="SRX13:SSD13"/>
    <mergeCell ref="SSE13:SSK13"/>
    <mergeCell ref="SSL13:SSR13"/>
    <mergeCell ref="SSS13:SSY13"/>
    <mergeCell ref="SPT13:SPZ13"/>
    <mergeCell ref="SQA13:SQG13"/>
    <mergeCell ref="SQH13:SQN13"/>
    <mergeCell ref="SQO13:SQU13"/>
    <mergeCell ref="SQV13:SRB13"/>
    <mergeCell ref="SRC13:SRI13"/>
    <mergeCell ref="SXV13:SYB13"/>
    <mergeCell ref="SYC13:SYI13"/>
    <mergeCell ref="SYJ13:SYP13"/>
    <mergeCell ref="SYQ13:SYW13"/>
    <mergeCell ref="SYX13:SZD13"/>
    <mergeCell ref="SZE13:SZK13"/>
    <mergeCell ref="SWF13:SWL13"/>
    <mergeCell ref="SWM13:SWS13"/>
    <mergeCell ref="SWT13:SWZ13"/>
    <mergeCell ref="SXA13:SXG13"/>
    <mergeCell ref="SXH13:SXN13"/>
    <mergeCell ref="SXO13:SXU13"/>
    <mergeCell ref="SUP13:SUV13"/>
    <mergeCell ref="SUW13:SVC13"/>
    <mergeCell ref="SVD13:SVJ13"/>
    <mergeCell ref="SVK13:SVQ13"/>
    <mergeCell ref="SVR13:SVX13"/>
    <mergeCell ref="SVY13:SWE13"/>
    <mergeCell ref="TCR13:TCX13"/>
    <mergeCell ref="TCY13:TDE13"/>
    <mergeCell ref="TDF13:TDL13"/>
    <mergeCell ref="TDM13:TDS13"/>
    <mergeCell ref="TDT13:TDZ13"/>
    <mergeCell ref="TEA13:TEG13"/>
    <mergeCell ref="TBB13:TBH13"/>
    <mergeCell ref="TBI13:TBO13"/>
    <mergeCell ref="TBP13:TBV13"/>
    <mergeCell ref="TBW13:TCC13"/>
    <mergeCell ref="TCD13:TCJ13"/>
    <mergeCell ref="TCK13:TCQ13"/>
    <mergeCell ref="SZL13:SZR13"/>
    <mergeCell ref="SZS13:SZY13"/>
    <mergeCell ref="SZZ13:TAF13"/>
    <mergeCell ref="TAG13:TAM13"/>
    <mergeCell ref="TAN13:TAT13"/>
    <mergeCell ref="TAU13:TBA13"/>
    <mergeCell ref="THN13:THT13"/>
    <mergeCell ref="THU13:TIA13"/>
    <mergeCell ref="TIB13:TIH13"/>
    <mergeCell ref="TII13:TIO13"/>
    <mergeCell ref="TIP13:TIV13"/>
    <mergeCell ref="TIW13:TJC13"/>
    <mergeCell ref="TFX13:TGD13"/>
    <mergeCell ref="TGE13:TGK13"/>
    <mergeCell ref="TGL13:TGR13"/>
    <mergeCell ref="TGS13:TGY13"/>
    <mergeCell ref="TGZ13:THF13"/>
    <mergeCell ref="THG13:THM13"/>
    <mergeCell ref="TEH13:TEN13"/>
    <mergeCell ref="TEO13:TEU13"/>
    <mergeCell ref="TEV13:TFB13"/>
    <mergeCell ref="TFC13:TFI13"/>
    <mergeCell ref="TFJ13:TFP13"/>
    <mergeCell ref="TFQ13:TFW13"/>
    <mergeCell ref="TMJ13:TMP13"/>
    <mergeCell ref="TMQ13:TMW13"/>
    <mergeCell ref="TMX13:TND13"/>
    <mergeCell ref="TNE13:TNK13"/>
    <mergeCell ref="TNL13:TNR13"/>
    <mergeCell ref="TNS13:TNY13"/>
    <mergeCell ref="TKT13:TKZ13"/>
    <mergeCell ref="TLA13:TLG13"/>
    <mergeCell ref="TLH13:TLN13"/>
    <mergeCell ref="TLO13:TLU13"/>
    <mergeCell ref="TLV13:TMB13"/>
    <mergeCell ref="TMC13:TMI13"/>
    <mergeCell ref="TJD13:TJJ13"/>
    <mergeCell ref="TJK13:TJQ13"/>
    <mergeCell ref="TJR13:TJX13"/>
    <mergeCell ref="TJY13:TKE13"/>
    <mergeCell ref="TKF13:TKL13"/>
    <mergeCell ref="TKM13:TKS13"/>
    <mergeCell ref="TRF13:TRL13"/>
    <mergeCell ref="TRM13:TRS13"/>
    <mergeCell ref="TRT13:TRZ13"/>
    <mergeCell ref="TSA13:TSG13"/>
    <mergeCell ref="TSH13:TSN13"/>
    <mergeCell ref="TSO13:TSU13"/>
    <mergeCell ref="TPP13:TPV13"/>
    <mergeCell ref="TPW13:TQC13"/>
    <mergeCell ref="TQD13:TQJ13"/>
    <mergeCell ref="TQK13:TQQ13"/>
    <mergeCell ref="TQR13:TQX13"/>
    <mergeCell ref="TQY13:TRE13"/>
    <mergeCell ref="TNZ13:TOF13"/>
    <mergeCell ref="TOG13:TOM13"/>
    <mergeCell ref="TON13:TOT13"/>
    <mergeCell ref="TOU13:TPA13"/>
    <mergeCell ref="TPB13:TPH13"/>
    <mergeCell ref="TPI13:TPO13"/>
    <mergeCell ref="TWB13:TWH13"/>
    <mergeCell ref="TWI13:TWO13"/>
    <mergeCell ref="TWP13:TWV13"/>
    <mergeCell ref="TWW13:TXC13"/>
    <mergeCell ref="TXD13:TXJ13"/>
    <mergeCell ref="TXK13:TXQ13"/>
    <mergeCell ref="TUL13:TUR13"/>
    <mergeCell ref="TUS13:TUY13"/>
    <mergeCell ref="TUZ13:TVF13"/>
    <mergeCell ref="TVG13:TVM13"/>
    <mergeCell ref="TVN13:TVT13"/>
    <mergeCell ref="TVU13:TWA13"/>
    <mergeCell ref="TSV13:TTB13"/>
    <mergeCell ref="TTC13:TTI13"/>
    <mergeCell ref="TTJ13:TTP13"/>
    <mergeCell ref="TTQ13:TTW13"/>
    <mergeCell ref="TTX13:TUD13"/>
    <mergeCell ref="TUE13:TUK13"/>
    <mergeCell ref="UAX13:UBD13"/>
    <mergeCell ref="UBE13:UBK13"/>
    <mergeCell ref="UBL13:UBR13"/>
    <mergeCell ref="UBS13:UBY13"/>
    <mergeCell ref="UBZ13:UCF13"/>
    <mergeCell ref="UCG13:UCM13"/>
    <mergeCell ref="TZH13:TZN13"/>
    <mergeCell ref="TZO13:TZU13"/>
    <mergeCell ref="TZV13:UAB13"/>
    <mergeCell ref="UAC13:UAI13"/>
    <mergeCell ref="UAJ13:UAP13"/>
    <mergeCell ref="UAQ13:UAW13"/>
    <mergeCell ref="TXR13:TXX13"/>
    <mergeCell ref="TXY13:TYE13"/>
    <mergeCell ref="TYF13:TYL13"/>
    <mergeCell ref="TYM13:TYS13"/>
    <mergeCell ref="TYT13:TYZ13"/>
    <mergeCell ref="TZA13:TZG13"/>
    <mergeCell ref="UFT13:UFZ13"/>
    <mergeCell ref="UGA13:UGG13"/>
    <mergeCell ref="UGH13:UGN13"/>
    <mergeCell ref="UGO13:UGU13"/>
    <mergeCell ref="UGV13:UHB13"/>
    <mergeCell ref="UHC13:UHI13"/>
    <mergeCell ref="UED13:UEJ13"/>
    <mergeCell ref="UEK13:UEQ13"/>
    <mergeCell ref="UER13:UEX13"/>
    <mergeCell ref="UEY13:UFE13"/>
    <mergeCell ref="UFF13:UFL13"/>
    <mergeCell ref="UFM13:UFS13"/>
    <mergeCell ref="UCN13:UCT13"/>
    <mergeCell ref="UCU13:UDA13"/>
    <mergeCell ref="UDB13:UDH13"/>
    <mergeCell ref="UDI13:UDO13"/>
    <mergeCell ref="UDP13:UDV13"/>
    <mergeCell ref="UDW13:UEC13"/>
    <mergeCell ref="UKP13:UKV13"/>
    <mergeCell ref="UKW13:ULC13"/>
    <mergeCell ref="ULD13:ULJ13"/>
    <mergeCell ref="ULK13:ULQ13"/>
    <mergeCell ref="ULR13:ULX13"/>
    <mergeCell ref="ULY13:UME13"/>
    <mergeCell ref="UIZ13:UJF13"/>
    <mergeCell ref="UJG13:UJM13"/>
    <mergeCell ref="UJN13:UJT13"/>
    <mergeCell ref="UJU13:UKA13"/>
    <mergeCell ref="UKB13:UKH13"/>
    <mergeCell ref="UKI13:UKO13"/>
    <mergeCell ref="UHJ13:UHP13"/>
    <mergeCell ref="UHQ13:UHW13"/>
    <mergeCell ref="UHX13:UID13"/>
    <mergeCell ref="UIE13:UIK13"/>
    <mergeCell ref="UIL13:UIR13"/>
    <mergeCell ref="UIS13:UIY13"/>
    <mergeCell ref="UPL13:UPR13"/>
    <mergeCell ref="UPS13:UPY13"/>
    <mergeCell ref="UPZ13:UQF13"/>
    <mergeCell ref="UQG13:UQM13"/>
    <mergeCell ref="UQN13:UQT13"/>
    <mergeCell ref="UQU13:URA13"/>
    <mergeCell ref="UNV13:UOB13"/>
    <mergeCell ref="UOC13:UOI13"/>
    <mergeCell ref="UOJ13:UOP13"/>
    <mergeCell ref="UOQ13:UOW13"/>
    <mergeCell ref="UOX13:UPD13"/>
    <mergeCell ref="UPE13:UPK13"/>
    <mergeCell ref="UMF13:UML13"/>
    <mergeCell ref="UMM13:UMS13"/>
    <mergeCell ref="UMT13:UMZ13"/>
    <mergeCell ref="UNA13:UNG13"/>
    <mergeCell ref="UNH13:UNN13"/>
    <mergeCell ref="UNO13:UNU13"/>
    <mergeCell ref="UUH13:UUN13"/>
    <mergeCell ref="UUO13:UUU13"/>
    <mergeCell ref="UUV13:UVB13"/>
    <mergeCell ref="UVC13:UVI13"/>
    <mergeCell ref="UVJ13:UVP13"/>
    <mergeCell ref="UVQ13:UVW13"/>
    <mergeCell ref="USR13:USX13"/>
    <mergeCell ref="USY13:UTE13"/>
    <mergeCell ref="UTF13:UTL13"/>
    <mergeCell ref="UTM13:UTS13"/>
    <mergeCell ref="UTT13:UTZ13"/>
    <mergeCell ref="UUA13:UUG13"/>
    <mergeCell ref="URB13:URH13"/>
    <mergeCell ref="URI13:URO13"/>
    <mergeCell ref="URP13:URV13"/>
    <mergeCell ref="URW13:USC13"/>
    <mergeCell ref="USD13:USJ13"/>
    <mergeCell ref="USK13:USQ13"/>
    <mergeCell ref="UZD13:UZJ13"/>
    <mergeCell ref="UZK13:UZQ13"/>
    <mergeCell ref="UZR13:UZX13"/>
    <mergeCell ref="UZY13:VAE13"/>
    <mergeCell ref="VAF13:VAL13"/>
    <mergeCell ref="VAM13:VAS13"/>
    <mergeCell ref="UXN13:UXT13"/>
    <mergeCell ref="UXU13:UYA13"/>
    <mergeCell ref="UYB13:UYH13"/>
    <mergeCell ref="UYI13:UYO13"/>
    <mergeCell ref="UYP13:UYV13"/>
    <mergeCell ref="UYW13:UZC13"/>
    <mergeCell ref="UVX13:UWD13"/>
    <mergeCell ref="UWE13:UWK13"/>
    <mergeCell ref="UWL13:UWR13"/>
    <mergeCell ref="UWS13:UWY13"/>
    <mergeCell ref="UWZ13:UXF13"/>
    <mergeCell ref="UXG13:UXM13"/>
    <mergeCell ref="VDZ13:VEF13"/>
    <mergeCell ref="VEG13:VEM13"/>
    <mergeCell ref="VEN13:VET13"/>
    <mergeCell ref="VEU13:VFA13"/>
    <mergeCell ref="VFB13:VFH13"/>
    <mergeCell ref="VFI13:VFO13"/>
    <mergeCell ref="VCJ13:VCP13"/>
    <mergeCell ref="VCQ13:VCW13"/>
    <mergeCell ref="VCX13:VDD13"/>
    <mergeCell ref="VDE13:VDK13"/>
    <mergeCell ref="VDL13:VDR13"/>
    <mergeCell ref="VDS13:VDY13"/>
    <mergeCell ref="VAT13:VAZ13"/>
    <mergeCell ref="VBA13:VBG13"/>
    <mergeCell ref="VBH13:VBN13"/>
    <mergeCell ref="VBO13:VBU13"/>
    <mergeCell ref="VBV13:VCB13"/>
    <mergeCell ref="VCC13:VCI13"/>
    <mergeCell ref="VIV13:VJB13"/>
    <mergeCell ref="VJC13:VJI13"/>
    <mergeCell ref="VJJ13:VJP13"/>
    <mergeCell ref="VJQ13:VJW13"/>
    <mergeCell ref="VJX13:VKD13"/>
    <mergeCell ref="VKE13:VKK13"/>
    <mergeCell ref="VHF13:VHL13"/>
    <mergeCell ref="VHM13:VHS13"/>
    <mergeCell ref="VHT13:VHZ13"/>
    <mergeCell ref="VIA13:VIG13"/>
    <mergeCell ref="VIH13:VIN13"/>
    <mergeCell ref="VIO13:VIU13"/>
    <mergeCell ref="VFP13:VFV13"/>
    <mergeCell ref="VFW13:VGC13"/>
    <mergeCell ref="VGD13:VGJ13"/>
    <mergeCell ref="VGK13:VGQ13"/>
    <mergeCell ref="VGR13:VGX13"/>
    <mergeCell ref="VGY13:VHE13"/>
    <mergeCell ref="VNR13:VNX13"/>
    <mergeCell ref="VNY13:VOE13"/>
    <mergeCell ref="VOF13:VOL13"/>
    <mergeCell ref="VOM13:VOS13"/>
    <mergeCell ref="VOT13:VOZ13"/>
    <mergeCell ref="VPA13:VPG13"/>
    <mergeCell ref="VMB13:VMH13"/>
    <mergeCell ref="VMI13:VMO13"/>
    <mergeCell ref="VMP13:VMV13"/>
    <mergeCell ref="VMW13:VNC13"/>
    <mergeCell ref="VND13:VNJ13"/>
    <mergeCell ref="VNK13:VNQ13"/>
    <mergeCell ref="VKL13:VKR13"/>
    <mergeCell ref="VKS13:VKY13"/>
    <mergeCell ref="VKZ13:VLF13"/>
    <mergeCell ref="VLG13:VLM13"/>
    <mergeCell ref="VLN13:VLT13"/>
    <mergeCell ref="VLU13:VMA13"/>
    <mergeCell ref="VSN13:VST13"/>
    <mergeCell ref="VSU13:VTA13"/>
    <mergeCell ref="VTB13:VTH13"/>
    <mergeCell ref="VTI13:VTO13"/>
    <mergeCell ref="VTP13:VTV13"/>
    <mergeCell ref="VTW13:VUC13"/>
    <mergeCell ref="VQX13:VRD13"/>
    <mergeCell ref="VRE13:VRK13"/>
    <mergeCell ref="VRL13:VRR13"/>
    <mergeCell ref="VRS13:VRY13"/>
    <mergeCell ref="VRZ13:VSF13"/>
    <mergeCell ref="VSG13:VSM13"/>
    <mergeCell ref="VPH13:VPN13"/>
    <mergeCell ref="VPO13:VPU13"/>
    <mergeCell ref="VPV13:VQB13"/>
    <mergeCell ref="VQC13:VQI13"/>
    <mergeCell ref="VQJ13:VQP13"/>
    <mergeCell ref="VQQ13:VQW13"/>
    <mergeCell ref="VXJ13:VXP13"/>
    <mergeCell ref="VXQ13:VXW13"/>
    <mergeCell ref="VXX13:VYD13"/>
    <mergeCell ref="VYE13:VYK13"/>
    <mergeCell ref="VYL13:VYR13"/>
    <mergeCell ref="VYS13:VYY13"/>
    <mergeCell ref="VVT13:VVZ13"/>
    <mergeCell ref="VWA13:VWG13"/>
    <mergeCell ref="VWH13:VWN13"/>
    <mergeCell ref="VWO13:VWU13"/>
    <mergeCell ref="VWV13:VXB13"/>
    <mergeCell ref="VXC13:VXI13"/>
    <mergeCell ref="VUD13:VUJ13"/>
    <mergeCell ref="VUK13:VUQ13"/>
    <mergeCell ref="VUR13:VUX13"/>
    <mergeCell ref="VUY13:VVE13"/>
    <mergeCell ref="VVF13:VVL13"/>
    <mergeCell ref="VVM13:VVS13"/>
    <mergeCell ref="WCF13:WCL13"/>
    <mergeCell ref="WCM13:WCS13"/>
    <mergeCell ref="WCT13:WCZ13"/>
    <mergeCell ref="WDA13:WDG13"/>
    <mergeCell ref="WDH13:WDN13"/>
    <mergeCell ref="WDO13:WDU13"/>
    <mergeCell ref="WAP13:WAV13"/>
    <mergeCell ref="WAW13:WBC13"/>
    <mergeCell ref="WBD13:WBJ13"/>
    <mergeCell ref="WBK13:WBQ13"/>
    <mergeCell ref="WBR13:WBX13"/>
    <mergeCell ref="WBY13:WCE13"/>
    <mergeCell ref="VYZ13:VZF13"/>
    <mergeCell ref="VZG13:VZM13"/>
    <mergeCell ref="VZN13:VZT13"/>
    <mergeCell ref="VZU13:WAA13"/>
    <mergeCell ref="WAB13:WAH13"/>
    <mergeCell ref="WAI13:WAO13"/>
    <mergeCell ref="WHB13:WHH13"/>
    <mergeCell ref="WHI13:WHO13"/>
    <mergeCell ref="WHP13:WHV13"/>
    <mergeCell ref="WHW13:WIC13"/>
    <mergeCell ref="WID13:WIJ13"/>
    <mergeCell ref="WIK13:WIQ13"/>
    <mergeCell ref="WFL13:WFR13"/>
    <mergeCell ref="WFS13:WFY13"/>
    <mergeCell ref="WFZ13:WGF13"/>
    <mergeCell ref="WGG13:WGM13"/>
    <mergeCell ref="WGN13:WGT13"/>
    <mergeCell ref="WGU13:WHA13"/>
    <mergeCell ref="WDV13:WEB13"/>
    <mergeCell ref="WEC13:WEI13"/>
    <mergeCell ref="WEJ13:WEP13"/>
    <mergeCell ref="WEQ13:WEW13"/>
    <mergeCell ref="WEX13:WFD13"/>
    <mergeCell ref="WFE13:WFK13"/>
    <mergeCell ref="WLX13:WMD13"/>
    <mergeCell ref="WME13:WMK13"/>
    <mergeCell ref="WML13:WMR13"/>
    <mergeCell ref="WMS13:WMY13"/>
    <mergeCell ref="WMZ13:WNF13"/>
    <mergeCell ref="WNG13:WNM13"/>
    <mergeCell ref="WKH13:WKN13"/>
    <mergeCell ref="WKO13:WKU13"/>
    <mergeCell ref="WKV13:WLB13"/>
    <mergeCell ref="WLC13:WLI13"/>
    <mergeCell ref="WLJ13:WLP13"/>
    <mergeCell ref="WLQ13:WLW13"/>
    <mergeCell ref="WIR13:WIX13"/>
    <mergeCell ref="WIY13:WJE13"/>
    <mergeCell ref="WJF13:WJL13"/>
    <mergeCell ref="WJM13:WJS13"/>
    <mergeCell ref="WJT13:WJZ13"/>
    <mergeCell ref="WKA13:WKG13"/>
    <mergeCell ref="WQT13:WQZ13"/>
    <mergeCell ref="WRA13:WRG13"/>
    <mergeCell ref="WRH13:WRN13"/>
    <mergeCell ref="WRO13:WRU13"/>
    <mergeCell ref="WRV13:WSB13"/>
    <mergeCell ref="WSC13:WSI13"/>
    <mergeCell ref="WPD13:WPJ13"/>
    <mergeCell ref="WPK13:WPQ13"/>
    <mergeCell ref="WPR13:WPX13"/>
    <mergeCell ref="WPY13:WQE13"/>
    <mergeCell ref="WQF13:WQL13"/>
    <mergeCell ref="WQM13:WQS13"/>
    <mergeCell ref="WNN13:WNT13"/>
    <mergeCell ref="WNU13:WOA13"/>
    <mergeCell ref="WOB13:WOH13"/>
    <mergeCell ref="WOI13:WOO13"/>
    <mergeCell ref="WOP13:WOV13"/>
    <mergeCell ref="WOW13:WPC13"/>
    <mergeCell ref="WYH13:WYN13"/>
    <mergeCell ref="WYO13:WYU13"/>
    <mergeCell ref="WVP13:WVV13"/>
    <mergeCell ref="WVW13:WWC13"/>
    <mergeCell ref="WWD13:WWJ13"/>
    <mergeCell ref="WWK13:WWQ13"/>
    <mergeCell ref="WWR13:WWX13"/>
    <mergeCell ref="WWY13:WXE13"/>
    <mergeCell ref="WTZ13:WUF13"/>
    <mergeCell ref="WUG13:WUM13"/>
    <mergeCell ref="WUN13:WUT13"/>
    <mergeCell ref="WUU13:WVA13"/>
    <mergeCell ref="WVB13:WVH13"/>
    <mergeCell ref="WVI13:WVO13"/>
    <mergeCell ref="WSJ13:WSP13"/>
    <mergeCell ref="WSQ13:WSW13"/>
    <mergeCell ref="WSX13:WTD13"/>
    <mergeCell ref="WTE13:WTK13"/>
    <mergeCell ref="WTL13:WTR13"/>
    <mergeCell ref="WTS13:WTY13"/>
    <mergeCell ref="A15:G15"/>
    <mergeCell ref="A16:G16"/>
    <mergeCell ref="A17:G17"/>
    <mergeCell ref="A14:G14"/>
    <mergeCell ref="XDR13:XDX13"/>
    <mergeCell ref="XDY13:XEE13"/>
    <mergeCell ref="XEF13:XEL13"/>
    <mergeCell ref="XEM13:XES13"/>
    <mergeCell ref="XET13:XEZ13"/>
    <mergeCell ref="XFA13:XFD13"/>
    <mergeCell ref="XCB13:XCH13"/>
    <mergeCell ref="XCI13:XCO13"/>
    <mergeCell ref="XCP13:XCV13"/>
    <mergeCell ref="XCW13:XDC13"/>
    <mergeCell ref="XDD13:XDJ13"/>
    <mergeCell ref="XDK13:XDQ13"/>
    <mergeCell ref="XAL13:XAR13"/>
    <mergeCell ref="XAS13:XAY13"/>
    <mergeCell ref="XAZ13:XBF13"/>
    <mergeCell ref="XBG13:XBM13"/>
    <mergeCell ref="XBN13:XBT13"/>
    <mergeCell ref="XBU13:XCA13"/>
    <mergeCell ref="WYV13:WZB13"/>
    <mergeCell ref="WZC13:WZI13"/>
    <mergeCell ref="WZJ13:WZP13"/>
    <mergeCell ref="WZQ13:WZW13"/>
    <mergeCell ref="WZX13:XAD13"/>
    <mergeCell ref="XAE13:XAK13"/>
    <mergeCell ref="WXF13:WXL13"/>
    <mergeCell ref="WXM13:WXS13"/>
    <mergeCell ref="WXT13:WXZ13"/>
    <mergeCell ref="WYA13:WYG13"/>
  </mergeCells>
  <printOptions horizontalCentered="1" verticalCentered="1"/>
  <pageMargins left="0.25" right="0.25" top="0.5" bottom="0.5" header="0.5" footer="0.5"/>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84"/>
  <sheetViews>
    <sheetView workbookViewId="0" topLeftCell="A50">
      <selection pane="topLeft" activeCell="A1" sqref="A1"/>
    </sheetView>
  </sheetViews>
  <sheetFormatPr defaultColWidth="9.453125" defaultRowHeight="12.5"/>
  <cols>
    <col min="1" max="1" width="41.5454545454545" style="20" customWidth="1"/>
    <col min="2" max="2" width="6.54545454545455" style="20" customWidth="1"/>
    <col min="3" max="3" width="9.81818181818182" style="20" customWidth="1"/>
    <col min="4" max="4" width="19.4545454545455" style="20" bestFit="1" customWidth="1"/>
    <col min="5" max="5" width="9.81818181818182" style="20" customWidth="1"/>
    <col min="6" max="6" width="10.5454545454545" style="20" customWidth="1"/>
    <col min="7" max="7" width="15" style="20" bestFit="1" customWidth="1"/>
    <col min="8" max="8" width="11.5454545454545" style="20" customWidth="1"/>
    <col min="9" max="9" width="2.45454545454545" style="20" customWidth="1"/>
    <col min="10" max="10" width="6.54545454545455" style="20" customWidth="1"/>
    <col min="11" max="11" width="9.81818181818182" style="20" customWidth="1"/>
    <col min="12" max="12" width="10.5454545454545" style="20" customWidth="1"/>
    <col min="13" max="13" width="9.81818181818182" style="20" customWidth="1"/>
    <col min="14" max="14" width="9.54545454545455" style="20" customWidth="1"/>
    <col min="15" max="15" width="15.1818181818182" style="20" bestFit="1" customWidth="1"/>
    <col min="16" max="16" width="11.5454545454545" style="20" customWidth="1"/>
    <col min="17" max="17" width="1.54545454545455" style="20" customWidth="1"/>
    <col min="18" max="18" width="6.54545454545455" style="20" customWidth="1"/>
    <col min="19" max="19" width="10.4545454545455" style="20" customWidth="1"/>
    <col min="20" max="20" width="10.4545454545455" style="20" bestFit="1" customWidth="1"/>
    <col min="21" max="21" width="9.81818181818182" style="20" customWidth="1"/>
    <col min="22" max="22" width="9.54545454545455" style="20" customWidth="1"/>
    <col min="23" max="23" width="13.8181818181818" style="20" bestFit="1" customWidth="1"/>
    <col min="24" max="24" width="13.4545454545455" style="20" customWidth="1"/>
    <col min="25" max="25" width="2.45454545454545" style="20" customWidth="1"/>
    <col min="26" max="26" width="6.54545454545455" style="20" customWidth="1"/>
    <col min="27" max="29" width="8.54545454545455" style="20" customWidth="1"/>
    <col min="30" max="31" width="9.54545454545455" style="20" customWidth="1"/>
    <col min="32" max="32" width="11.5454545454545" style="20" customWidth="1"/>
    <col min="33" max="16384" width="9.45454545454546" style="20"/>
  </cols>
  <sheetData>
    <row r="1" spans="1:33" ht="15.5">
      <c r="A1" s="1116" t="s">
        <v>58</v>
      </c>
      <c r="B1" s="1116"/>
      <c r="C1" s="1116"/>
      <c r="D1" s="1116"/>
      <c r="E1" s="1116"/>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6"/>
      <c r="AF1" s="1116"/>
      <c r="AG1" s="801"/>
    </row>
    <row r="2" spans="1:33" ht="15.75" customHeight="1">
      <c r="A2" s="1070" t="s">
        <v>1</v>
      </c>
      <c r="B2" s="1070"/>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1070"/>
      <c r="AG2" s="801"/>
    </row>
    <row r="3" spans="1:33" ht="15.75" customHeight="1">
      <c r="A3" s="1072" t="s">
        <v>2</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801"/>
    </row>
    <row r="4" spans="1:33" ht="15.75" customHeight="1" thickBot="1">
      <c r="A4" s="235"/>
      <c r="B4" s="235"/>
      <c r="C4" s="236"/>
      <c r="D4" s="236"/>
      <c r="E4" s="236"/>
      <c r="F4" s="236"/>
      <c r="G4" s="236"/>
      <c r="H4" s="236"/>
      <c r="I4" s="236"/>
      <c r="J4" s="237"/>
      <c r="K4" s="237"/>
      <c r="L4" s="237"/>
      <c r="M4" s="237"/>
      <c r="N4" s="237"/>
      <c r="O4" s="237"/>
      <c r="P4" s="237"/>
      <c r="Q4" s="237"/>
      <c r="R4" s="237"/>
      <c r="S4" s="237"/>
      <c r="T4" s="237"/>
      <c r="U4" s="237"/>
      <c r="V4" s="237"/>
      <c r="W4" s="237"/>
      <c r="X4" s="237"/>
      <c r="Y4" s="237"/>
      <c r="Z4" s="237"/>
      <c r="AA4" s="237"/>
      <c r="AB4" s="237"/>
      <c r="AC4" s="237"/>
      <c r="AD4" s="237"/>
      <c r="AE4" s="237"/>
      <c r="AF4" s="237"/>
      <c r="AG4" s="237"/>
    </row>
    <row r="5" spans="1:33" ht="15.75" customHeight="1" thickBot="1">
      <c r="A5" s="238"/>
      <c r="B5" s="1113" t="s">
        <v>59</v>
      </c>
      <c r="C5" s="1114"/>
      <c r="D5" s="1114"/>
      <c r="E5" s="1114"/>
      <c r="F5" s="1114"/>
      <c r="G5" s="1114"/>
      <c r="H5" s="1114"/>
      <c r="I5" s="906"/>
      <c r="J5" s="1113" t="s">
        <v>60</v>
      </c>
      <c r="K5" s="1114"/>
      <c r="L5" s="1114"/>
      <c r="M5" s="1114"/>
      <c r="N5" s="1114"/>
      <c r="O5" s="1114"/>
      <c r="P5" s="1114"/>
      <c r="Q5" s="906"/>
      <c r="R5" s="1113" t="s">
        <v>61</v>
      </c>
      <c r="S5" s="1114"/>
      <c r="T5" s="1114"/>
      <c r="U5" s="1114"/>
      <c r="V5" s="1114"/>
      <c r="W5" s="1114"/>
      <c r="X5" s="1114"/>
      <c r="Y5" s="906"/>
      <c r="Z5" s="1113" t="s">
        <v>62</v>
      </c>
      <c r="AA5" s="1114"/>
      <c r="AB5" s="1114"/>
      <c r="AC5" s="1114"/>
      <c r="AD5" s="1114"/>
      <c r="AE5" s="1114"/>
      <c r="AF5" s="1115"/>
      <c r="AG5" s="801"/>
    </row>
    <row r="6" spans="1:33" ht="12.75" customHeight="1" thickBot="1">
      <c r="A6" s="907"/>
      <c r="B6" s="907"/>
      <c r="C6" s="1107" t="s">
        <v>63</v>
      </c>
      <c r="D6" s="1108"/>
      <c r="E6" s="1108"/>
      <c r="F6" s="1108"/>
      <c r="G6" s="1108"/>
      <c r="H6" s="1109"/>
      <c r="I6" s="266"/>
      <c r="J6" s="907"/>
      <c r="K6" s="1110" t="s">
        <v>63</v>
      </c>
      <c r="L6" s="1111"/>
      <c r="M6" s="1111"/>
      <c r="N6" s="1111"/>
      <c r="O6" s="1111"/>
      <c r="P6" s="1112"/>
      <c r="Q6" s="266"/>
      <c r="R6" s="907"/>
      <c r="S6" s="1110" t="s">
        <v>63</v>
      </c>
      <c r="T6" s="1111"/>
      <c r="U6" s="1111"/>
      <c r="V6" s="1111"/>
      <c r="W6" s="1111"/>
      <c r="X6" s="1112"/>
      <c r="Y6" s="266"/>
      <c r="Z6" s="239"/>
      <c r="AA6" s="1117" t="s">
        <v>63</v>
      </c>
      <c r="AB6" s="1118"/>
      <c r="AC6" s="1118"/>
      <c r="AD6" s="1118"/>
      <c r="AE6" s="1118"/>
      <c r="AF6" s="1119"/>
      <c r="AG6" s="801"/>
    </row>
    <row r="7" spans="1:33" ht="26">
      <c r="A7" s="240" t="s">
        <v>64</v>
      </c>
      <c r="B7" s="241" t="s">
        <v>65</v>
      </c>
      <c r="C7" s="930" t="s">
        <v>66</v>
      </c>
      <c r="D7" s="930" t="s">
        <v>67</v>
      </c>
      <c r="E7" s="930" t="s">
        <v>68</v>
      </c>
      <c r="F7" s="930" t="s">
        <v>69</v>
      </c>
      <c r="G7" s="931" t="s">
        <v>70</v>
      </c>
      <c r="H7" s="930" t="s">
        <v>71</v>
      </c>
      <c r="I7" s="266"/>
      <c r="J7" s="241" t="s">
        <v>65</v>
      </c>
      <c r="K7" s="930" t="s">
        <v>66</v>
      </c>
      <c r="L7" s="930" t="s">
        <v>72</v>
      </c>
      <c r="M7" s="930" t="s">
        <v>73</v>
      </c>
      <c r="N7" s="930" t="s">
        <v>74</v>
      </c>
      <c r="O7" s="931" t="s">
        <v>75</v>
      </c>
      <c r="P7" s="930" t="s">
        <v>71</v>
      </c>
      <c r="Q7" s="266"/>
      <c r="R7" s="241" t="s">
        <v>65</v>
      </c>
      <c r="S7" s="930" t="s">
        <v>66</v>
      </c>
      <c r="T7" s="930" t="s">
        <v>72</v>
      </c>
      <c r="U7" s="930" t="s">
        <v>73</v>
      </c>
      <c r="V7" s="930" t="s">
        <v>74</v>
      </c>
      <c r="W7" s="931" t="s">
        <v>75</v>
      </c>
      <c r="X7" s="930" t="s">
        <v>71</v>
      </c>
      <c r="Y7" s="266"/>
      <c r="Z7" s="241" t="s">
        <v>65</v>
      </c>
      <c r="AA7" s="930" t="s">
        <v>66</v>
      </c>
      <c r="AB7" s="930" t="s">
        <v>72</v>
      </c>
      <c r="AC7" s="930" t="s">
        <v>73</v>
      </c>
      <c r="AD7" s="930" t="s">
        <v>74</v>
      </c>
      <c r="AE7" s="931" t="s">
        <v>75</v>
      </c>
      <c r="AF7" s="930" t="s">
        <v>71</v>
      </c>
      <c r="AG7" s="801"/>
    </row>
    <row r="8" spans="1:33" ht="12.75" customHeight="1">
      <c r="A8" s="242" t="s">
        <v>12</v>
      </c>
      <c r="B8" s="246"/>
      <c r="C8" s="636" t="s">
        <v>76</v>
      </c>
      <c r="D8" s="636" t="s">
        <v>77</v>
      </c>
      <c r="E8" s="636" t="s">
        <v>78</v>
      </c>
      <c r="F8" s="636" t="s">
        <v>79</v>
      </c>
      <c r="G8" s="636" t="s">
        <v>80</v>
      </c>
      <c r="H8" s="636"/>
      <c r="I8" s="266"/>
      <c r="J8" s="246"/>
      <c r="K8" s="636"/>
      <c r="L8" s="636"/>
      <c r="M8" s="636"/>
      <c r="N8" s="636"/>
      <c r="O8" s="636"/>
      <c r="P8" s="636"/>
      <c r="Q8" s="647"/>
      <c r="R8" s="266"/>
      <c r="S8" s="636"/>
      <c r="T8" s="636"/>
      <c r="U8" s="636"/>
      <c r="V8" s="636"/>
      <c r="W8" s="636"/>
      <c r="X8" s="636"/>
      <c r="Y8" s="266"/>
      <c r="Z8" s="246"/>
      <c r="AA8" s="636"/>
      <c r="AB8" s="636"/>
      <c r="AC8" s="636"/>
      <c r="AD8" s="636"/>
      <c r="AE8" s="636"/>
      <c r="AF8" s="636"/>
      <c r="AG8" s="801"/>
    </row>
    <row r="9" spans="1:33" ht="38.25" customHeight="1">
      <c r="A9" s="261" t="s">
        <v>81</v>
      </c>
      <c r="B9" s="261" t="s">
        <v>82</v>
      </c>
      <c r="C9" s="637">
        <f t="shared" si="0" ref="C9:G11">K9+S9</f>
        <v>5</v>
      </c>
      <c r="D9" s="637">
        <f t="shared" si="0"/>
        <v>0</v>
      </c>
      <c r="E9" s="637">
        <f t="shared" si="0"/>
        <v>0</v>
      </c>
      <c r="F9" s="637">
        <f t="shared" si="0"/>
        <v>93</v>
      </c>
      <c r="G9" s="637">
        <f t="shared" si="0"/>
        <v>4647.92</v>
      </c>
      <c r="H9" s="667">
        <f>G9/$G$59</f>
        <v>0.012143771561901403</v>
      </c>
      <c r="I9" s="266"/>
      <c r="J9" s="261" t="s">
        <v>82</v>
      </c>
      <c r="K9" s="637">
        <v>0</v>
      </c>
      <c r="L9" s="637">
        <v>0</v>
      </c>
      <c r="M9" s="637">
        <v>0</v>
      </c>
      <c r="N9" s="637">
        <v>0</v>
      </c>
      <c r="O9" s="652">
        <v>0</v>
      </c>
      <c r="P9" s="667">
        <f>O9/$O$59</f>
        <v>0</v>
      </c>
      <c r="Q9" s="647"/>
      <c r="R9" s="261" t="s">
        <v>82</v>
      </c>
      <c r="S9" s="637">
        <v>5</v>
      </c>
      <c r="T9" s="637">
        <v>0</v>
      </c>
      <c r="U9" s="637">
        <v>0</v>
      </c>
      <c r="V9" s="637">
        <v>93</v>
      </c>
      <c r="W9" s="649">
        <v>4647.92</v>
      </c>
      <c r="X9" s="667">
        <f>W9/$W$59</f>
        <v>0.016862233363613078</v>
      </c>
      <c r="Y9" s="266"/>
      <c r="Z9" s="261" t="s">
        <v>82</v>
      </c>
      <c r="AA9" s="666"/>
      <c r="AB9" s="666"/>
      <c r="AC9" s="666"/>
      <c r="AD9" s="666"/>
      <c r="AE9" s="642"/>
      <c r="AF9" s="667"/>
      <c r="AG9" s="801"/>
    </row>
    <row r="10" spans="1:33" ht="12.5">
      <c r="A10" s="261" t="s">
        <v>83</v>
      </c>
      <c r="B10" s="261" t="s">
        <v>82</v>
      </c>
      <c r="C10" s="637">
        <f t="shared" si="0"/>
        <v>22</v>
      </c>
      <c r="D10" s="637">
        <f t="shared" si="0"/>
        <v>12402</v>
      </c>
      <c r="E10" s="637">
        <f t="shared" si="0"/>
        <v>1.48824</v>
      </c>
      <c r="F10" s="637">
        <f t="shared" si="0"/>
        <v>0</v>
      </c>
      <c r="G10" s="637">
        <f t="shared" si="0"/>
        <v>21602.21</v>
      </c>
      <c r="H10" s="667">
        <f>G10/$G$59</f>
        <v>0.056440795769338137</v>
      </c>
      <c r="I10" s="266"/>
      <c r="J10" s="261" t="s">
        <v>82</v>
      </c>
      <c r="K10" s="637">
        <v>7</v>
      </c>
      <c r="L10" s="637">
        <v>4079</v>
      </c>
      <c r="M10" s="637">
        <v>0.48948000000000003</v>
      </c>
      <c r="N10" s="637">
        <v>0</v>
      </c>
      <c r="O10" s="652">
        <v>7244.53</v>
      </c>
      <c r="P10" s="667">
        <f t="shared" si="1" ref="P10:P57">O10/$O$59</f>
        <v>0.067642525137434337</v>
      </c>
      <c r="Q10" s="647"/>
      <c r="R10" s="261" t="s">
        <v>82</v>
      </c>
      <c r="S10" s="637">
        <v>15</v>
      </c>
      <c r="T10" s="637">
        <v>8323</v>
      </c>
      <c r="U10" s="637">
        <v>0.99875999999999998</v>
      </c>
      <c r="V10" s="637">
        <v>0</v>
      </c>
      <c r="W10" s="650">
        <v>14357.68</v>
      </c>
      <c r="X10" s="667">
        <f t="shared" si="2" ref="X10:X57">W10/$W$59</f>
        <v>0.052088364412485634</v>
      </c>
      <c r="Y10" s="266"/>
      <c r="Z10" s="261" t="s">
        <v>82</v>
      </c>
      <c r="AA10" s="666"/>
      <c r="AB10" s="666"/>
      <c r="AC10" s="666"/>
      <c r="AD10" s="666"/>
      <c r="AE10" s="642"/>
      <c r="AF10" s="667"/>
      <c r="AG10" s="801"/>
    </row>
    <row r="11" spans="1:33" ht="12.75" customHeight="1">
      <c r="A11" s="261" t="s">
        <v>84</v>
      </c>
      <c r="B11" s="261" t="s">
        <v>82</v>
      </c>
      <c r="C11" s="637">
        <f t="shared" si="0"/>
        <v>0</v>
      </c>
      <c r="D11" s="637">
        <f t="shared" si="0"/>
        <v>0</v>
      </c>
      <c r="E11" s="637">
        <f t="shared" si="0"/>
        <v>0</v>
      </c>
      <c r="F11" s="637">
        <f t="shared" si="0"/>
        <v>0</v>
      </c>
      <c r="G11" s="637">
        <f t="shared" si="0"/>
        <v>0</v>
      </c>
      <c r="H11" s="667">
        <f>G11/$G$59</f>
        <v>0</v>
      </c>
      <c r="I11" s="266"/>
      <c r="J11" s="261" t="s">
        <v>82</v>
      </c>
      <c r="K11" s="637">
        <v>0</v>
      </c>
      <c r="L11" s="637">
        <v>0</v>
      </c>
      <c r="M11" s="637">
        <v>0</v>
      </c>
      <c r="N11" s="637">
        <v>0</v>
      </c>
      <c r="O11" s="637">
        <v>0</v>
      </c>
      <c r="P11" s="667">
        <f t="shared" si="1"/>
        <v>0</v>
      </c>
      <c r="Q11" s="647"/>
      <c r="R11" s="261" t="s">
        <v>82</v>
      </c>
      <c r="S11" s="637">
        <v>0</v>
      </c>
      <c r="T11" s="637">
        <v>0</v>
      </c>
      <c r="U11" s="637">
        <v>0</v>
      </c>
      <c r="V11" s="637">
        <v>0</v>
      </c>
      <c r="W11" s="649">
        <v>0</v>
      </c>
      <c r="X11" s="667">
        <f t="shared" si="2"/>
        <v>0</v>
      </c>
      <c r="Y11" s="266"/>
      <c r="Z11" s="261" t="s">
        <v>82</v>
      </c>
      <c r="AA11" s="666"/>
      <c r="AB11" s="666"/>
      <c r="AC11" s="666"/>
      <c r="AD11" s="666"/>
      <c r="AE11" s="642"/>
      <c r="AF11" s="667"/>
      <c r="AG11" s="801"/>
    </row>
    <row r="12" spans="1:33" ht="13">
      <c r="A12" s="243" t="s">
        <v>13</v>
      </c>
      <c r="B12" s="266"/>
      <c r="C12" s="266"/>
      <c r="D12" s="266"/>
      <c r="E12" s="266"/>
      <c r="F12" s="266"/>
      <c r="G12" s="266"/>
      <c r="H12" s="266"/>
      <c r="I12" s="266"/>
      <c r="J12" s="266"/>
      <c r="K12" s="266"/>
      <c r="L12" s="266"/>
      <c r="M12" s="266"/>
      <c r="N12" s="266"/>
      <c r="O12" s="266"/>
      <c r="P12" s="266"/>
      <c r="Q12" s="647"/>
      <c r="R12" s="266"/>
      <c r="S12" s="266"/>
      <c r="T12" s="266"/>
      <c r="U12" s="266"/>
      <c r="V12" s="266"/>
      <c r="W12" s="620"/>
      <c r="X12" s="266"/>
      <c r="Y12" s="266"/>
      <c r="Z12" s="266"/>
      <c r="AA12" s="668"/>
      <c r="AB12" s="668"/>
      <c r="AC12" s="668"/>
      <c r="AD12" s="668"/>
      <c r="AE12" s="668"/>
      <c r="AF12" s="266"/>
      <c r="AG12" s="801"/>
    </row>
    <row r="13" spans="1:33" ht="12.5">
      <c r="A13" s="261" t="s">
        <v>85</v>
      </c>
      <c r="B13" s="261" t="s">
        <v>86</v>
      </c>
      <c r="C13" s="637">
        <f t="shared" si="3" ref="C13:G19">K13+S13</f>
        <v>381</v>
      </c>
      <c r="D13" s="637">
        <f t="shared" si="3"/>
        <v>2522</v>
      </c>
      <c r="E13" s="637">
        <f t="shared" si="3"/>
        <v>0.35308</v>
      </c>
      <c r="F13" s="637">
        <f t="shared" si="3"/>
        <v>966</v>
      </c>
      <c r="G13" s="637">
        <f t="shared" si="3"/>
        <v>17582.120000000003</v>
      </c>
      <c r="H13" s="667">
        <f t="shared" si="4" ref="H13:H19">G13/$G$59</f>
        <v>0.04593737604217326</v>
      </c>
      <c r="I13" s="266"/>
      <c r="J13" s="261" t="s">
        <v>86</v>
      </c>
      <c r="K13" s="637">
        <v>116</v>
      </c>
      <c r="L13" s="637">
        <v>720</v>
      </c>
      <c r="M13" s="637">
        <v>0.1008</v>
      </c>
      <c r="N13" s="637">
        <v>295</v>
      </c>
      <c r="O13" s="642">
        <v>5182.17</v>
      </c>
      <c r="P13" s="667">
        <f t="shared" si="1"/>
        <v>0.048386170599260148</v>
      </c>
      <c r="Q13" s="647"/>
      <c r="R13" s="261" t="s">
        <v>86</v>
      </c>
      <c r="S13" s="637">
        <v>265</v>
      </c>
      <c r="T13" s="637">
        <v>1802</v>
      </c>
      <c r="U13" s="637">
        <v>0.25228</v>
      </c>
      <c r="V13" s="637">
        <v>671</v>
      </c>
      <c r="W13" s="650">
        <v>12399.95</v>
      </c>
      <c r="X13" s="667">
        <f t="shared" si="2"/>
        <v>0.044985897045804142</v>
      </c>
      <c r="Y13" s="266"/>
      <c r="Z13" s="261" t="s">
        <v>86</v>
      </c>
      <c r="AA13" s="666"/>
      <c r="AB13" s="666"/>
      <c r="AC13" s="666"/>
      <c r="AD13" s="666"/>
      <c r="AE13" s="642"/>
      <c r="AF13" s="667"/>
      <c r="AG13" s="801"/>
    </row>
    <row r="14" spans="1:33" ht="12.5">
      <c r="A14" s="261" t="s">
        <v>87</v>
      </c>
      <c r="B14" s="261" t="s">
        <v>86</v>
      </c>
      <c r="C14" s="637">
        <f t="shared" si="3"/>
        <v>337</v>
      </c>
      <c r="D14" s="637">
        <f t="shared" si="3"/>
        <v>0</v>
      </c>
      <c r="E14" s="637">
        <f t="shared" si="3"/>
        <v>0</v>
      </c>
      <c r="F14" s="637">
        <f t="shared" si="3"/>
        <v>64</v>
      </c>
      <c r="G14" s="637">
        <f t="shared" si="3"/>
        <v>2779.76</v>
      </c>
      <c r="H14" s="667">
        <f t="shared" si="4"/>
        <v>0.0072627692466546425</v>
      </c>
      <c r="I14" s="266"/>
      <c r="J14" s="261" t="s">
        <v>86</v>
      </c>
      <c r="K14" s="637">
        <v>110</v>
      </c>
      <c r="L14" s="637">
        <v>0</v>
      </c>
      <c r="M14" s="637">
        <v>0</v>
      </c>
      <c r="N14" s="637">
        <v>60</v>
      </c>
      <c r="O14" s="642">
        <v>1130.0999999999999</v>
      </c>
      <c r="P14" s="667">
        <f t="shared" si="1"/>
        <v>0.010551798068034026</v>
      </c>
      <c r="Q14" s="647"/>
      <c r="R14" s="261" t="s">
        <v>86</v>
      </c>
      <c r="S14" s="637">
        <v>227</v>
      </c>
      <c r="T14" s="637">
        <v>0</v>
      </c>
      <c r="U14" s="637">
        <v>0</v>
      </c>
      <c r="V14" s="637">
        <v>4</v>
      </c>
      <c r="W14" s="650">
        <v>1649.66</v>
      </c>
      <c r="X14" s="667">
        <f t="shared" si="2"/>
        <v>0.00598481727108426</v>
      </c>
      <c r="Y14" s="266"/>
      <c r="Z14" s="261" t="s">
        <v>86</v>
      </c>
      <c r="AA14" s="666"/>
      <c r="AB14" s="666"/>
      <c r="AC14" s="666"/>
      <c r="AD14" s="666"/>
      <c r="AE14" s="642"/>
      <c r="AF14" s="667"/>
      <c r="AG14" s="801"/>
    </row>
    <row r="15" spans="1:33" ht="12.5">
      <c r="A15" s="261" t="s">
        <v>88</v>
      </c>
      <c r="B15" s="261" t="s">
        <v>86</v>
      </c>
      <c r="C15" s="637">
        <f t="shared" si="3"/>
        <v>11</v>
      </c>
      <c r="D15" s="637">
        <f t="shared" si="3"/>
        <v>0</v>
      </c>
      <c r="E15" s="637">
        <f t="shared" si="3"/>
        <v>0</v>
      </c>
      <c r="F15" s="637">
        <f t="shared" si="3"/>
        <v>273</v>
      </c>
      <c r="G15" s="637">
        <f t="shared" si="3"/>
        <v>34308.399999999994</v>
      </c>
      <c r="H15" s="667">
        <f t="shared" si="4"/>
        <v>0.089638671116184884</v>
      </c>
      <c r="I15" s="266"/>
      <c r="J15" s="261" t="s">
        <v>86</v>
      </c>
      <c r="K15" s="637">
        <v>3</v>
      </c>
      <c r="L15" s="637">
        <v>0</v>
      </c>
      <c r="M15" s="637">
        <v>0</v>
      </c>
      <c r="N15" s="637">
        <v>98</v>
      </c>
      <c r="O15" s="642">
        <v>9113.98</v>
      </c>
      <c r="P15" s="667">
        <f t="shared" si="1"/>
        <v>0.085097669724892272</v>
      </c>
      <c r="Q15" s="647"/>
      <c r="R15" s="261" t="s">
        <v>86</v>
      </c>
      <c r="S15" s="637">
        <v>8</v>
      </c>
      <c r="T15" s="637">
        <v>0</v>
      </c>
      <c r="U15" s="637">
        <v>0</v>
      </c>
      <c r="V15" s="637">
        <v>175</v>
      </c>
      <c r="W15" s="650">
        <v>25194.42</v>
      </c>
      <c r="X15" s="667">
        <f t="shared" si="2"/>
        <v>0.091403076967951385</v>
      </c>
      <c r="Y15" s="266"/>
      <c r="Z15" s="261" t="s">
        <v>86</v>
      </c>
      <c r="AA15" s="666"/>
      <c r="AB15" s="666"/>
      <c r="AC15" s="666"/>
      <c r="AD15" s="666"/>
      <c r="AE15" s="642"/>
      <c r="AF15" s="667"/>
      <c r="AG15" s="801"/>
    </row>
    <row r="16" spans="1:33" ht="12.5">
      <c r="A16" s="261" t="s">
        <v>89</v>
      </c>
      <c r="B16" s="261" t="s">
        <v>86</v>
      </c>
      <c r="C16" s="637">
        <f t="shared" si="3"/>
        <v>0</v>
      </c>
      <c r="D16" s="637">
        <f t="shared" si="3"/>
        <v>0</v>
      </c>
      <c r="E16" s="637">
        <f t="shared" si="3"/>
        <v>0</v>
      </c>
      <c r="F16" s="637">
        <f t="shared" si="3"/>
        <v>0</v>
      </c>
      <c r="G16" s="637">
        <f t="shared" si="3"/>
        <v>0</v>
      </c>
      <c r="H16" s="667">
        <f t="shared" si="4"/>
        <v>0</v>
      </c>
      <c r="I16" s="266"/>
      <c r="J16" s="261" t="s">
        <v>86</v>
      </c>
      <c r="K16" s="637">
        <v>0</v>
      </c>
      <c r="L16" s="637">
        <v>0</v>
      </c>
      <c r="M16" s="637">
        <v>0</v>
      </c>
      <c r="N16" s="637">
        <v>0</v>
      </c>
      <c r="O16" s="642">
        <v>0</v>
      </c>
      <c r="P16" s="667">
        <f t="shared" si="1"/>
        <v>0</v>
      </c>
      <c r="Q16" s="647"/>
      <c r="R16" s="261" t="s">
        <v>86</v>
      </c>
      <c r="S16" s="637">
        <v>0</v>
      </c>
      <c r="T16" s="637">
        <v>0</v>
      </c>
      <c r="U16" s="637">
        <v>0</v>
      </c>
      <c r="V16" s="637">
        <v>0</v>
      </c>
      <c r="W16" s="650">
        <v>0</v>
      </c>
      <c r="X16" s="667">
        <f t="shared" si="2"/>
        <v>0</v>
      </c>
      <c r="Y16" s="266"/>
      <c r="Z16" s="261" t="s">
        <v>86</v>
      </c>
      <c r="AA16" s="666"/>
      <c r="AB16" s="666"/>
      <c r="AC16" s="666"/>
      <c r="AD16" s="666"/>
      <c r="AE16" s="642"/>
      <c r="AF16" s="667"/>
      <c r="AG16" s="801"/>
    </row>
    <row r="17" spans="1:33" ht="12.5">
      <c r="A17" s="261" t="s">
        <v>90</v>
      </c>
      <c r="B17" s="261" t="s">
        <v>82</v>
      </c>
      <c r="C17" s="637">
        <f t="shared" si="3"/>
        <v>0</v>
      </c>
      <c r="D17" s="637">
        <f t="shared" si="3"/>
        <v>0</v>
      </c>
      <c r="E17" s="637">
        <f t="shared" si="3"/>
        <v>0</v>
      </c>
      <c r="F17" s="637">
        <f t="shared" si="3"/>
        <v>0</v>
      </c>
      <c r="G17" s="637">
        <f t="shared" si="3"/>
        <v>0</v>
      </c>
      <c r="H17" s="667">
        <f t="shared" si="4"/>
        <v>0</v>
      </c>
      <c r="I17" s="266"/>
      <c r="J17" s="261" t="s">
        <v>82</v>
      </c>
      <c r="K17" s="637">
        <v>0</v>
      </c>
      <c r="L17" s="637">
        <v>0</v>
      </c>
      <c r="M17" s="637">
        <v>0</v>
      </c>
      <c r="N17" s="637">
        <v>0</v>
      </c>
      <c r="O17" s="642">
        <v>0</v>
      </c>
      <c r="P17" s="667">
        <f t="shared" si="1"/>
        <v>0</v>
      </c>
      <c r="Q17" s="647"/>
      <c r="R17" s="261" t="s">
        <v>82</v>
      </c>
      <c r="S17" s="637">
        <v>0</v>
      </c>
      <c r="T17" s="637">
        <v>0</v>
      </c>
      <c r="U17" s="637">
        <v>0</v>
      </c>
      <c r="V17" s="637">
        <v>0</v>
      </c>
      <c r="W17" s="650">
        <v>0</v>
      </c>
      <c r="X17" s="667">
        <f t="shared" si="2"/>
        <v>0</v>
      </c>
      <c r="Y17" s="266"/>
      <c r="Z17" s="261" t="s">
        <v>82</v>
      </c>
      <c r="AA17" s="666"/>
      <c r="AB17" s="666"/>
      <c r="AC17" s="666"/>
      <c r="AD17" s="666"/>
      <c r="AE17" s="642"/>
      <c r="AF17" s="667"/>
      <c r="AG17" s="801"/>
    </row>
    <row r="18" spans="1:33" ht="12.5">
      <c r="A18" s="261" t="s">
        <v>91</v>
      </c>
      <c r="B18" s="261" t="s">
        <v>82</v>
      </c>
      <c r="C18" s="637">
        <f t="shared" si="3"/>
        <v>6</v>
      </c>
      <c r="D18" s="637">
        <f t="shared" si="3"/>
        <v>0</v>
      </c>
      <c r="E18" s="637">
        <f t="shared" si="3"/>
        <v>0</v>
      </c>
      <c r="F18" s="637">
        <f t="shared" si="3"/>
        <v>12</v>
      </c>
      <c r="G18" s="637">
        <f t="shared" si="3"/>
        <v>631.91999999999996</v>
      </c>
      <c r="H18" s="667">
        <f t="shared" si="4"/>
        <v>0.0016510379105915622</v>
      </c>
      <c r="I18" s="266"/>
      <c r="J18" s="261" t="s">
        <v>82</v>
      </c>
      <c r="K18" s="637">
        <v>0</v>
      </c>
      <c r="L18" s="637">
        <v>0</v>
      </c>
      <c r="M18" s="637">
        <v>0</v>
      </c>
      <c r="N18" s="637">
        <v>0</v>
      </c>
      <c r="O18" s="642">
        <v>0</v>
      </c>
      <c r="P18" s="667">
        <f t="shared" si="1"/>
        <v>0</v>
      </c>
      <c r="Q18" s="647"/>
      <c r="R18" s="261" t="s">
        <v>82</v>
      </c>
      <c r="S18" s="637">
        <v>6</v>
      </c>
      <c r="T18" s="637">
        <v>0</v>
      </c>
      <c r="U18" s="637">
        <v>0</v>
      </c>
      <c r="V18" s="637">
        <v>12</v>
      </c>
      <c r="W18" s="650">
        <v>631.91999999999996</v>
      </c>
      <c r="X18" s="667">
        <f t="shared" si="2"/>
        <v>0.0022925486039205444</v>
      </c>
      <c r="Y18" s="266"/>
      <c r="Z18" s="261" t="s">
        <v>82</v>
      </c>
      <c r="AA18" s="666"/>
      <c r="AB18" s="666"/>
      <c r="AC18" s="666"/>
      <c r="AD18" s="666"/>
      <c r="AE18" s="642"/>
      <c r="AF18" s="667"/>
      <c r="AG18" s="801"/>
    </row>
    <row r="19" spans="1:33" ht="12.5">
      <c r="A19" s="261" t="s">
        <v>92</v>
      </c>
      <c r="B19" s="261" t="s">
        <v>82</v>
      </c>
      <c r="C19" s="637">
        <f t="shared" si="3"/>
        <v>0</v>
      </c>
      <c r="D19" s="637">
        <f t="shared" si="3"/>
        <v>0</v>
      </c>
      <c r="E19" s="637">
        <f t="shared" si="3"/>
        <v>0</v>
      </c>
      <c r="F19" s="637">
        <f t="shared" si="3"/>
        <v>0</v>
      </c>
      <c r="G19" s="637">
        <f t="shared" si="3"/>
        <v>0</v>
      </c>
      <c r="H19" s="667">
        <f t="shared" si="4"/>
        <v>0</v>
      </c>
      <c r="I19" s="266"/>
      <c r="J19" s="261" t="s">
        <v>82</v>
      </c>
      <c r="K19" s="644">
        <v>0</v>
      </c>
      <c r="L19" s="644">
        <v>0</v>
      </c>
      <c r="M19" s="644">
        <v>0</v>
      </c>
      <c r="N19" s="644">
        <v>0</v>
      </c>
      <c r="O19" s="644">
        <v>0</v>
      </c>
      <c r="P19" s="667">
        <f t="shared" si="1"/>
        <v>0</v>
      </c>
      <c r="Q19" s="647"/>
      <c r="R19" s="261" t="s">
        <v>82</v>
      </c>
      <c r="S19" s="644">
        <v>0</v>
      </c>
      <c r="T19" s="644">
        <v>0</v>
      </c>
      <c r="U19" s="644">
        <v>0</v>
      </c>
      <c r="V19" s="644">
        <v>0</v>
      </c>
      <c r="W19" s="650">
        <v>0</v>
      </c>
      <c r="X19" s="667">
        <f t="shared" si="2"/>
        <v>0</v>
      </c>
      <c r="Y19" s="266"/>
      <c r="Z19" s="261" t="s">
        <v>82</v>
      </c>
      <c r="AA19" s="666"/>
      <c r="AB19" s="666"/>
      <c r="AC19" s="666"/>
      <c r="AD19" s="666"/>
      <c r="AE19" s="642"/>
      <c r="AF19" s="667"/>
      <c r="AG19" s="801"/>
    </row>
    <row r="20" spans="1:33" ht="13">
      <c r="A20" s="243" t="s">
        <v>93</v>
      </c>
      <c r="B20" s="266"/>
      <c r="C20" s="266"/>
      <c r="D20" s="266"/>
      <c r="E20" s="266"/>
      <c r="F20" s="266"/>
      <c r="G20" s="266"/>
      <c r="H20" s="266"/>
      <c r="I20" s="266"/>
      <c r="J20" s="266"/>
      <c r="K20" s="266"/>
      <c r="L20" s="266"/>
      <c r="M20" s="266"/>
      <c r="N20" s="266"/>
      <c r="O20" s="266"/>
      <c r="P20" s="266"/>
      <c r="Q20" s="647"/>
      <c r="R20" s="266"/>
      <c r="S20" s="266"/>
      <c r="T20" s="266"/>
      <c r="U20" s="266"/>
      <c r="V20" s="266"/>
      <c r="W20" s="620"/>
      <c r="X20" s="266"/>
      <c r="Y20" s="266"/>
      <c r="Z20" s="266"/>
      <c r="AA20" s="668"/>
      <c r="AB20" s="668"/>
      <c r="AC20" s="668"/>
      <c r="AD20" s="668"/>
      <c r="AE20" s="668"/>
      <c r="AF20" s="266"/>
      <c r="AG20" s="801"/>
    </row>
    <row r="21" spans="1:33" ht="12.5">
      <c r="A21" s="261" t="s">
        <v>94</v>
      </c>
      <c r="B21" s="261" t="s">
        <v>86</v>
      </c>
      <c r="C21" s="637">
        <f t="shared" si="5" ref="C21:G23">K21+S21</f>
        <v>0</v>
      </c>
      <c r="D21" s="637">
        <f t="shared" si="5"/>
        <v>0</v>
      </c>
      <c r="E21" s="637">
        <f t="shared" si="5"/>
        <v>0</v>
      </c>
      <c r="F21" s="637">
        <f t="shared" si="5"/>
        <v>0</v>
      </c>
      <c r="G21" s="637">
        <f t="shared" si="5"/>
        <v>96489.680000000008</v>
      </c>
      <c r="H21" s="667">
        <f>G21/$G$59</f>
        <v>0.25210172120022861</v>
      </c>
      <c r="I21" s="266"/>
      <c r="J21" s="261" t="s">
        <v>86</v>
      </c>
      <c r="K21" s="637">
        <v>0</v>
      </c>
      <c r="L21" s="637">
        <v>0</v>
      </c>
      <c r="M21" s="637">
        <v>0</v>
      </c>
      <c r="N21" s="637">
        <v>0</v>
      </c>
      <c r="O21" s="642">
        <v>29532.74</v>
      </c>
      <c r="P21" s="667">
        <f t="shared" si="1"/>
        <v>0.27574861417197705</v>
      </c>
      <c r="Q21" s="647"/>
      <c r="R21" s="261" t="s">
        <v>86</v>
      </c>
      <c r="S21" s="637">
        <v>0</v>
      </c>
      <c r="T21" s="637">
        <v>0</v>
      </c>
      <c r="U21" s="637">
        <v>0</v>
      </c>
      <c r="V21" s="637">
        <v>0</v>
      </c>
      <c r="W21" s="650">
        <v>66956.94</v>
      </c>
      <c r="X21" s="667">
        <f t="shared" si="2"/>
        <v>0.24291372217969309</v>
      </c>
      <c r="Y21" s="266"/>
      <c r="Z21" s="261" t="s">
        <v>86</v>
      </c>
      <c r="AA21" s="666"/>
      <c r="AB21" s="666"/>
      <c r="AC21" s="666"/>
      <c r="AD21" s="666"/>
      <c r="AE21" s="642"/>
      <c r="AF21" s="667"/>
      <c r="AG21" s="801"/>
    </row>
    <row r="22" spans="1:33" ht="12.5">
      <c r="A22" s="261" t="s">
        <v>95</v>
      </c>
      <c r="B22" s="261" t="s">
        <v>86</v>
      </c>
      <c r="C22" s="637">
        <f t="shared" si="5"/>
        <v>0</v>
      </c>
      <c r="D22" s="637">
        <f t="shared" si="5"/>
        <v>0</v>
      </c>
      <c r="E22" s="637">
        <f t="shared" si="5"/>
        <v>0</v>
      </c>
      <c r="F22" s="637">
        <f t="shared" si="5"/>
        <v>0</v>
      </c>
      <c r="G22" s="637">
        <f t="shared" si="5"/>
        <v>0</v>
      </c>
      <c r="H22" s="667">
        <f>G22/$G$59</f>
        <v>0</v>
      </c>
      <c r="I22" s="266"/>
      <c r="J22" s="261" t="s">
        <v>86</v>
      </c>
      <c r="K22" s="637">
        <v>0</v>
      </c>
      <c r="L22" s="669">
        <v>0</v>
      </c>
      <c r="M22" s="669">
        <v>0</v>
      </c>
      <c r="N22" s="669">
        <v>0</v>
      </c>
      <c r="O22" s="669">
        <v>0</v>
      </c>
      <c r="P22" s="667">
        <f t="shared" si="1"/>
        <v>0</v>
      </c>
      <c r="Q22" s="647"/>
      <c r="R22" s="261" t="s">
        <v>86</v>
      </c>
      <c r="S22" s="669">
        <v>0</v>
      </c>
      <c r="T22" s="669">
        <v>0</v>
      </c>
      <c r="U22" s="669">
        <v>0</v>
      </c>
      <c r="V22" s="669">
        <v>0</v>
      </c>
      <c r="W22" s="651">
        <v>0</v>
      </c>
      <c r="X22" s="667">
        <f t="shared" si="2"/>
        <v>0</v>
      </c>
      <c r="Y22" s="266"/>
      <c r="Z22" s="261" t="s">
        <v>86</v>
      </c>
      <c r="AA22" s="669"/>
      <c r="AB22" s="669"/>
      <c r="AC22" s="669"/>
      <c r="AD22" s="669"/>
      <c r="AE22" s="669"/>
      <c r="AF22" s="670"/>
      <c r="AG22" s="801"/>
    </row>
    <row r="23" spans="1:32" s="6" customFormat="1" ht="12.5">
      <c r="A23" s="247" t="s">
        <v>96</v>
      </c>
      <c r="B23" s="247" t="s">
        <v>86</v>
      </c>
      <c r="C23" s="637">
        <f t="shared" si="5"/>
        <v>3</v>
      </c>
      <c r="D23" s="637">
        <f t="shared" si="5"/>
        <v>430</v>
      </c>
      <c r="E23" s="637">
        <f t="shared" si="5"/>
        <v>0.081699999999999995</v>
      </c>
      <c r="F23" s="637">
        <f t="shared" si="5"/>
        <v>105</v>
      </c>
      <c r="G23" s="637">
        <f t="shared" si="5"/>
        <v>4767.09</v>
      </c>
      <c r="H23" s="667">
        <f>G23/$G$59</f>
        <v>0.012455130891888105</v>
      </c>
      <c r="I23" s="266"/>
      <c r="J23" s="247" t="s">
        <v>86</v>
      </c>
      <c r="K23" s="637">
        <v>2</v>
      </c>
      <c r="L23" s="637">
        <v>430</v>
      </c>
      <c r="M23" s="637">
        <v>0.081699999999999995</v>
      </c>
      <c r="N23" s="637">
        <v>70</v>
      </c>
      <c r="O23" s="642">
        <v>3104.70</v>
      </c>
      <c r="P23" s="667">
        <f t="shared" si="1"/>
        <v>0.02898873326415825</v>
      </c>
      <c r="Q23" s="647"/>
      <c r="R23" s="247" t="s">
        <v>86</v>
      </c>
      <c r="S23" s="637">
        <v>1</v>
      </c>
      <c r="T23" s="637">
        <v>0</v>
      </c>
      <c r="U23" s="637">
        <v>0</v>
      </c>
      <c r="V23" s="637">
        <v>35</v>
      </c>
      <c r="W23" s="650">
        <v>1662.39</v>
      </c>
      <c r="X23" s="667">
        <f t="shared" si="2"/>
        <v>0.006031000559677608</v>
      </c>
      <c r="Y23" s="266"/>
      <c r="Z23" s="247" t="s">
        <v>86</v>
      </c>
      <c r="AA23" s="666"/>
      <c r="AB23" s="666"/>
      <c r="AC23" s="666"/>
      <c r="AD23" s="666"/>
      <c r="AE23" s="642"/>
      <c r="AF23" s="667"/>
    </row>
    <row r="24" spans="1:33" ht="13">
      <c r="A24" s="243" t="s">
        <v>97</v>
      </c>
      <c r="B24" s="266"/>
      <c r="C24" s="266"/>
      <c r="D24" s="266"/>
      <c r="E24" s="266"/>
      <c r="F24" s="266"/>
      <c r="G24" s="266"/>
      <c r="H24" s="266"/>
      <c r="I24" s="266"/>
      <c r="J24" s="266"/>
      <c r="K24" s="266"/>
      <c r="L24" s="266"/>
      <c r="M24" s="266"/>
      <c r="N24" s="266"/>
      <c r="O24" s="266"/>
      <c r="P24" s="266"/>
      <c r="Q24" s="647"/>
      <c r="R24" s="266"/>
      <c r="S24" s="266"/>
      <c r="T24" s="266"/>
      <c r="U24" s="266"/>
      <c r="V24" s="266"/>
      <c r="W24" s="620"/>
      <c r="X24" s="266"/>
      <c r="Y24" s="266"/>
      <c r="Z24" s="266"/>
      <c r="AA24" s="668"/>
      <c r="AB24" s="668"/>
      <c r="AC24" s="668"/>
      <c r="AD24" s="668"/>
      <c r="AE24" s="668"/>
      <c r="AF24" s="266"/>
      <c r="AG24" s="801"/>
    </row>
    <row r="25" spans="1:33" ht="12.5">
      <c r="A25" s="261" t="s">
        <v>98</v>
      </c>
      <c r="B25" s="261" t="s">
        <v>82</v>
      </c>
      <c r="C25" s="637">
        <f t="shared" si="6" ref="C25:G37">K25+S25</f>
        <v>0</v>
      </c>
      <c r="D25" s="637">
        <f t="shared" si="6"/>
        <v>0</v>
      </c>
      <c r="E25" s="637">
        <f t="shared" si="6"/>
        <v>0</v>
      </c>
      <c r="F25" s="637">
        <f t="shared" si="6"/>
        <v>0</v>
      </c>
      <c r="G25" s="637">
        <f t="shared" si="6"/>
        <v>0</v>
      </c>
      <c r="H25" s="667">
        <f t="shared" si="7" ref="H25:H37">G25/$G$59</f>
        <v>0</v>
      </c>
      <c r="I25" s="266"/>
      <c r="J25" s="261" t="s">
        <v>82</v>
      </c>
      <c r="K25" s="637">
        <v>0</v>
      </c>
      <c r="L25" s="637">
        <v>0</v>
      </c>
      <c r="M25" s="637">
        <v>0</v>
      </c>
      <c r="N25" s="637">
        <v>0</v>
      </c>
      <c r="O25" s="642">
        <v>0</v>
      </c>
      <c r="P25" s="667">
        <f t="shared" si="1"/>
        <v>0</v>
      </c>
      <c r="Q25" s="647"/>
      <c r="R25" s="261" t="s">
        <v>82</v>
      </c>
      <c r="S25" s="637">
        <v>0</v>
      </c>
      <c r="T25" s="637">
        <v>0</v>
      </c>
      <c r="U25" s="637">
        <v>0</v>
      </c>
      <c r="V25" s="637">
        <v>0</v>
      </c>
      <c r="W25" s="652">
        <v>0</v>
      </c>
      <c r="X25" s="667">
        <f t="shared" si="2"/>
        <v>0</v>
      </c>
      <c r="Y25" s="266"/>
      <c r="Z25" s="261" t="s">
        <v>82</v>
      </c>
      <c r="AA25" s="666"/>
      <c r="AB25" s="666"/>
      <c r="AC25" s="666"/>
      <c r="AD25" s="666"/>
      <c r="AE25" s="642"/>
      <c r="AF25" s="667"/>
      <c r="AG25" s="801"/>
    </row>
    <row r="26" spans="1:33" ht="12.5">
      <c r="A26" s="261" t="s">
        <v>99</v>
      </c>
      <c r="B26" s="261" t="s">
        <v>82</v>
      </c>
      <c r="C26" s="637">
        <f t="shared" si="6"/>
        <v>42</v>
      </c>
      <c r="D26" s="637">
        <f t="shared" si="6"/>
        <v>0</v>
      </c>
      <c r="E26" s="637">
        <f t="shared" si="6"/>
        <v>0</v>
      </c>
      <c r="F26" s="637">
        <f t="shared" si="6"/>
        <v>-829</v>
      </c>
      <c r="G26" s="637">
        <f t="shared" si="6"/>
        <v>90233.10</v>
      </c>
      <c r="H26" s="667">
        <f t="shared" si="7"/>
        <v>0.23575495140239194</v>
      </c>
      <c r="I26" s="266"/>
      <c r="J26" s="261" t="s">
        <v>82</v>
      </c>
      <c r="K26" s="637">
        <v>6</v>
      </c>
      <c r="L26" s="637">
        <v>0</v>
      </c>
      <c r="M26" s="637">
        <v>0</v>
      </c>
      <c r="N26" s="637">
        <v>-155</v>
      </c>
      <c r="O26" s="642">
        <v>17526.61</v>
      </c>
      <c r="P26" s="667">
        <f t="shared" si="1"/>
        <v>0.16364680075850444</v>
      </c>
      <c r="Q26" s="647"/>
      <c r="R26" s="261" t="s">
        <v>82</v>
      </c>
      <c r="S26" s="637">
        <v>36</v>
      </c>
      <c r="T26" s="637">
        <v>0</v>
      </c>
      <c r="U26" s="637">
        <v>0</v>
      </c>
      <c r="V26" s="637">
        <v>-674</v>
      </c>
      <c r="W26" s="652">
        <v>72706.490000000005</v>
      </c>
      <c r="X26" s="667">
        <f t="shared" si="2"/>
        <v>0.26377256954276335</v>
      </c>
      <c r="Y26" s="266"/>
      <c r="Z26" s="261" t="s">
        <v>82</v>
      </c>
      <c r="AA26" s="666"/>
      <c r="AB26" s="666"/>
      <c r="AC26" s="666"/>
      <c r="AD26" s="666"/>
      <c r="AE26" s="642"/>
      <c r="AF26" s="667"/>
      <c r="AG26" s="801"/>
    </row>
    <row r="27" spans="1:33" ht="12.5">
      <c r="A27" s="261" t="s">
        <v>100</v>
      </c>
      <c r="B27" s="261" t="s">
        <v>82</v>
      </c>
      <c r="C27" s="637">
        <f t="shared" si="6"/>
        <v>1</v>
      </c>
      <c r="D27" s="637">
        <f t="shared" si="6"/>
        <v>-186</v>
      </c>
      <c r="E27" s="637">
        <f t="shared" si="6"/>
        <v>-0.035340000000000003</v>
      </c>
      <c r="F27" s="637">
        <f t="shared" si="6"/>
        <v>0</v>
      </c>
      <c r="G27" s="637">
        <f t="shared" si="6"/>
        <v>946.08</v>
      </c>
      <c r="H27" s="667">
        <f t="shared" si="7"/>
        <v>0.0024718539474181309</v>
      </c>
      <c r="I27" s="266"/>
      <c r="J27" s="261" t="s">
        <v>82</v>
      </c>
      <c r="K27" s="637">
        <v>0</v>
      </c>
      <c r="L27" s="637">
        <v>0</v>
      </c>
      <c r="M27" s="637">
        <v>0</v>
      </c>
      <c r="N27" s="637">
        <v>0</v>
      </c>
      <c r="O27" s="642">
        <v>0</v>
      </c>
      <c r="P27" s="667">
        <f t="shared" si="1"/>
        <v>0</v>
      </c>
      <c r="Q27" s="647"/>
      <c r="R27" s="261" t="s">
        <v>82</v>
      </c>
      <c r="S27" s="637">
        <v>1</v>
      </c>
      <c r="T27" s="637">
        <v>-186</v>
      </c>
      <c r="U27" s="637">
        <v>-0.035340000000000003</v>
      </c>
      <c r="V27" s="637">
        <v>0</v>
      </c>
      <c r="W27" s="652">
        <v>946.08</v>
      </c>
      <c r="X27" s="667">
        <f t="shared" si="2"/>
        <v>0.0034322926686877276</v>
      </c>
      <c r="Y27" s="266"/>
      <c r="Z27" s="261" t="s">
        <v>82</v>
      </c>
      <c r="AA27" s="666"/>
      <c r="AB27" s="666"/>
      <c r="AC27" s="666"/>
      <c r="AD27" s="666"/>
      <c r="AE27" s="642"/>
      <c r="AF27" s="667"/>
      <c r="AG27" s="801"/>
    </row>
    <row r="28" spans="1:33" ht="12.5">
      <c r="A28" s="261" t="s">
        <v>101</v>
      </c>
      <c r="B28" s="261" t="s">
        <v>82</v>
      </c>
      <c r="C28" s="637">
        <f t="shared" si="6"/>
        <v>0</v>
      </c>
      <c r="D28" s="637">
        <f t="shared" si="6"/>
        <v>0</v>
      </c>
      <c r="E28" s="637">
        <f t="shared" si="6"/>
        <v>0</v>
      </c>
      <c r="F28" s="637">
        <f t="shared" si="6"/>
        <v>0</v>
      </c>
      <c r="G28" s="637">
        <f t="shared" si="6"/>
        <v>0</v>
      </c>
      <c r="H28" s="667">
        <f t="shared" si="7"/>
        <v>0</v>
      </c>
      <c r="I28" s="266"/>
      <c r="J28" s="261" t="s">
        <v>82</v>
      </c>
      <c r="K28" s="637">
        <v>0</v>
      </c>
      <c r="L28" s="637">
        <v>0</v>
      </c>
      <c r="M28" s="637">
        <v>0</v>
      </c>
      <c r="N28" s="637">
        <v>0</v>
      </c>
      <c r="O28" s="642">
        <v>0</v>
      </c>
      <c r="P28" s="667">
        <f t="shared" si="1"/>
        <v>0</v>
      </c>
      <c r="Q28" s="647"/>
      <c r="R28" s="261" t="s">
        <v>82</v>
      </c>
      <c r="S28" s="637">
        <v>0</v>
      </c>
      <c r="T28" s="637">
        <v>0</v>
      </c>
      <c r="U28" s="637">
        <v>0</v>
      </c>
      <c r="V28" s="637">
        <v>0</v>
      </c>
      <c r="W28" s="652">
        <v>0</v>
      </c>
      <c r="X28" s="667">
        <f t="shared" si="2"/>
        <v>0</v>
      </c>
      <c r="Y28" s="266"/>
      <c r="Z28" s="261" t="s">
        <v>82</v>
      </c>
      <c r="AA28" s="666"/>
      <c r="AB28" s="666"/>
      <c r="AC28" s="666"/>
      <c r="AD28" s="666"/>
      <c r="AE28" s="642"/>
      <c r="AF28" s="667"/>
      <c r="AG28" s="801"/>
    </row>
    <row r="29" spans="1:33" ht="12.5">
      <c r="A29" s="261" t="s">
        <v>102</v>
      </c>
      <c r="B29" s="261" t="s">
        <v>82</v>
      </c>
      <c r="C29" s="637">
        <f t="shared" si="6"/>
        <v>0</v>
      </c>
      <c r="D29" s="637">
        <f t="shared" si="6"/>
        <v>0</v>
      </c>
      <c r="E29" s="637">
        <f t="shared" si="6"/>
        <v>0</v>
      </c>
      <c r="F29" s="637">
        <f t="shared" si="6"/>
        <v>0</v>
      </c>
      <c r="G29" s="637">
        <f t="shared" si="6"/>
        <v>0</v>
      </c>
      <c r="H29" s="667">
        <f t="shared" si="7"/>
        <v>0</v>
      </c>
      <c r="I29" s="266"/>
      <c r="J29" s="261" t="s">
        <v>82</v>
      </c>
      <c r="K29" s="637">
        <v>0</v>
      </c>
      <c r="L29" s="637">
        <v>0</v>
      </c>
      <c r="M29" s="637">
        <v>0</v>
      </c>
      <c r="N29" s="637">
        <v>0</v>
      </c>
      <c r="O29" s="642">
        <v>0</v>
      </c>
      <c r="P29" s="667">
        <f t="shared" si="1"/>
        <v>0</v>
      </c>
      <c r="Q29" s="647"/>
      <c r="R29" s="261" t="s">
        <v>82</v>
      </c>
      <c r="S29" s="637">
        <v>0</v>
      </c>
      <c r="T29" s="637">
        <v>0</v>
      </c>
      <c r="U29" s="637">
        <v>0</v>
      </c>
      <c r="V29" s="637">
        <v>0</v>
      </c>
      <c r="W29" s="652">
        <v>0</v>
      </c>
      <c r="X29" s="667">
        <f t="shared" si="2"/>
        <v>0</v>
      </c>
      <c r="Y29" s="266"/>
      <c r="Z29" s="261" t="s">
        <v>82</v>
      </c>
      <c r="AA29" s="666"/>
      <c r="AB29" s="666"/>
      <c r="AC29" s="666"/>
      <c r="AD29" s="666"/>
      <c r="AE29" s="642"/>
      <c r="AF29" s="667"/>
      <c r="AG29" s="801"/>
    </row>
    <row r="30" spans="1:33" ht="12.5">
      <c r="A30" s="261" t="s">
        <v>103</v>
      </c>
      <c r="B30" s="261" t="s">
        <v>82</v>
      </c>
      <c r="C30" s="637">
        <f t="shared" si="6"/>
        <v>0</v>
      </c>
      <c r="D30" s="637">
        <f t="shared" si="6"/>
        <v>0</v>
      </c>
      <c r="E30" s="637">
        <f t="shared" si="6"/>
        <v>0</v>
      </c>
      <c r="F30" s="637">
        <f t="shared" si="6"/>
        <v>0</v>
      </c>
      <c r="G30" s="637">
        <f t="shared" si="6"/>
        <v>0</v>
      </c>
      <c r="H30" s="667">
        <f t="shared" si="7"/>
        <v>0</v>
      </c>
      <c r="I30" s="266"/>
      <c r="J30" s="261" t="s">
        <v>82</v>
      </c>
      <c r="K30" s="637">
        <v>0</v>
      </c>
      <c r="L30" s="637">
        <v>0</v>
      </c>
      <c r="M30" s="637">
        <v>0</v>
      </c>
      <c r="N30" s="637">
        <v>0</v>
      </c>
      <c r="O30" s="642">
        <v>0</v>
      </c>
      <c r="P30" s="667">
        <f t="shared" si="1"/>
        <v>0</v>
      </c>
      <c r="Q30" s="647"/>
      <c r="R30" s="261" t="s">
        <v>82</v>
      </c>
      <c r="S30" s="637">
        <v>0</v>
      </c>
      <c r="T30" s="637">
        <v>0</v>
      </c>
      <c r="U30" s="637">
        <v>0</v>
      </c>
      <c r="V30" s="637">
        <v>0</v>
      </c>
      <c r="W30" s="652">
        <v>0</v>
      </c>
      <c r="X30" s="667">
        <f t="shared" si="2"/>
        <v>0</v>
      </c>
      <c r="Y30" s="266"/>
      <c r="Z30" s="261" t="s">
        <v>82</v>
      </c>
      <c r="AA30" s="666"/>
      <c r="AB30" s="666"/>
      <c r="AC30" s="666"/>
      <c r="AD30" s="666"/>
      <c r="AE30" s="642"/>
      <c r="AF30" s="667"/>
      <c r="AG30" s="801"/>
    </row>
    <row r="31" spans="1:33" ht="12.5">
      <c r="A31" s="261" t="s">
        <v>104</v>
      </c>
      <c r="B31" s="261" t="s">
        <v>82</v>
      </c>
      <c r="C31" s="637">
        <f t="shared" si="6"/>
        <v>0</v>
      </c>
      <c r="D31" s="637">
        <f t="shared" si="6"/>
        <v>0</v>
      </c>
      <c r="E31" s="637">
        <f t="shared" si="6"/>
        <v>0</v>
      </c>
      <c r="F31" s="637">
        <f t="shared" si="6"/>
        <v>0</v>
      </c>
      <c r="G31" s="637">
        <f t="shared" si="6"/>
        <v>0</v>
      </c>
      <c r="H31" s="667">
        <f t="shared" si="7"/>
        <v>0</v>
      </c>
      <c r="I31" s="266"/>
      <c r="J31" s="261" t="s">
        <v>82</v>
      </c>
      <c r="K31" s="637">
        <v>0</v>
      </c>
      <c r="L31" s="637">
        <v>0</v>
      </c>
      <c r="M31" s="637">
        <v>0</v>
      </c>
      <c r="N31" s="637">
        <v>0</v>
      </c>
      <c r="O31" s="642">
        <v>0</v>
      </c>
      <c r="P31" s="667">
        <f t="shared" si="1"/>
        <v>0</v>
      </c>
      <c r="Q31" s="647"/>
      <c r="R31" s="261" t="s">
        <v>82</v>
      </c>
      <c r="S31" s="637">
        <v>0</v>
      </c>
      <c r="T31" s="637">
        <v>0</v>
      </c>
      <c r="U31" s="637">
        <v>0</v>
      </c>
      <c r="V31" s="637">
        <v>0</v>
      </c>
      <c r="W31" s="652">
        <v>0</v>
      </c>
      <c r="X31" s="667">
        <f t="shared" si="2"/>
        <v>0</v>
      </c>
      <c r="Y31" s="266"/>
      <c r="Z31" s="261" t="s">
        <v>82</v>
      </c>
      <c r="AA31" s="666"/>
      <c r="AB31" s="666"/>
      <c r="AC31" s="666"/>
      <c r="AD31" s="666"/>
      <c r="AE31" s="642"/>
      <c r="AF31" s="667"/>
      <c r="AG31" s="801"/>
    </row>
    <row r="32" spans="1:33" ht="12.5">
      <c r="A32" s="261" t="s">
        <v>105</v>
      </c>
      <c r="B32" s="261" t="s">
        <v>86</v>
      </c>
      <c r="C32" s="637">
        <f t="shared" si="6"/>
        <v>15</v>
      </c>
      <c r="D32" s="637">
        <f t="shared" si="6"/>
        <v>0</v>
      </c>
      <c r="E32" s="637">
        <f t="shared" si="6"/>
        <v>0</v>
      </c>
      <c r="F32" s="637">
        <f t="shared" si="6"/>
        <v>90</v>
      </c>
      <c r="G32" s="637">
        <f t="shared" si="6"/>
        <v>1491.30</v>
      </c>
      <c r="H32" s="667">
        <f t="shared" si="7"/>
        <v>0.0038963679517426209</v>
      </c>
      <c r="I32" s="266"/>
      <c r="J32" s="261" t="s">
        <v>86</v>
      </c>
      <c r="K32" s="637">
        <v>6</v>
      </c>
      <c r="L32" s="637">
        <v>0</v>
      </c>
      <c r="M32" s="637">
        <v>0</v>
      </c>
      <c r="N32" s="637">
        <v>36</v>
      </c>
      <c r="O32" s="637">
        <v>596.52</v>
      </c>
      <c r="P32" s="667">
        <f t="shared" si="1"/>
        <v>0.0055697359380087229</v>
      </c>
      <c r="Q32" s="647"/>
      <c r="R32" s="261" t="s">
        <v>86</v>
      </c>
      <c r="S32" s="637">
        <v>9</v>
      </c>
      <c r="T32" s="637">
        <v>0</v>
      </c>
      <c r="U32" s="637">
        <v>0</v>
      </c>
      <c r="V32" s="637">
        <v>54</v>
      </c>
      <c r="W32" s="652">
        <v>894.78</v>
      </c>
      <c r="X32" s="667">
        <f t="shared" si="2"/>
        <v>0.0032461809086846826</v>
      </c>
      <c r="Y32" s="266"/>
      <c r="Z32" s="261" t="s">
        <v>86</v>
      </c>
      <c r="AA32" s="666"/>
      <c r="AB32" s="666"/>
      <c r="AC32" s="666"/>
      <c r="AD32" s="666"/>
      <c r="AE32" s="642"/>
      <c r="AF32" s="667"/>
      <c r="AG32" s="801"/>
    </row>
    <row r="33" spans="1:33" ht="12.5">
      <c r="A33" s="261" t="s">
        <v>106</v>
      </c>
      <c r="B33" s="261" t="s">
        <v>86</v>
      </c>
      <c r="C33" s="637">
        <f t="shared" si="6"/>
        <v>0</v>
      </c>
      <c r="D33" s="637">
        <f t="shared" si="6"/>
        <v>0</v>
      </c>
      <c r="E33" s="637">
        <f t="shared" si="6"/>
        <v>0</v>
      </c>
      <c r="F33" s="637">
        <f t="shared" si="6"/>
        <v>0</v>
      </c>
      <c r="G33" s="637">
        <f t="shared" si="6"/>
        <v>0</v>
      </c>
      <c r="H33" s="667">
        <f t="shared" si="7"/>
        <v>0</v>
      </c>
      <c r="I33" s="266"/>
      <c r="J33" s="261" t="s">
        <v>86</v>
      </c>
      <c r="K33" s="637">
        <v>0</v>
      </c>
      <c r="L33" s="637">
        <v>0</v>
      </c>
      <c r="M33" s="637">
        <v>0</v>
      </c>
      <c r="N33" s="637">
        <v>0</v>
      </c>
      <c r="O33" s="642">
        <v>0</v>
      </c>
      <c r="P33" s="667">
        <f t="shared" si="1"/>
        <v>0</v>
      </c>
      <c r="Q33" s="647"/>
      <c r="R33" s="261" t="s">
        <v>86</v>
      </c>
      <c r="S33" s="637">
        <v>0</v>
      </c>
      <c r="T33" s="637">
        <v>0</v>
      </c>
      <c r="U33" s="637">
        <v>0</v>
      </c>
      <c r="V33" s="637">
        <v>0</v>
      </c>
      <c r="W33" s="652">
        <v>0</v>
      </c>
      <c r="X33" s="667">
        <f t="shared" si="2"/>
        <v>0</v>
      </c>
      <c r="Y33" s="266"/>
      <c r="Z33" s="261" t="s">
        <v>86</v>
      </c>
      <c r="AA33" s="666"/>
      <c r="AB33" s="666"/>
      <c r="AC33" s="666"/>
      <c r="AD33" s="666"/>
      <c r="AE33" s="642"/>
      <c r="AF33" s="667"/>
      <c r="AG33" s="801"/>
    </row>
    <row r="34" spans="1:33" ht="12.5">
      <c r="A34" s="261" t="s">
        <v>107</v>
      </c>
      <c r="B34" s="261" t="s">
        <v>86</v>
      </c>
      <c r="C34" s="637">
        <f t="shared" si="6"/>
        <v>0</v>
      </c>
      <c r="D34" s="637">
        <f t="shared" si="6"/>
        <v>0</v>
      </c>
      <c r="E34" s="637">
        <f t="shared" si="6"/>
        <v>0</v>
      </c>
      <c r="F34" s="637">
        <f t="shared" si="6"/>
        <v>0</v>
      </c>
      <c r="G34" s="637">
        <f t="shared" si="6"/>
        <v>0</v>
      </c>
      <c r="H34" s="667">
        <f t="shared" si="7"/>
        <v>0</v>
      </c>
      <c r="I34" s="266"/>
      <c r="J34" s="261" t="s">
        <v>86</v>
      </c>
      <c r="K34" s="637">
        <v>0</v>
      </c>
      <c r="L34" s="637">
        <v>0</v>
      </c>
      <c r="M34" s="637">
        <v>0</v>
      </c>
      <c r="N34" s="637">
        <v>0</v>
      </c>
      <c r="O34" s="642">
        <v>0</v>
      </c>
      <c r="P34" s="667">
        <f t="shared" si="1"/>
        <v>0</v>
      </c>
      <c r="Q34" s="647"/>
      <c r="R34" s="261" t="s">
        <v>86</v>
      </c>
      <c r="S34" s="637">
        <v>0</v>
      </c>
      <c r="T34" s="637">
        <v>0</v>
      </c>
      <c r="U34" s="637">
        <v>0</v>
      </c>
      <c r="V34" s="637">
        <v>0</v>
      </c>
      <c r="W34" s="652">
        <v>0</v>
      </c>
      <c r="X34" s="667">
        <f t="shared" si="2"/>
        <v>0</v>
      </c>
      <c r="Y34" s="266"/>
      <c r="Z34" s="261" t="s">
        <v>86</v>
      </c>
      <c r="AA34" s="666"/>
      <c r="AB34" s="666"/>
      <c r="AC34" s="666"/>
      <c r="AD34" s="666"/>
      <c r="AE34" s="642"/>
      <c r="AF34" s="667"/>
      <c r="AG34" s="801"/>
    </row>
    <row r="35" spans="1:33" ht="12.5">
      <c r="A35" s="261" t="s">
        <v>108</v>
      </c>
      <c r="B35" s="261" t="s">
        <v>86</v>
      </c>
      <c r="C35" s="637">
        <f t="shared" si="6"/>
        <v>0</v>
      </c>
      <c r="D35" s="637">
        <f t="shared" si="6"/>
        <v>0</v>
      </c>
      <c r="E35" s="637">
        <f t="shared" si="6"/>
        <v>0</v>
      </c>
      <c r="F35" s="637">
        <f t="shared" si="6"/>
        <v>0</v>
      </c>
      <c r="G35" s="637">
        <f t="shared" si="6"/>
        <v>0</v>
      </c>
      <c r="H35" s="667">
        <f t="shared" si="7"/>
        <v>0</v>
      </c>
      <c r="I35" s="266"/>
      <c r="J35" s="261" t="s">
        <v>86</v>
      </c>
      <c r="K35" s="637">
        <v>0</v>
      </c>
      <c r="L35" s="637">
        <v>0</v>
      </c>
      <c r="M35" s="637">
        <v>0</v>
      </c>
      <c r="N35" s="637">
        <v>0</v>
      </c>
      <c r="O35" s="642">
        <v>0</v>
      </c>
      <c r="P35" s="667">
        <f t="shared" si="1"/>
        <v>0</v>
      </c>
      <c r="Q35" s="647"/>
      <c r="R35" s="261" t="s">
        <v>86</v>
      </c>
      <c r="S35" s="637">
        <v>0</v>
      </c>
      <c r="T35" s="637">
        <v>0</v>
      </c>
      <c r="U35" s="637">
        <v>0</v>
      </c>
      <c r="V35" s="637">
        <v>0</v>
      </c>
      <c r="W35" s="652">
        <v>0</v>
      </c>
      <c r="X35" s="667">
        <f t="shared" si="2"/>
        <v>0</v>
      </c>
      <c r="Y35" s="266"/>
      <c r="Z35" s="261" t="s">
        <v>86</v>
      </c>
      <c r="AA35" s="666"/>
      <c r="AB35" s="666"/>
      <c r="AC35" s="666"/>
      <c r="AD35" s="666"/>
      <c r="AE35" s="642"/>
      <c r="AF35" s="667"/>
      <c r="AG35" s="801"/>
    </row>
    <row r="36" spans="1:33" ht="12.5">
      <c r="A36" s="261" t="s">
        <v>109</v>
      </c>
      <c r="B36" s="261" t="s">
        <v>86</v>
      </c>
      <c r="C36" s="637">
        <f t="shared" si="6"/>
        <v>0</v>
      </c>
      <c r="D36" s="637">
        <f t="shared" si="6"/>
        <v>0</v>
      </c>
      <c r="E36" s="637">
        <f t="shared" si="6"/>
        <v>0</v>
      </c>
      <c r="F36" s="637">
        <f t="shared" si="6"/>
        <v>0</v>
      </c>
      <c r="G36" s="637">
        <f t="shared" si="6"/>
        <v>0</v>
      </c>
      <c r="H36" s="667">
        <f t="shared" si="7"/>
        <v>0</v>
      </c>
      <c r="I36" s="266"/>
      <c r="J36" s="261" t="s">
        <v>86</v>
      </c>
      <c r="K36" s="637">
        <v>0</v>
      </c>
      <c r="L36" s="637">
        <v>0</v>
      </c>
      <c r="M36" s="637">
        <v>0</v>
      </c>
      <c r="N36" s="637">
        <v>0</v>
      </c>
      <c r="O36" s="642">
        <v>0</v>
      </c>
      <c r="P36" s="667">
        <f t="shared" si="1"/>
        <v>0</v>
      </c>
      <c r="Q36" s="647"/>
      <c r="R36" s="261" t="s">
        <v>86</v>
      </c>
      <c r="S36" s="637">
        <v>0</v>
      </c>
      <c r="T36" s="637">
        <v>0</v>
      </c>
      <c r="U36" s="637">
        <v>0</v>
      </c>
      <c r="V36" s="637">
        <v>0</v>
      </c>
      <c r="W36" s="652">
        <v>0</v>
      </c>
      <c r="X36" s="667">
        <f t="shared" si="2"/>
        <v>0</v>
      </c>
      <c r="Y36" s="266"/>
      <c r="Z36" s="261" t="s">
        <v>86</v>
      </c>
      <c r="AA36" s="666"/>
      <c r="AB36" s="666"/>
      <c r="AC36" s="666"/>
      <c r="AD36" s="666"/>
      <c r="AE36" s="642"/>
      <c r="AF36" s="667"/>
      <c r="AG36" s="801"/>
    </row>
    <row r="37" spans="1:33" s="257" customFormat="1" ht="12.5">
      <c r="A37" s="265" t="s">
        <v>110</v>
      </c>
      <c r="B37" s="261" t="s">
        <v>86</v>
      </c>
      <c r="C37" s="637">
        <f t="shared" si="6"/>
        <v>4</v>
      </c>
      <c r="D37" s="637">
        <f t="shared" si="6"/>
        <v>1091.8800000000001</v>
      </c>
      <c r="E37" s="637">
        <f t="shared" si="6"/>
        <v>0</v>
      </c>
      <c r="F37" s="637">
        <f t="shared" si="6"/>
        <v>25.84</v>
      </c>
      <c r="G37" s="637">
        <f t="shared" si="6"/>
        <v>840</v>
      </c>
      <c r="H37" s="667">
        <f t="shared" si="7"/>
        <v>0.0021946952856325363</v>
      </c>
      <c r="I37" s="266"/>
      <c r="J37" s="261" t="s">
        <v>86</v>
      </c>
      <c r="K37" s="637">
        <v>2</v>
      </c>
      <c r="L37" s="637">
        <v>545.94000000000005</v>
      </c>
      <c r="M37" s="637">
        <v>0</v>
      </c>
      <c r="N37" s="637">
        <v>12.92</v>
      </c>
      <c r="O37" s="652">
        <v>420</v>
      </c>
      <c r="P37" s="667">
        <f t="shared" si="1"/>
        <v>0.0039215602057997446</v>
      </c>
      <c r="Q37" s="647"/>
      <c r="R37" s="261" t="s">
        <v>86</v>
      </c>
      <c r="S37" s="637">
        <v>2</v>
      </c>
      <c r="T37" s="637">
        <v>545.94000000000005</v>
      </c>
      <c r="U37" s="637">
        <v>0</v>
      </c>
      <c r="V37" s="637">
        <v>12.92</v>
      </c>
      <c r="W37" s="652">
        <v>420</v>
      </c>
      <c r="X37" s="667">
        <f t="shared" si="2"/>
        <v>0.0015237220117208328</v>
      </c>
      <c r="Y37" s="266"/>
      <c r="Z37" s="261" t="s">
        <v>86</v>
      </c>
      <c r="AA37" s="666"/>
      <c r="AB37" s="666"/>
      <c r="AC37" s="666"/>
      <c r="AD37" s="666"/>
      <c r="AE37" s="642"/>
      <c r="AF37" s="667"/>
      <c r="AG37" s="801"/>
    </row>
    <row r="38" spans="1:33" ht="13">
      <c r="A38" s="243" t="s">
        <v>111</v>
      </c>
      <c r="B38" s="266"/>
      <c r="C38" s="266"/>
      <c r="D38" s="266"/>
      <c r="E38" s="266"/>
      <c r="F38" s="266"/>
      <c r="G38" s="266"/>
      <c r="H38" s="266"/>
      <c r="I38" s="266"/>
      <c r="J38" s="266"/>
      <c r="K38" s="266"/>
      <c r="L38" s="266"/>
      <c r="M38" s="266"/>
      <c r="N38" s="266"/>
      <c r="O38" s="266"/>
      <c r="P38" s="266"/>
      <c r="Q38" s="647"/>
      <c r="R38" s="266"/>
      <c r="S38" s="266"/>
      <c r="T38" s="266"/>
      <c r="U38" s="266"/>
      <c r="V38" s="266"/>
      <c r="W38" s="620"/>
      <c r="X38" s="266"/>
      <c r="Y38" s="266"/>
      <c r="Z38" s="266"/>
      <c r="AA38" s="668"/>
      <c r="AB38" s="668"/>
      <c r="AC38" s="668"/>
      <c r="AD38" s="668"/>
      <c r="AE38" s="671"/>
      <c r="AF38" s="266"/>
      <c r="AG38" s="801"/>
    </row>
    <row r="39" spans="1:33" ht="12.5">
      <c r="A39" s="261" t="s">
        <v>112</v>
      </c>
      <c r="B39" s="261" t="s">
        <v>86</v>
      </c>
      <c r="C39" s="637">
        <f t="shared" si="8" ref="C39:G40">K39+S39</f>
        <v>81</v>
      </c>
      <c r="D39" s="637">
        <f t="shared" si="8"/>
        <v>0</v>
      </c>
      <c r="E39" s="637">
        <f t="shared" si="8"/>
        <v>0</v>
      </c>
      <c r="F39" s="637">
        <f t="shared" si="8"/>
        <v>-177</v>
      </c>
      <c r="G39" s="637">
        <f t="shared" si="8"/>
        <v>6188.49</v>
      </c>
      <c r="H39" s="667">
        <f>G39/$G$59</f>
        <v>0.016168868843076303</v>
      </c>
      <c r="I39" s="266"/>
      <c r="J39" s="261" t="s">
        <v>86</v>
      </c>
      <c r="K39" s="637">
        <v>25</v>
      </c>
      <c r="L39" s="637">
        <v>0</v>
      </c>
      <c r="M39" s="637">
        <v>0</v>
      </c>
      <c r="N39" s="637">
        <v>-57</v>
      </c>
      <c r="O39" s="642">
        <v>1967.19</v>
      </c>
      <c r="P39" s="667">
        <f t="shared" si="1"/>
        <v>0.01836774766963619</v>
      </c>
      <c r="Q39" s="647"/>
      <c r="R39" s="261" t="s">
        <v>86</v>
      </c>
      <c r="S39" s="637">
        <v>56</v>
      </c>
      <c r="T39" s="637">
        <v>0</v>
      </c>
      <c r="U39" s="637">
        <v>0</v>
      </c>
      <c r="V39" s="637">
        <v>-120</v>
      </c>
      <c r="W39" s="652">
        <v>4221.30</v>
      </c>
      <c r="X39" s="667">
        <f t="shared" si="2"/>
        <v>0.015314494590659885</v>
      </c>
      <c r="Y39" s="266"/>
      <c r="Z39" s="261" t="s">
        <v>86</v>
      </c>
      <c r="AA39" s="666"/>
      <c r="AB39" s="666"/>
      <c r="AC39" s="666"/>
      <c r="AD39" s="666"/>
      <c r="AE39" s="642"/>
      <c r="AF39" s="667"/>
      <c r="AG39" s="801"/>
    </row>
    <row r="40" spans="1:33" ht="12.5">
      <c r="A40" s="261" t="s">
        <v>113</v>
      </c>
      <c r="B40" s="261" t="s">
        <v>86</v>
      </c>
      <c r="C40" s="637">
        <f t="shared" si="8"/>
        <v>0</v>
      </c>
      <c r="D40" s="637">
        <f t="shared" si="8"/>
        <v>0</v>
      </c>
      <c r="E40" s="637">
        <f t="shared" si="8"/>
        <v>0</v>
      </c>
      <c r="F40" s="637">
        <f t="shared" si="8"/>
        <v>0</v>
      </c>
      <c r="G40" s="637">
        <f t="shared" si="8"/>
        <v>0</v>
      </c>
      <c r="H40" s="667">
        <f>G40/$G$59</f>
        <v>0</v>
      </c>
      <c r="I40" s="266"/>
      <c r="J40" s="261" t="s">
        <v>86</v>
      </c>
      <c r="K40" s="637">
        <v>0</v>
      </c>
      <c r="L40" s="637">
        <v>0</v>
      </c>
      <c r="M40" s="637">
        <v>0</v>
      </c>
      <c r="N40" s="637">
        <v>0</v>
      </c>
      <c r="O40" s="642">
        <v>0</v>
      </c>
      <c r="P40" s="667">
        <f t="shared" si="1"/>
        <v>0</v>
      </c>
      <c r="Q40" s="647"/>
      <c r="R40" s="261" t="s">
        <v>86</v>
      </c>
      <c r="S40" s="637">
        <v>0</v>
      </c>
      <c r="T40" s="637">
        <v>0</v>
      </c>
      <c r="U40" s="637">
        <v>0</v>
      </c>
      <c r="V40" s="637">
        <v>0</v>
      </c>
      <c r="W40" s="652">
        <v>0</v>
      </c>
      <c r="X40" s="667">
        <f t="shared" si="2"/>
        <v>0</v>
      </c>
      <c r="Y40" s="266"/>
      <c r="Z40" s="261" t="s">
        <v>86</v>
      </c>
      <c r="AA40" s="666"/>
      <c r="AB40" s="666"/>
      <c r="AC40" s="666"/>
      <c r="AD40" s="666"/>
      <c r="AE40" s="642"/>
      <c r="AF40" s="667"/>
      <c r="AG40" s="801"/>
    </row>
    <row r="41" spans="1:33" ht="13">
      <c r="A41" s="243" t="s">
        <v>114</v>
      </c>
      <c r="B41" s="266"/>
      <c r="C41" s="266"/>
      <c r="D41" s="266"/>
      <c r="E41" s="266"/>
      <c r="F41" s="266"/>
      <c r="G41" s="266"/>
      <c r="H41" s="266"/>
      <c r="I41" s="266"/>
      <c r="J41" s="266"/>
      <c r="K41" s="266"/>
      <c r="L41" s="266"/>
      <c r="M41" s="266"/>
      <c r="N41" s="266"/>
      <c r="O41" s="266"/>
      <c r="P41" s="266"/>
      <c r="Q41" s="647"/>
      <c r="R41" s="266"/>
      <c r="S41" s="266"/>
      <c r="T41" s="266"/>
      <c r="U41" s="266"/>
      <c r="V41" s="266"/>
      <c r="W41" s="620"/>
      <c r="X41" s="266"/>
      <c r="Y41" s="266"/>
      <c r="Z41" s="266"/>
      <c r="AA41" s="668"/>
      <c r="AB41" s="668"/>
      <c r="AC41" s="668"/>
      <c r="AD41" s="668"/>
      <c r="AE41" s="668"/>
      <c r="AF41" s="266"/>
      <c r="AG41" s="801"/>
    </row>
    <row r="42" spans="1:33" ht="12.5">
      <c r="A42" s="261" t="s">
        <v>115</v>
      </c>
      <c r="B42" s="261" t="s">
        <v>82</v>
      </c>
      <c r="C42" s="637">
        <f t="shared" si="9" ref="C42:G48">K42+S42</f>
        <v>175</v>
      </c>
      <c r="D42" s="637">
        <f t="shared" si="9"/>
        <v>740.25</v>
      </c>
      <c r="E42" s="637">
        <f t="shared" si="9"/>
        <v>0.088829999999999992</v>
      </c>
      <c r="F42" s="637">
        <f t="shared" si="9"/>
        <v>-12.88</v>
      </c>
      <c r="G42" s="637">
        <f t="shared" si="9"/>
        <v>14693</v>
      </c>
      <c r="H42" s="667">
        <f t="shared" si="10" ref="H42:H48">G42/$G$59</f>
        <v>0.038388878371189115</v>
      </c>
      <c r="I42" s="266"/>
      <c r="J42" s="261" t="s">
        <v>82</v>
      </c>
      <c r="K42" s="637">
        <v>37</v>
      </c>
      <c r="L42" s="637">
        <v>156.51</v>
      </c>
      <c r="M42" s="637">
        <v>0.018781200000000001</v>
      </c>
      <c r="N42" s="637">
        <v>-2.80</v>
      </c>
      <c r="O42" s="642">
        <v>3106.52</v>
      </c>
      <c r="P42" s="667">
        <f t="shared" si="1"/>
        <v>0.029005726691716718</v>
      </c>
      <c r="Q42" s="647"/>
      <c r="R42" s="261" t="s">
        <v>82</v>
      </c>
      <c r="S42" s="637">
        <v>138</v>
      </c>
      <c r="T42" s="637">
        <v>583.74</v>
      </c>
      <c r="U42" s="637">
        <v>0.070048799999999994</v>
      </c>
      <c r="V42" s="637">
        <v>-10.08</v>
      </c>
      <c r="W42" s="652">
        <v>11586.48</v>
      </c>
      <c r="X42" s="667">
        <f t="shared" si="2"/>
        <v>0.042034701462769511</v>
      </c>
      <c r="Y42" s="266"/>
      <c r="Z42" s="261" t="s">
        <v>82</v>
      </c>
      <c r="AA42" s="666"/>
      <c r="AB42" s="666"/>
      <c r="AC42" s="666"/>
      <c r="AD42" s="666"/>
      <c r="AE42" s="642"/>
      <c r="AF42" s="667"/>
      <c r="AG42" s="801"/>
    </row>
    <row r="43" spans="1:33" ht="12.5">
      <c r="A43" s="261" t="s">
        <v>116</v>
      </c>
      <c r="B43" s="261" t="s">
        <v>82</v>
      </c>
      <c r="C43" s="637">
        <f t="shared" si="9"/>
        <v>101</v>
      </c>
      <c r="D43" s="637">
        <f t="shared" si="9"/>
        <v>519.14</v>
      </c>
      <c r="E43" s="637">
        <f t="shared" si="9"/>
        <v>0.062296799999999999</v>
      </c>
      <c r="F43" s="637">
        <f t="shared" si="9"/>
        <v>0</v>
      </c>
      <c r="G43" s="637">
        <f t="shared" si="9"/>
        <v>7317.4500000000007</v>
      </c>
      <c r="H43" s="667">
        <f t="shared" si="10"/>
        <v>0.019118539306966435</v>
      </c>
      <c r="I43" s="266"/>
      <c r="J43" s="261" t="s">
        <v>82</v>
      </c>
      <c r="K43" s="637">
        <v>28</v>
      </c>
      <c r="L43" s="637">
        <v>143.91999999999999</v>
      </c>
      <c r="M43" s="637">
        <v>0.017270400000000002</v>
      </c>
      <c r="N43" s="637">
        <v>0</v>
      </c>
      <c r="O43" s="642">
        <v>2028.60</v>
      </c>
      <c r="P43" s="667">
        <f t="shared" si="1"/>
        <v>0.018941135794012763</v>
      </c>
      <c r="Q43" s="647"/>
      <c r="R43" s="261" t="s">
        <v>82</v>
      </c>
      <c r="S43" s="637">
        <v>73</v>
      </c>
      <c r="T43" s="637">
        <v>375.22</v>
      </c>
      <c r="U43" s="637">
        <v>0.045026400000000001</v>
      </c>
      <c r="V43" s="637">
        <v>0</v>
      </c>
      <c r="W43" s="652">
        <v>5288.85</v>
      </c>
      <c r="X43" s="667">
        <f t="shared" si="2"/>
        <v>0.019187469432594587</v>
      </c>
      <c r="Y43" s="266"/>
      <c r="Z43" s="261" t="s">
        <v>82</v>
      </c>
      <c r="AA43" s="666"/>
      <c r="AB43" s="666"/>
      <c r="AC43" s="666"/>
      <c r="AD43" s="666"/>
      <c r="AE43" s="642"/>
      <c r="AF43" s="667"/>
      <c r="AG43" s="801"/>
    </row>
    <row r="44" spans="1:33" ht="12.5">
      <c r="A44" s="261" t="s">
        <v>117</v>
      </c>
      <c r="B44" s="261" t="s">
        <v>82</v>
      </c>
      <c r="C44" s="637">
        <f t="shared" si="9"/>
        <v>189</v>
      </c>
      <c r="D44" s="637">
        <f t="shared" si="9"/>
        <v>799.47</v>
      </c>
      <c r="E44" s="637">
        <f t="shared" si="9"/>
        <v>0.095936399999999991</v>
      </c>
      <c r="F44" s="637">
        <f t="shared" si="9"/>
        <v>-14.64</v>
      </c>
      <c r="G44" s="637">
        <f t="shared" si="9"/>
        <v>17347.75</v>
      </c>
      <c r="H44" s="667">
        <f t="shared" si="10"/>
        <v>0.045325029930156947</v>
      </c>
      <c r="I44" s="266"/>
      <c r="J44" s="261" t="s">
        <v>82</v>
      </c>
      <c r="K44" s="637">
        <v>60</v>
      </c>
      <c r="L44" s="637">
        <v>253.80</v>
      </c>
      <c r="M44" s="637">
        <v>0.030456</v>
      </c>
      <c r="N44" s="637">
        <v>-4.6399999999999997</v>
      </c>
      <c r="O44" s="642">
        <v>5436.04</v>
      </c>
      <c r="P44" s="667">
        <f t="shared" si="1"/>
        <v>0.050756567002703909</v>
      </c>
      <c r="Q44" s="647"/>
      <c r="R44" s="261" t="s">
        <v>82</v>
      </c>
      <c r="S44" s="637">
        <v>129</v>
      </c>
      <c r="T44" s="637">
        <v>545.66999999999996</v>
      </c>
      <c r="U44" s="637">
        <v>0.065480399999999994</v>
      </c>
      <c r="V44" s="637">
        <v>-10</v>
      </c>
      <c r="W44" s="652">
        <v>11911.71</v>
      </c>
      <c r="X44" s="667">
        <f t="shared" si="2"/>
        <v>0.04321460648627419</v>
      </c>
      <c r="Y44" s="266"/>
      <c r="Z44" s="261" t="s">
        <v>82</v>
      </c>
      <c r="AA44" s="666"/>
      <c r="AB44" s="666"/>
      <c r="AC44" s="666"/>
      <c r="AD44" s="666"/>
      <c r="AE44" s="642"/>
      <c r="AF44" s="667"/>
      <c r="AG44" s="801"/>
    </row>
    <row r="45" spans="1:33" ht="12.5">
      <c r="A45" s="261" t="s">
        <v>118</v>
      </c>
      <c r="B45" s="261" t="s">
        <v>82</v>
      </c>
      <c r="C45" s="637">
        <f t="shared" si="9"/>
        <v>0</v>
      </c>
      <c r="D45" s="637">
        <f t="shared" si="9"/>
        <v>0</v>
      </c>
      <c r="E45" s="637">
        <f t="shared" si="9"/>
        <v>0</v>
      </c>
      <c r="F45" s="637">
        <f t="shared" si="9"/>
        <v>0</v>
      </c>
      <c r="G45" s="637">
        <f t="shared" si="9"/>
        <v>0</v>
      </c>
      <c r="H45" s="667">
        <f t="shared" si="10"/>
        <v>0</v>
      </c>
      <c r="I45" s="266"/>
      <c r="J45" s="261" t="s">
        <v>82</v>
      </c>
      <c r="K45" s="637">
        <v>0</v>
      </c>
      <c r="L45" s="637">
        <v>0</v>
      </c>
      <c r="M45" s="637">
        <v>0</v>
      </c>
      <c r="N45" s="637">
        <v>0</v>
      </c>
      <c r="O45" s="642">
        <v>0</v>
      </c>
      <c r="P45" s="667">
        <f t="shared" si="1"/>
        <v>0</v>
      </c>
      <c r="Q45" s="647"/>
      <c r="R45" s="261" t="s">
        <v>82</v>
      </c>
      <c r="S45" s="637">
        <v>0</v>
      </c>
      <c r="T45" s="637">
        <v>0</v>
      </c>
      <c r="U45" s="637">
        <v>0</v>
      </c>
      <c r="V45" s="637">
        <v>0</v>
      </c>
      <c r="W45" s="652">
        <v>0</v>
      </c>
      <c r="X45" s="667">
        <f t="shared" si="2"/>
        <v>0</v>
      </c>
      <c r="Y45" s="266"/>
      <c r="Z45" s="261" t="s">
        <v>82</v>
      </c>
      <c r="AA45" s="666"/>
      <c r="AB45" s="666"/>
      <c r="AC45" s="666"/>
      <c r="AD45" s="666"/>
      <c r="AE45" s="642"/>
      <c r="AF45" s="667"/>
      <c r="AG45" s="801"/>
    </row>
    <row r="46" spans="1:33" ht="12.5">
      <c r="A46" s="261" t="s">
        <v>119</v>
      </c>
      <c r="B46" s="261" t="s">
        <v>82</v>
      </c>
      <c r="C46" s="637">
        <f t="shared" si="9"/>
        <v>0</v>
      </c>
      <c r="D46" s="637">
        <f t="shared" si="9"/>
        <v>0</v>
      </c>
      <c r="E46" s="637">
        <f t="shared" si="9"/>
        <v>0</v>
      </c>
      <c r="F46" s="637">
        <f t="shared" si="9"/>
        <v>0</v>
      </c>
      <c r="G46" s="637">
        <f t="shared" si="9"/>
        <v>0</v>
      </c>
      <c r="H46" s="667">
        <f t="shared" si="10"/>
        <v>0</v>
      </c>
      <c r="I46" s="266"/>
      <c r="J46" s="261" t="s">
        <v>82</v>
      </c>
      <c r="K46" s="637">
        <v>0</v>
      </c>
      <c r="L46" s="637">
        <v>0</v>
      </c>
      <c r="M46" s="637">
        <v>0</v>
      </c>
      <c r="N46" s="637">
        <v>0</v>
      </c>
      <c r="O46" s="637">
        <v>0</v>
      </c>
      <c r="P46" s="667">
        <f t="shared" si="1"/>
        <v>0</v>
      </c>
      <c r="Q46" s="647"/>
      <c r="R46" s="261" t="s">
        <v>82</v>
      </c>
      <c r="S46" s="637">
        <v>0</v>
      </c>
      <c r="T46" s="637">
        <v>0</v>
      </c>
      <c r="U46" s="637">
        <v>0</v>
      </c>
      <c r="V46" s="637">
        <v>0</v>
      </c>
      <c r="W46" s="652">
        <v>0</v>
      </c>
      <c r="X46" s="667">
        <f t="shared" si="2"/>
        <v>0</v>
      </c>
      <c r="Y46" s="266"/>
      <c r="Z46" s="261" t="s">
        <v>82</v>
      </c>
      <c r="AA46" s="666"/>
      <c r="AB46" s="666"/>
      <c r="AC46" s="666"/>
      <c r="AD46" s="666"/>
      <c r="AE46" s="642"/>
      <c r="AF46" s="667"/>
      <c r="AG46" s="801"/>
    </row>
    <row r="47" spans="1:33" ht="12.5">
      <c r="A47" s="261" t="s">
        <v>120</v>
      </c>
      <c r="B47" s="261" t="s">
        <v>82</v>
      </c>
      <c r="C47" s="637">
        <f t="shared" si="9"/>
        <v>152</v>
      </c>
      <c r="D47" s="637">
        <f t="shared" si="9"/>
        <v>459.04</v>
      </c>
      <c r="E47" s="637">
        <f t="shared" si="9"/>
        <v>0.055084800000000003</v>
      </c>
      <c r="F47" s="637">
        <f t="shared" si="9"/>
        <v>-7.8090000000000002</v>
      </c>
      <c r="G47" s="637">
        <f t="shared" si="9"/>
        <v>2457.84</v>
      </c>
      <c r="H47" s="667">
        <f t="shared" si="10"/>
        <v>0.0064216784057608018</v>
      </c>
      <c r="I47" s="266"/>
      <c r="J47" s="261" t="s">
        <v>82</v>
      </c>
      <c r="K47" s="637">
        <v>47</v>
      </c>
      <c r="L47" s="637">
        <v>141.94</v>
      </c>
      <c r="M47" s="637">
        <v>0.017032800000000001</v>
      </c>
      <c r="N47" s="637">
        <v>-2.2229999999999999</v>
      </c>
      <c r="O47" s="642">
        <v>759.99</v>
      </c>
      <c r="P47" s="667">
        <f t="shared" si="1"/>
        <v>0.0070960631923946372</v>
      </c>
      <c r="Q47" s="647"/>
      <c r="R47" s="261" t="s">
        <v>82</v>
      </c>
      <c r="S47" s="637">
        <v>105</v>
      </c>
      <c r="T47" s="637">
        <v>317.10000000000002</v>
      </c>
      <c r="U47" s="637">
        <v>0.038052000000000002</v>
      </c>
      <c r="V47" s="637">
        <v>-5.5860000000000003</v>
      </c>
      <c r="W47" s="652">
        <v>1697.85</v>
      </c>
      <c r="X47" s="667">
        <f t="shared" si="2"/>
        <v>0.006159646232381466</v>
      </c>
      <c r="Y47" s="266"/>
      <c r="Z47" s="261" t="s">
        <v>82</v>
      </c>
      <c r="AA47" s="666"/>
      <c r="AB47" s="666"/>
      <c r="AC47" s="666"/>
      <c r="AD47" s="666"/>
      <c r="AE47" s="642"/>
      <c r="AF47" s="667"/>
      <c r="AG47" s="801"/>
    </row>
    <row r="48" spans="1:33" ht="12.5">
      <c r="A48" s="261" t="s">
        <v>121</v>
      </c>
      <c r="B48" s="261" t="s">
        <v>82</v>
      </c>
      <c r="C48" s="637">
        <f t="shared" si="9"/>
        <v>1367</v>
      </c>
      <c r="D48" s="637">
        <f t="shared" si="9"/>
        <v>2898.04</v>
      </c>
      <c r="E48" s="637">
        <f t="shared" si="9"/>
        <v>0.34776479999999999</v>
      </c>
      <c r="F48" s="637">
        <f t="shared" si="9"/>
        <v>-43.64</v>
      </c>
      <c r="G48" s="637">
        <f t="shared" si="9"/>
        <v>20094.900000000001</v>
      </c>
      <c r="H48" s="667">
        <f t="shared" si="10"/>
        <v>0.052502597970544358</v>
      </c>
      <c r="I48" s="266"/>
      <c r="J48" s="261" t="s">
        <v>82</v>
      </c>
      <c r="K48" s="637">
        <v>459</v>
      </c>
      <c r="L48" s="637">
        <v>973.08</v>
      </c>
      <c r="M48" s="637">
        <v>0.1167696</v>
      </c>
      <c r="N48" s="637">
        <v>-17.16</v>
      </c>
      <c r="O48" s="642">
        <v>6747.30</v>
      </c>
      <c r="P48" s="667">
        <f t="shared" si="1"/>
        <v>0.062999864706172901</v>
      </c>
      <c r="Q48" s="647"/>
      <c r="R48" s="261" t="s">
        <v>82</v>
      </c>
      <c r="S48" s="637">
        <v>908</v>
      </c>
      <c r="T48" s="637">
        <v>1924.96</v>
      </c>
      <c r="U48" s="637">
        <v>0.23099520000000001</v>
      </c>
      <c r="V48" s="637">
        <v>-26.48</v>
      </c>
      <c r="W48" s="652">
        <v>13347.60</v>
      </c>
      <c r="X48" s="667">
        <f t="shared" si="2"/>
        <v>0.048423885532488067</v>
      </c>
      <c r="Y48" s="266"/>
      <c r="Z48" s="261" t="s">
        <v>82</v>
      </c>
      <c r="AA48" s="666"/>
      <c r="AB48" s="666"/>
      <c r="AC48" s="666"/>
      <c r="AD48" s="666"/>
      <c r="AE48" s="642"/>
      <c r="AF48" s="667"/>
      <c r="AG48" s="801"/>
    </row>
    <row r="49" spans="1:33" ht="13">
      <c r="A49" s="243" t="s">
        <v>18</v>
      </c>
      <c r="B49" s="266"/>
      <c r="C49" s="266"/>
      <c r="D49" s="266"/>
      <c r="E49" s="266"/>
      <c r="F49" s="266"/>
      <c r="G49" s="266"/>
      <c r="H49" s="266"/>
      <c r="I49" s="266"/>
      <c r="J49" s="266"/>
      <c r="K49" s="266"/>
      <c r="L49" s="266"/>
      <c r="M49" s="266"/>
      <c r="N49" s="266"/>
      <c r="O49" s="266"/>
      <c r="P49" s="266"/>
      <c r="Q49" s="647"/>
      <c r="R49" s="266"/>
      <c r="S49" s="266"/>
      <c r="T49" s="266"/>
      <c r="U49" s="266"/>
      <c r="V49" s="266"/>
      <c r="W49" s="620"/>
      <c r="X49" s="266"/>
      <c r="Y49" s="266"/>
      <c r="Z49" s="266"/>
      <c r="AA49" s="668"/>
      <c r="AB49" s="668"/>
      <c r="AC49" s="668"/>
      <c r="AD49" s="668"/>
      <c r="AE49" s="668"/>
      <c r="AF49" s="266"/>
      <c r="AG49" s="801"/>
    </row>
    <row r="50" spans="1:33" ht="12.5">
      <c r="A50" s="261" t="s">
        <v>122</v>
      </c>
      <c r="B50" s="261" t="s">
        <v>82</v>
      </c>
      <c r="C50" s="637">
        <f t="shared" si="11" ref="C50:G52">K50+S50</f>
        <v>0</v>
      </c>
      <c r="D50" s="637">
        <f t="shared" si="11"/>
        <v>0</v>
      </c>
      <c r="E50" s="637">
        <f t="shared" si="11"/>
        <v>0</v>
      </c>
      <c r="F50" s="637">
        <f t="shared" si="11"/>
        <v>0</v>
      </c>
      <c r="G50" s="637">
        <f t="shared" si="11"/>
        <v>0</v>
      </c>
      <c r="H50" s="667">
        <f>G50/$G$59</f>
        <v>0</v>
      </c>
      <c r="I50" s="266"/>
      <c r="J50" s="261" t="s">
        <v>82</v>
      </c>
      <c r="K50" s="637">
        <v>0</v>
      </c>
      <c r="L50" s="637">
        <v>0</v>
      </c>
      <c r="M50" s="637">
        <v>0</v>
      </c>
      <c r="N50" s="637">
        <v>0</v>
      </c>
      <c r="O50" s="642">
        <v>0</v>
      </c>
      <c r="P50" s="667">
        <f t="shared" si="1"/>
        <v>0</v>
      </c>
      <c r="Q50" s="647"/>
      <c r="R50" s="261" t="s">
        <v>82</v>
      </c>
      <c r="S50" s="637">
        <v>0</v>
      </c>
      <c r="T50" s="637">
        <v>0</v>
      </c>
      <c r="U50" s="637">
        <v>0</v>
      </c>
      <c r="V50" s="637">
        <v>0</v>
      </c>
      <c r="W50" s="652">
        <v>0</v>
      </c>
      <c r="X50" s="667">
        <f t="shared" si="2"/>
        <v>0</v>
      </c>
      <c r="Y50" s="266"/>
      <c r="Z50" s="261" t="s">
        <v>82</v>
      </c>
      <c r="AA50" s="666"/>
      <c r="AB50" s="666"/>
      <c r="AC50" s="666"/>
      <c r="AD50" s="666"/>
      <c r="AE50" s="642"/>
      <c r="AF50" s="667"/>
      <c r="AG50" s="801"/>
    </row>
    <row r="51" spans="1:33" ht="12.5">
      <c r="A51" s="261" t="s">
        <v>123</v>
      </c>
      <c r="B51" s="261" t="s">
        <v>82</v>
      </c>
      <c r="C51" s="637">
        <f t="shared" si="11"/>
        <v>42</v>
      </c>
      <c r="D51" s="637">
        <f t="shared" si="11"/>
        <v>5880</v>
      </c>
      <c r="E51" s="637">
        <f t="shared" si="11"/>
        <v>0.82319999999999993</v>
      </c>
      <c r="F51" s="637">
        <f t="shared" si="11"/>
        <v>0</v>
      </c>
      <c r="G51" s="637">
        <f t="shared" si="11"/>
        <v>1669.08</v>
      </c>
      <c r="H51" s="667">
        <f>G51/$G$59</f>
        <v>0.0043608595325518498</v>
      </c>
      <c r="I51" s="266"/>
      <c r="J51" s="261" t="s">
        <v>82</v>
      </c>
      <c r="K51" s="637">
        <v>10</v>
      </c>
      <c r="L51" s="637">
        <v>1400</v>
      </c>
      <c r="M51" s="637">
        <v>0.19600000000000001</v>
      </c>
      <c r="N51" s="637">
        <v>0</v>
      </c>
      <c r="O51" s="642">
        <v>397.40</v>
      </c>
      <c r="P51" s="667">
        <f t="shared" si="1"/>
        <v>0.003710542918535282</v>
      </c>
      <c r="Q51" s="647"/>
      <c r="R51" s="261" t="s">
        <v>82</v>
      </c>
      <c r="S51" s="637">
        <v>32</v>
      </c>
      <c r="T51" s="637">
        <v>4480</v>
      </c>
      <c r="U51" s="637">
        <v>0.62719999999999998</v>
      </c>
      <c r="V51" s="637">
        <v>0</v>
      </c>
      <c r="W51" s="652">
        <v>1271.68</v>
      </c>
      <c r="X51" s="667">
        <f t="shared" si="2"/>
        <v>0.0046135400187265448</v>
      </c>
      <c r="Y51" s="266"/>
      <c r="Z51" s="261" t="s">
        <v>82</v>
      </c>
      <c r="AA51" s="666"/>
      <c r="AB51" s="666"/>
      <c r="AC51" s="666"/>
      <c r="AD51" s="666"/>
      <c r="AE51" s="642"/>
      <c r="AF51" s="667"/>
      <c r="AG51" s="801"/>
    </row>
    <row r="52" spans="1:33" ht="12.5">
      <c r="A52" s="261" t="s">
        <v>124</v>
      </c>
      <c r="B52" s="261" t="s">
        <v>82</v>
      </c>
      <c r="C52" s="637">
        <f t="shared" si="11"/>
        <v>125</v>
      </c>
      <c r="D52" s="637">
        <f t="shared" si="11"/>
        <v>17500</v>
      </c>
      <c r="E52" s="637">
        <f t="shared" si="11"/>
        <v>2.4500000000000002</v>
      </c>
      <c r="F52" s="637">
        <f t="shared" si="11"/>
        <v>0</v>
      </c>
      <c r="G52" s="637">
        <f t="shared" si="11"/>
        <v>8715</v>
      </c>
      <c r="H52" s="667">
        <f>G52/$G$59</f>
        <v>0.022769963588437567</v>
      </c>
      <c r="I52" s="266"/>
      <c r="J52" s="261" t="s">
        <v>82</v>
      </c>
      <c r="K52" s="637">
        <v>54</v>
      </c>
      <c r="L52" s="637">
        <v>7560</v>
      </c>
      <c r="M52" s="637">
        <v>1.0584</v>
      </c>
      <c r="N52" s="637">
        <v>0</v>
      </c>
      <c r="O52" s="642">
        <v>3706.50</v>
      </c>
      <c r="P52" s="667">
        <f t="shared" si="1"/>
        <v>0.034607768816182743</v>
      </c>
      <c r="Q52" s="647">
        <v>490</v>
      </c>
      <c r="R52" s="261" t="s">
        <v>82</v>
      </c>
      <c r="S52" s="637">
        <v>71</v>
      </c>
      <c r="T52" s="637">
        <v>9940</v>
      </c>
      <c r="U52" s="637">
        <v>1.3916</v>
      </c>
      <c r="V52" s="637">
        <v>0</v>
      </c>
      <c r="W52" s="652">
        <v>5008.50</v>
      </c>
      <c r="X52" s="667">
        <f t="shared" si="2"/>
        <v>0.01817038498977093</v>
      </c>
      <c r="Y52" s="266"/>
      <c r="Z52" s="261" t="s">
        <v>82</v>
      </c>
      <c r="AA52" s="666"/>
      <c r="AB52" s="666"/>
      <c r="AC52" s="666"/>
      <c r="AD52" s="666"/>
      <c r="AE52" s="642"/>
      <c r="AF52" s="667"/>
      <c r="AG52" s="801"/>
    </row>
    <row r="53" spans="1:33" ht="13">
      <c r="A53" s="243" t="s">
        <v>125</v>
      </c>
      <c r="B53" s="266"/>
      <c r="C53" s="266"/>
      <c r="D53" s="266"/>
      <c r="E53" s="266"/>
      <c r="F53" s="266"/>
      <c r="G53" s="266"/>
      <c r="H53" s="266"/>
      <c r="I53" s="266"/>
      <c r="J53" s="266"/>
      <c r="K53" s="266"/>
      <c r="L53" s="266"/>
      <c r="M53" s="266"/>
      <c r="N53" s="266"/>
      <c r="O53" s="266"/>
      <c r="P53" s="266"/>
      <c r="Q53" s="647"/>
      <c r="R53" s="266"/>
      <c r="S53" s="266"/>
      <c r="T53" s="266"/>
      <c r="U53" s="266"/>
      <c r="V53" s="266"/>
      <c r="W53" s="620"/>
      <c r="X53" s="266"/>
      <c r="Y53" s="266"/>
      <c r="Z53" s="266"/>
      <c r="AA53" s="668"/>
      <c r="AB53" s="668"/>
      <c r="AC53" s="668"/>
      <c r="AD53" s="668"/>
      <c r="AE53" s="668"/>
      <c r="AF53" s="266"/>
      <c r="AG53" s="801"/>
    </row>
    <row r="54" spans="1:33" ht="12.5">
      <c r="A54" s="261"/>
      <c r="B54" s="261"/>
      <c r="C54" s="637"/>
      <c r="D54" s="669"/>
      <c r="E54" s="669"/>
      <c r="F54" s="669"/>
      <c r="G54" s="669"/>
      <c r="H54" s="667"/>
      <c r="I54" s="266"/>
      <c r="J54" s="261"/>
      <c r="K54" s="669"/>
      <c r="L54" s="669"/>
      <c r="M54" s="669"/>
      <c r="N54" s="669"/>
      <c r="O54" s="669"/>
      <c r="P54" s="667">
        <f t="shared" si="1"/>
        <v>0</v>
      </c>
      <c r="Q54" s="647"/>
      <c r="R54" s="261"/>
      <c r="S54" s="669"/>
      <c r="T54" s="669"/>
      <c r="U54" s="669"/>
      <c r="V54" s="669"/>
      <c r="W54" s="652"/>
      <c r="X54" s="667">
        <f t="shared" si="2"/>
        <v>0</v>
      </c>
      <c r="Y54" s="266"/>
      <c r="Z54" s="261"/>
      <c r="AA54" s="669"/>
      <c r="AB54" s="669"/>
      <c r="AC54" s="669"/>
      <c r="AD54" s="669"/>
      <c r="AE54" s="669"/>
      <c r="AF54" s="261"/>
      <c r="AG54" s="801"/>
    </row>
    <row r="55" spans="1:33" ht="13">
      <c r="A55" s="243" t="s">
        <v>19</v>
      </c>
      <c r="B55" s="266"/>
      <c r="C55" s="266"/>
      <c r="D55" s="266"/>
      <c r="E55" s="266"/>
      <c r="F55" s="266"/>
      <c r="G55" s="266"/>
      <c r="H55" s="266"/>
      <c r="I55" s="266"/>
      <c r="J55" s="266"/>
      <c r="K55" s="266"/>
      <c r="L55" s="266"/>
      <c r="M55" s="266"/>
      <c r="N55" s="266"/>
      <c r="O55" s="266"/>
      <c r="P55" s="266"/>
      <c r="Q55" s="647"/>
      <c r="R55" s="266"/>
      <c r="S55" s="266"/>
      <c r="T55" s="266"/>
      <c r="U55" s="266"/>
      <c r="V55" s="266"/>
      <c r="W55" s="620"/>
      <c r="X55" s="266"/>
      <c r="Y55" s="266"/>
      <c r="Z55" s="266"/>
      <c r="AA55" s="668"/>
      <c r="AB55" s="668"/>
      <c r="AC55" s="668"/>
      <c r="AD55" s="668"/>
      <c r="AE55" s="668"/>
      <c r="AF55" s="266"/>
      <c r="AG55" s="801"/>
    </row>
    <row r="56" spans="1:33" ht="12.5">
      <c r="A56" s="261" t="s">
        <v>126</v>
      </c>
      <c r="B56" s="261" t="s">
        <v>86</v>
      </c>
      <c r="C56" s="637">
        <f>K56+S56</f>
        <v>0</v>
      </c>
      <c r="D56" s="668"/>
      <c r="E56" s="668"/>
      <c r="F56" s="668"/>
      <c r="G56" s="642">
        <f>O56+W56</f>
        <v>22331.96</v>
      </c>
      <c r="H56" s="667">
        <f>G56/$G$59</f>
        <v>0.058347437298731403</v>
      </c>
      <c r="I56" s="266"/>
      <c r="J56" s="261" t="s">
        <v>86</v>
      </c>
      <c r="K56" s="637">
        <v>0</v>
      </c>
      <c r="L56" s="668">
        <v>0</v>
      </c>
      <c r="M56" s="668">
        <v>0</v>
      </c>
      <c r="N56" s="668">
        <v>0</v>
      </c>
      <c r="O56" s="642">
        <v>7424.81</v>
      </c>
      <c r="P56" s="667">
        <f t="shared" si="1"/>
        <v>0.06932580817053334</v>
      </c>
      <c r="Q56" s="647"/>
      <c r="R56" s="261" t="s">
        <v>86</v>
      </c>
      <c r="S56" s="637">
        <v>0</v>
      </c>
      <c r="T56" s="668">
        <v>0</v>
      </c>
      <c r="U56" s="668">
        <v>0</v>
      </c>
      <c r="V56" s="668">
        <v>0</v>
      </c>
      <c r="W56" s="652">
        <v>14907.15</v>
      </c>
      <c r="X56" s="667">
        <f t="shared" si="2"/>
        <v>0.05408179187386717</v>
      </c>
      <c r="Y56" s="266"/>
      <c r="Z56" s="261" t="s">
        <v>86</v>
      </c>
      <c r="AA56" s="666"/>
      <c r="AB56" s="668"/>
      <c r="AC56" s="668"/>
      <c r="AD56" s="668"/>
      <c r="AE56" s="642"/>
      <c r="AF56" s="667"/>
      <c r="AG56" s="801"/>
    </row>
    <row r="57" spans="1:33" ht="12.5">
      <c r="A57" s="261" t="s">
        <v>127</v>
      </c>
      <c r="B57" s="261" t="s">
        <v>86</v>
      </c>
      <c r="C57" s="637">
        <f>K57+S57</f>
        <v>196</v>
      </c>
      <c r="D57" s="668"/>
      <c r="E57" s="668"/>
      <c r="F57" s="668"/>
      <c r="G57" s="642">
        <f>O57+W57</f>
        <v>5606.01</v>
      </c>
      <c r="H57" s="667">
        <f>G57/$G$59</f>
        <v>0.014647004426439115</v>
      </c>
      <c r="I57" s="266"/>
      <c r="J57" s="261" t="s">
        <v>86</v>
      </c>
      <c r="K57" s="637">
        <v>60</v>
      </c>
      <c r="L57" s="668">
        <v>0</v>
      </c>
      <c r="M57" s="668">
        <v>0</v>
      </c>
      <c r="N57" s="668">
        <v>0</v>
      </c>
      <c r="O57" s="642">
        <v>1674.53</v>
      </c>
      <c r="P57" s="667">
        <f t="shared" si="1"/>
        <v>0.015635167170042489</v>
      </c>
      <c r="Q57" s="647"/>
      <c r="R57" s="261" t="s">
        <v>86</v>
      </c>
      <c r="S57" s="637">
        <v>136</v>
      </c>
      <c r="T57" s="668">
        <v>0</v>
      </c>
      <c r="U57" s="668">
        <v>0</v>
      </c>
      <c r="V57" s="668">
        <v>0</v>
      </c>
      <c r="W57" s="652">
        <v>3931.48</v>
      </c>
      <c r="X57" s="667">
        <f t="shared" si="2"/>
        <v>0.014263053844381476</v>
      </c>
      <c r="Y57" s="266"/>
      <c r="Z57" s="261" t="s">
        <v>86</v>
      </c>
      <c r="AA57" s="666"/>
      <c r="AB57" s="668"/>
      <c r="AC57" s="668"/>
      <c r="AD57" s="668"/>
      <c r="AE57" s="642"/>
      <c r="AF57" s="667"/>
      <c r="AG57" s="801"/>
    </row>
    <row r="58" spans="1:33" ht="12.5">
      <c r="A58" s="266"/>
      <c r="B58" s="266"/>
      <c r="C58" s="266"/>
      <c r="D58" s="266"/>
      <c r="E58" s="668"/>
      <c r="F58" s="266"/>
      <c r="G58" s="266"/>
      <c r="H58" s="266"/>
      <c r="I58" s="266"/>
      <c r="J58" s="266"/>
      <c r="K58" s="266"/>
      <c r="L58" s="266"/>
      <c r="M58" s="668"/>
      <c r="N58" s="266"/>
      <c r="O58" s="266"/>
      <c r="P58" s="266"/>
      <c r="Q58" s="647"/>
      <c r="R58" s="266"/>
      <c r="S58" s="266"/>
      <c r="T58" s="266"/>
      <c r="U58" s="668"/>
      <c r="V58" s="266"/>
      <c r="W58" s="620"/>
      <c r="X58" s="266"/>
      <c r="Y58" s="266"/>
      <c r="Z58" s="266"/>
      <c r="AA58" s="266"/>
      <c r="AB58" s="266"/>
      <c r="AC58" s="668"/>
      <c r="AD58" s="266"/>
      <c r="AE58" s="266"/>
      <c r="AF58" s="266"/>
      <c r="AG58" s="801"/>
    </row>
    <row r="59" spans="1:33" ht="13">
      <c r="A59" s="244" t="s">
        <v>128</v>
      </c>
      <c r="B59" s="261"/>
      <c r="C59" s="261"/>
      <c r="D59" s="669">
        <f>SUM(D9:D58)</f>
        <v>45055.820000000007</v>
      </c>
      <c r="E59" s="669">
        <f>SUM(E9:E58)</f>
        <v>5.8107927999999998</v>
      </c>
      <c r="F59" s="669">
        <f>SUM(F9:F58)</f>
        <v>543.87100000000009</v>
      </c>
      <c r="G59" s="642">
        <f>SUM(G9:G58)</f>
        <v>382741.06000000011</v>
      </c>
      <c r="H59" s="266"/>
      <c r="I59" s="266"/>
      <c r="J59" s="261"/>
      <c r="K59" s="261"/>
      <c r="L59" s="669">
        <f>SUM(L9:L54)</f>
        <v>16404.190000000002</v>
      </c>
      <c r="M59" s="669">
        <f t="shared" si="12" ref="M59:V59">SUM(M9:M54)</f>
        <v>2.12669</v>
      </c>
      <c r="N59" s="669">
        <f t="shared" si="12"/>
        <v>333.09699999999998</v>
      </c>
      <c r="O59" s="645">
        <f>SUM(O9:O58)</f>
        <v>107100.23000000001</v>
      </c>
      <c r="P59" s="646"/>
      <c r="Q59" s="648">
        <f t="shared" si="12"/>
        <v>490</v>
      </c>
      <c r="R59" s="646"/>
      <c r="S59" s="669">
        <f t="shared" si="12"/>
        <v>2087</v>
      </c>
      <c r="T59" s="669">
        <f t="shared" si="12"/>
        <v>28651.63</v>
      </c>
      <c r="U59" s="669">
        <f t="shared" si="12"/>
        <v>3.6841027999999998</v>
      </c>
      <c r="V59" s="669">
        <f t="shared" si="12"/>
        <v>210.774</v>
      </c>
      <c r="W59" s="652">
        <f>SUM(W9:W58)</f>
        <v>275640.82999999996</v>
      </c>
      <c r="X59" s="266"/>
      <c r="Y59" s="266"/>
      <c r="Z59" s="261"/>
      <c r="AA59" s="261"/>
      <c r="AB59" s="669">
        <v>0</v>
      </c>
      <c r="AC59" s="669">
        <v>0</v>
      </c>
      <c r="AD59" s="669">
        <v>0</v>
      </c>
      <c r="AE59" s="672">
        <v>0</v>
      </c>
      <c r="AF59" s="266"/>
      <c r="AG59" s="801"/>
    </row>
    <row r="60" spans="1:33" ht="12.5">
      <c r="A60" s="246"/>
      <c r="B60" s="246"/>
      <c r="C60" s="246"/>
      <c r="D60" s="669"/>
      <c r="E60" s="669"/>
      <c r="F60" s="669"/>
      <c r="G60" s="643"/>
      <c r="H60" s="932"/>
      <c r="I60" s="640"/>
      <c r="J60" s="266"/>
      <c r="K60" s="266"/>
      <c r="L60" s="298"/>
      <c r="M60" s="298"/>
      <c r="N60" s="298"/>
      <c r="O60" s="299"/>
      <c r="P60" s="268"/>
      <c r="Q60" s="266"/>
      <c r="R60" s="266"/>
      <c r="S60" s="266"/>
      <c r="T60" s="298"/>
      <c r="U60" s="298"/>
      <c r="V60" s="298"/>
      <c r="W60" s="299"/>
      <c r="X60" s="268"/>
      <c r="Y60" s="266"/>
      <c r="Z60" s="246"/>
      <c r="AA60" s="267"/>
      <c r="AB60" s="297"/>
      <c r="AC60" s="298"/>
      <c r="AD60" s="298"/>
      <c r="AE60" s="299"/>
      <c r="AF60" s="268"/>
      <c r="AG60" s="801"/>
    </row>
    <row r="61" spans="1:33" ht="13" thickBot="1">
      <c r="A61" s="661" t="s">
        <v>129</v>
      </c>
      <c r="B61" s="316"/>
      <c r="C61" s="637">
        <f>K61+S61</f>
        <v>255</v>
      </c>
      <c r="D61" s="638"/>
      <c r="E61" s="638"/>
      <c r="F61" s="638"/>
      <c r="G61" s="638"/>
      <c r="H61" s="933"/>
      <c r="I61" s="657"/>
      <c r="J61" s="316"/>
      <c r="K61" s="655">
        <v>73</v>
      </c>
      <c r="L61" s="274"/>
      <c r="M61" s="274"/>
      <c r="N61" s="274"/>
      <c r="O61" s="274"/>
      <c r="P61" s="269"/>
      <c r="Q61" s="317"/>
      <c r="R61" s="316"/>
      <c r="S61" s="655">
        <v>182</v>
      </c>
      <c r="T61" s="274"/>
      <c r="U61" s="274"/>
      <c r="V61" s="274"/>
      <c r="W61" s="274"/>
      <c r="X61" s="269"/>
      <c r="Y61" s="317"/>
      <c r="Z61" s="316"/>
      <c r="AA61" s="318">
        <v>0</v>
      </c>
      <c r="AB61" s="300"/>
      <c r="AC61" s="274"/>
      <c r="AD61" s="274"/>
      <c r="AE61" s="274"/>
      <c r="AF61" s="269"/>
      <c r="AG61" s="801"/>
    </row>
    <row r="62" spans="1:33" ht="13">
      <c r="A62" s="908"/>
      <c r="B62" s="906"/>
      <c r="C62" s="906"/>
      <c r="D62" s="1101"/>
      <c r="E62" s="1101"/>
      <c r="F62" s="1102"/>
      <c r="G62" s="1103"/>
      <c r="H62" s="1101"/>
      <c r="I62" s="1104"/>
      <c r="J62" s="906"/>
      <c r="K62" s="906"/>
      <c r="L62" s="1104"/>
      <c r="M62" s="1104"/>
      <c r="N62" s="1105"/>
      <c r="O62" s="1106"/>
      <c r="P62" s="1104"/>
      <c r="Q62" s="1105"/>
      <c r="R62" s="906"/>
      <c r="S62" s="906"/>
      <c r="T62" s="1104"/>
      <c r="U62" s="1104"/>
      <c r="V62" s="1105"/>
      <c r="W62" s="1106"/>
      <c r="X62" s="1104"/>
      <c r="Y62" s="1105"/>
      <c r="Z62" s="909"/>
      <c r="AA62" s="910"/>
      <c r="AB62" s="1106"/>
      <c r="AC62" s="1104"/>
      <c r="AD62" s="1105"/>
      <c r="AE62" s="1106"/>
      <c r="AF62" s="1105"/>
      <c r="AG62" s="801"/>
    </row>
    <row r="63" spans="1:33" ht="13.5" thickBot="1">
      <c r="A63" s="662" t="s">
        <v>130</v>
      </c>
      <c r="B63" s="266" t="s">
        <v>131</v>
      </c>
      <c r="C63" s="266"/>
      <c r="D63" s="634"/>
      <c r="E63" s="308"/>
      <c r="F63" s="308"/>
      <c r="G63" s="308"/>
      <c r="H63" s="308"/>
      <c r="I63" s="641"/>
      <c r="J63" s="266" t="s">
        <v>132</v>
      </c>
      <c r="K63" s="266"/>
      <c r="L63" s="634"/>
      <c r="M63" s="227"/>
      <c r="N63" s="228"/>
      <c r="O63" s="229"/>
      <c r="P63" s="227"/>
      <c r="Q63" s="320"/>
      <c r="R63" s="656" t="s">
        <v>133</v>
      </c>
      <c r="S63" s="656"/>
      <c r="T63" s="653"/>
      <c r="U63" s="321"/>
      <c r="V63" s="320"/>
      <c r="W63" s="319"/>
      <c r="X63" s="321"/>
      <c r="Y63" s="320"/>
      <c r="Z63" s="227" t="s">
        <v>134</v>
      </c>
      <c r="AA63" s="227"/>
      <c r="AB63" s="319"/>
      <c r="AC63" s="321"/>
      <c r="AD63" s="320"/>
      <c r="AE63" s="319"/>
      <c r="AF63" s="320"/>
      <c r="AG63" s="801"/>
    </row>
    <row r="64" spans="1:33" ht="14.5">
      <c r="A64" s="663" t="s">
        <v>135</v>
      </c>
      <c r="B64" s="261" t="s">
        <v>86</v>
      </c>
      <c r="C64" s="637">
        <f>K64+S64</f>
        <v>35</v>
      </c>
      <c r="D64" s="635"/>
      <c r="E64" s="249"/>
      <c r="F64" s="249"/>
      <c r="G64" s="249"/>
      <c r="H64" s="271"/>
      <c r="I64" s="658"/>
      <c r="J64" s="261" t="s">
        <v>86</v>
      </c>
      <c r="K64" s="1014">
        <v>18</v>
      </c>
      <c r="L64" s="250"/>
      <c r="M64" s="230"/>
      <c r="N64" s="250"/>
      <c r="O64" s="250"/>
      <c r="P64" s="893"/>
      <c r="Q64" s="272"/>
      <c r="R64" s="261" t="s">
        <v>86</v>
      </c>
      <c r="S64" s="637">
        <v>17</v>
      </c>
      <c r="T64" s="250"/>
      <c r="U64" s="230"/>
      <c r="V64" s="250"/>
      <c r="W64" s="250"/>
      <c r="X64" s="893"/>
      <c r="Y64" s="313"/>
      <c r="Z64" s="314" t="s">
        <v>86</v>
      </c>
      <c r="AA64" s="248"/>
      <c r="AB64" s="911"/>
      <c r="AC64" s="230"/>
      <c r="AD64" s="250"/>
      <c r="AE64" s="250"/>
      <c r="AF64" s="893"/>
      <c r="AG64" s="801"/>
    </row>
    <row r="65" spans="1:33" ht="39.75" customHeight="1">
      <c r="A65" s="663" t="s">
        <v>136</v>
      </c>
      <c r="B65" s="261" t="s">
        <v>86</v>
      </c>
      <c r="C65" s="637">
        <f t="shared" si="13" ref="C65:C66">K65+S65</f>
        <v>38</v>
      </c>
      <c r="D65" s="635"/>
      <c r="E65" s="249"/>
      <c r="F65" s="249"/>
      <c r="G65" s="934"/>
      <c r="H65" s="271"/>
      <c r="I65" s="658"/>
      <c r="J65" s="261" t="s">
        <v>86</v>
      </c>
      <c r="K65" s="1014">
        <v>16</v>
      </c>
      <c r="L65" s="635"/>
      <c r="M65" s="231"/>
      <c r="N65" s="249"/>
      <c r="O65" s="249"/>
      <c r="P65" s="232"/>
      <c r="Q65" s="272"/>
      <c r="R65" s="261" t="s">
        <v>86</v>
      </c>
      <c r="S65" s="637">
        <v>22</v>
      </c>
      <c r="T65" s="635"/>
      <c r="U65" s="231"/>
      <c r="V65" s="249"/>
      <c r="W65" s="249"/>
      <c r="X65" s="232"/>
      <c r="Y65" s="313"/>
      <c r="Z65" s="314" t="s">
        <v>86</v>
      </c>
      <c r="AA65" s="248"/>
      <c r="AB65" s="270"/>
      <c r="AC65" s="231"/>
      <c r="AD65" s="249"/>
      <c r="AE65" s="249"/>
      <c r="AF65" s="232"/>
      <c r="AG65" s="801"/>
    </row>
    <row r="66" spans="1:33" ht="14.5">
      <c r="A66" s="663" t="s">
        <v>137</v>
      </c>
      <c r="B66" s="261" t="s">
        <v>86</v>
      </c>
      <c r="C66" s="637">
        <f t="shared" si="13"/>
        <v>87</v>
      </c>
      <c r="D66" s="635"/>
      <c r="E66" s="249"/>
      <c r="F66" s="249"/>
      <c r="G66" s="249"/>
      <c r="H66" s="271"/>
      <c r="I66" s="658"/>
      <c r="J66" s="261" t="s">
        <v>86</v>
      </c>
      <c r="K66" s="1014">
        <v>24</v>
      </c>
      <c r="L66" s="635"/>
      <c r="M66" s="231"/>
      <c r="N66" s="249"/>
      <c r="O66" s="249"/>
      <c r="P66" s="232"/>
      <c r="Q66" s="272"/>
      <c r="R66" s="261" t="s">
        <v>86</v>
      </c>
      <c r="S66" s="637">
        <v>63</v>
      </c>
      <c r="T66" s="635"/>
      <c r="U66" s="231"/>
      <c r="V66" s="249"/>
      <c r="W66" s="249"/>
      <c r="X66" s="232"/>
      <c r="Y66" s="313"/>
      <c r="Z66" s="314" t="s">
        <v>86</v>
      </c>
      <c r="AA66" s="248"/>
      <c r="AB66" s="270"/>
      <c r="AC66" s="231"/>
      <c r="AD66" s="249"/>
      <c r="AE66" s="249"/>
      <c r="AF66" s="232"/>
      <c r="AG66" s="801"/>
    </row>
    <row r="67" spans="1:33" ht="13">
      <c r="A67" s="664" t="s">
        <v>138</v>
      </c>
      <c r="B67" s="261" t="s">
        <v>86</v>
      </c>
      <c r="C67" s="637">
        <f>K67+S67</f>
        <v>160</v>
      </c>
      <c r="D67" s="635"/>
      <c r="E67" s="249"/>
      <c r="F67" s="249"/>
      <c r="G67" s="249"/>
      <c r="H67" s="271"/>
      <c r="I67" s="659"/>
      <c r="J67" s="261" t="s">
        <v>86</v>
      </c>
      <c r="K67" s="965">
        <f>SUM(K64:K66)</f>
        <v>58</v>
      </c>
      <c r="L67" s="654"/>
      <c r="M67" s="231"/>
      <c r="N67" s="253"/>
      <c r="O67" s="253"/>
      <c r="P67" s="232"/>
      <c r="Q67" s="251"/>
      <c r="R67" s="261" t="s">
        <v>86</v>
      </c>
      <c r="S67" s="637">
        <f>SUM(S64:S66)</f>
        <v>102</v>
      </c>
      <c r="T67" s="654"/>
      <c r="U67" s="231"/>
      <c r="V67" s="253"/>
      <c r="W67" s="253"/>
      <c r="X67" s="232"/>
      <c r="Y67" s="322"/>
      <c r="Z67" s="314" t="s">
        <v>86</v>
      </c>
      <c r="AA67" s="248"/>
      <c r="AB67" s="252"/>
      <c r="AC67" s="231"/>
      <c r="AD67" s="253"/>
      <c r="AE67" s="253"/>
      <c r="AF67" s="232"/>
      <c r="AG67" s="801"/>
    </row>
    <row r="68" spans="1:33" ht="13">
      <c r="A68" s="664" t="s">
        <v>139</v>
      </c>
      <c r="B68" s="261" t="s">
        <v>86</v>
      </c>
      <c r="C68" s="963">
        <v>5973</v>
      </c>
      <c r="D68" s="635"/>
      <c r="E68" s="231"/>
      <c r="F68" s="249"/>
      <c r="G68" s="249"/>
      <c r="H68" s="232"/>
      <c r="I68" s="658"/>
      <c r="J68" s="261" t="s">
        <v>86</v>
      </c>
      <c r="K68" s="966" t="s">
        <v>140</v>
      </c>
      <c r="L68" s="635"/>
      <c r="M68" s="231"/>
      <c r="N68" s="249"/>
      <c r="O68" s="249"/>
      <c r="P68" s="232"/>
      <c r="Q68" s="272"/>
      <c r="R68" s="261" t="s">
        <v>86</v>
      </c>
      <c r="S68" s="963">
        <v>5973</v>
      </c>
      <c r="T68" s="635"/>
      <c r="U68" s="231"/>
      <c r="V68" s="249"/>
      <c r="W68" s="249"/>
      <c r="X68" s="232"/>
      <c r="Y68" s="313"/>
      <c r="Z68" s="314" t="s">
        <v>86</v>
      </c>
      <c r="AA68" s="248"/>
      <c r="AB68" s="270"/>
      <c r="AC68" s="231"/>
      <c r="AD68" s="249"/>
      <c r="AE68" s="249"/>
      <c r="AF68" s="232"/>
      <c r="AG68" s="801"/>
    </row>
    <row r="69" spans="1:33" ht="13">
      <c r="A69" s="664" t="s">
        <v>141</v>
      </c>
      <c r="B69" s="261" t="s">
        <v>142</v>
      </c>
      <c r="C69" s="665">
        <f>C67/C68</f>
        <v>0.026787209107651096</v>
      </c>
      <c r="D69" s="635"/>
      <c r="E69" s="231"/>
      <c r="F69" s="249"/>
      <c r="G69" s="249"/>
      <c r="H69" s="232"/>
      <c r="I69" s="658"/>
      <c r="J69" s="261" t="s">
        <v>142</v>
      </c>
      <c r="K69" s="964" t="str">
        <f>IF(K68="N/A","N/A",K67/K68)</f>
        <v>N/A</v>
      </c>
      <c r="L69" s="635"/>
      <c r="M69" s="231"/>
      <c r="N69" s="249"/>
      <c r="O69" s="249"/>
      <c r="P69" s="232"/>
      <c r="Q69" s="272"/>
      <c r="R69" s="261" t="s">
        <v>142</v>
      </c>
      <c r="S69" s="964">
        <f>S67/S68</f>
        <v>0.017076845806127575</v>
      </c>
      <c r="T69" s="635"/>
      <c r="U69" s="231"/>
      <c r="V69" s="249"/>
      <c r="W69" s="249"/>
      <c r="X69" s="232"/>
      <c r="Y69" s="313"/>
      <c r="Z69" s="314" t="s">
        <v>142</v>
      </c>
      <c r="AA69" s="254"/>
      <c r="AB69" s="270"/>
      <c r="AC69" s="231"/>
      <c r="AD69" s="249"/>
      <c r="AE69" s="249"/>
      <c r="AF69" s="232"/>
      <c r="AG69" s="801"/>
    </row>
    <row r="70" spans="1:33" ht="13.5" thickBot="1">
      <c r="A70" s="661" t="s">
        <v>143</v>
      </c>
      <c r="B70" s="316" t="s">
        <v>86</v>
      </c>
      <c r="C70" s="655">
        <f>K70+S70</f>
        <v>24</v>
      </c>
      <c r="D70" s="274"/>
      <c r="E70" s="233"/>
      <c r="F70" s="274"/>
      <c r="G70" s="274"/>
      <c r="H70" s="234"/>
      <c r="I70" s="660"/>
      <c r="J70" s="316" t="s">
        <v>86</v>
      </c>
      <c r="K70" s="967">
        <v>8</v>
      </c>
      <c r="L70" s="274"/>
      <c r="M70" s="233"/>
      <c r="N70" s="274"/>
      <c r="O70" s="274"/>
      <c r="P70" s="234"/>
      <c r="Q70" s="275"/>
      <c r="R70" s="316" t="s">
        <v>86</v>
      </c>
      <c r="S70" s="942">
        <v>16</v>
      </c>
      <c r="T70" s="274"/>
      <c r="U70" s="233"/>
      <c r="V70" s="274"/>
      <c r="W70" s="274"/>
      <c r="X70" s="234"/>
      <c r="Y70" s="256"/>
      <c r="Z70" s="323" t="s">
        <v>86</v>
      </c>
      <c r="AA70" s="255"/>
      <c r="AB70" s="273"/>
      <c r="AC70" s="233"/>
      <c r="AD70" s="274"/>
      <c r="AE70" s="274"/>
      <c r="AF70" s="234"/>
      <c r="AG70" s="801"/>
    </row>
    <row r="71" spans="1:33" ht="51" customHeight="1">
      <c r="A71" s="1098" t="s">
        <v>144</v>
      </c>
      <c r="B71" s="1098"/>
      <c r="C71" s="1098"/>
      <c r="D71" s="1098"/>
      <c r="E71" s="1098"/>
      <c r="F71" s="1098"/>
      <c r="G71" s="1098"/>
      <c r="H71" s="1098"/>
      <c r="I71" s="249"/>
      <c r="J71" s="249"/>
      <c r="K71" s="249" t="s">
        <v>145</v>
      </c>
      <c r="L71" s="249"/>
      <c r="M71" s="249"/>
      <c r="N71" s="249"/>
      <c r="O71" s="249"/>
      <c r="P71" s="249"/>
      <c r="Q71" s="249"/>
      <c r="R71" s="249"/>
      <c r="S71" s="249"/>
      <c r="T71" s="249"/>
      <c r="U71" s="249"/>
      <c r="V71" s="249"/>
      <c r="W71" s="249"/>
      <c r="X71" s="249"/>
      <c r="Y71" s="249"/>
      <c r="Z71" s="249"/>
      <c r="AA71" s="249"/>
      <c r="AB71" s="249"/>
      <c r="AC71" s="249"/>
      <c r="AD71" s="249"/>
      <c r="AE71" s="249"/>
      <c r="AF71" s="249"/>
      <c r="AG71" s="237"/>
    </row>
    <row r="72" spans="1:33" ht="26.9" customHeight="1">
      <c r="A72" s="1100" t="s">
        <v>146</v>
      </c>
      <c r="B72" s="1100"/>
      <c r="C72" s="1100"/>
      <c r="D72" s="1100"/>
      <c r="E72" s="1100"/>
      <c r="F72" s="1100"/>
      <c r="G72" s="1100"/>
      <c r="H72" s="1100"/>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row>
    <row r="73" spans="1:33" ht="12.5">
      <c r="A73" s="1036" t="s">
        <v>147</v>
      </c>
      <c r="B73" s="1036"/>
      <c r="C73" s="1036"/>
      <c r="D73" s="1036"/>
      <c r="E73" s="1036"/>
      <c r="F73" s="1036"/>
      <c r="G73" s="1036"/>
      <c r="H73" s="1036"/>
      <c r="I73" s="801"/>
      <c r="J73" s="801"/>
      <c r="K73" s="25"/>
      <c r="L73" s="801"/>
      <c r="M73" s="801"/>
      <c r="N73" s="801"/>
      <c r="O73" s="801"/>
      <c r="P73" s="801"/>
      <c r="Q73" s="801"/>
      <c r="R73" s="801"/>
      <c r="S73" s="25"/>
      <c r="T73" s="801"/>
      <c r="U73" s="801"/>
      <c r="V73" s="801"/>
      <c r="W73" s="801"/>
      <c r="X73" s="801"/>
      <c r="Y73" s="801"/>
      <c r="Z73" s="801"/>
      <c r="AA73" s="801"/>
      <c r="AB73" s="801"/>
      <c r="AC73" s="801"/>
      <c r="AD73" s="801"/>
      <c r="AE73" s="801"/>
      <c r="AF73" s="801"/>
      <c r="AG73" s="801"/>
    </row>
    <row r="74" spans="1:33" ht="12.5">
      <c r="A74" s="1100" t="s">
        <v>148</v>
      </c>
      <c r="B74" s="1100"/>
      <c r="C74" s="1100"/>
      <c r="D74" s="1100"/>
      <c r="E74" s="1100"/>
      <c r="F74" s="1036"/>
      <c r="G74" s="1036"/>
      <c r="H74" s="1036"/>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row>
    <row r="75" spans="1:33" ht="12.5">
      <c r="A75" s="1100" t="s">
        <v>149</v>
      </c>
      <c r="B75" s="1100"/>
      <c r="C75" s="1100"/>
      <c r="D75" s="1100"/>
      <c r="E75" s="1100"/>
      <c r="F75" s="1100"/>
      <c r="G75" s="1100"/>
      <c r="H75" s="1100"/>
      <c r="I75" s="1100"/>
      <c r="J75" s="1100"/>
      <c r="K75" s="1100"/>
      <c r="L75" s="1100"/>
      <c r="M75" s="1100"/>
      <c r="N75" s="801"/>
      <c r="O75" s="801"/>
      <c r="P75" s="801"/>
      <c r="Q75" s="801"/>
      <c r="R75" s="801"/>
      <c r="S75" s="801"/>
      <c r="T75" s="801"/>
      <c r="U75" s="801"/>
      <c r="V75" s="801"/>
      <c r="W75" s="801"/>
      <c r="X75" s="801"/>
      <c r="Y75" s="801"/>
      <c r="Z75" s="801"/>
      <c r="AA75" s="801"/>
      <c r="AB75" s="801"/>
      <c r="AC75" s="801"/>
      <c r="AD75" s="801"/>
      <c r="AE75" s="801"/>
      <c r="AF75" s="801"/>
      <c r="AG75" s="801"/>
    </row>
    <row r="76" spans="1:33" ht="12.75" customHeight="1">
      <c r="A76" s="1098" t="s">
        <v>150</v>
      </c>
      <c r="B76" s="1098"/>
      <c r="C76" s="1098"/>
      <c r="D76" s="1098"/>
      <c r="E76" s="1098"/>
      <c r="F76" s="1098"/>
      <c r="G76" s="1098"/>
      <c r="H76" s="1036"/>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row>
    <row r="77" spans="1:33" ht="12.75" customHeight="1">
      <c r="A77" s="1098" t="s">
        <v>151</v>
      </c>
      <c r="B77" s="1098"/>
      <c r="C77" s="1098"/>
      <c r="D77" s="1098"/>
      <c r="E77" s="1098"/>
      <c r="F77" s="1098"/>
      <c r="G77" s="1098"/>
      <c r="H77" s="1036"/>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row>
    <row r="78" spans="1:33" ht="12.75" customHeight="1">
      <c r="A78" s="1098" t="s">
        <v>152</v>
      </c>
      <c r="B78" s="1098"/>
      <c r="C78" s="1098"/>
      <c r="D78" s="1098"/>
      <c r="E78" s="1098"/>
      <c r="F78" s="1098"/>
      <c r="G78" s="1098"/>
      <c r="H78" s="1098"/>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row>
    <row r="79" spans="1:33" ht="12.5">
      <c r="A79" s="1036"/>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row>
    <row r="80" spans="1:33" ht="12.5">
      <c r="A80" s="1036"/>
      <c r="B80" s="1036"/>
      <c r="C80" s="1036"/>
      <c r="D80" s="1036"/>
      <c r="E80" s="1036"/>
      <c r="F80" s="1036"/>
      <c r="G80" s="1036"/>
      <c r="H80" s="1036"/>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row>
    <row r="81" spans="1:33" ht="27" customHeight="1">
      <c r="A81" s="1099" t="s">
        <v>153</v>
      </c>
      <c r="B81" s="1099"/>
      <c r="C81" s="1099"/>
      <c r="D81" s="1099"/>
      <c r="E81" s="1099"/>
      <c r="F81" s="1099"/>
      <c r="G81" s="1099"/>
      <c r="H81" s="1099"/>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row>
    <row r="82" spans="1:33" ht="12.5">
      <c r="A82" s="801"/>
      <c r="B82" s="801"/>
      <c r="C82" s="801"/>
      <c r="D82" s="801"/>
      <c r="E82" s="801"/>
      <c r="F82" s="801"/>
      <c r="G82" s="801"/>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row>
    <row r="84" spans="1:33" ht="12.75" customHeight="1">
      <c r="A84" s="801"/>
      <c r="B84" s="801"/>
      <c r="C84" s="801"/>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row>
  </sheetData>
  <mergeCells count="27">
    <mergeCell ref="AA6:AF6"/>
    <mergeCell ref="W62:Y62"/>
    <mergeCell ref="AB62:AD62"/>
    <mergeCell ref="AE62:AF62"/>
    <mergeCell ref="T62:V62"/>
    <mergeCell ref="S6:X6"/>
    <mergeCell ref="Z5:AF5"/>
    <mergeCell ref="A1:AF1"/>
    <mergeCell ref="A2:AF2"/>
    <mergeCell ref="A3:AF3"/>
    <mergeCell ref="B5:H5"/>
    <mergeCell ref="J5:P5"/>
    <mergeCell ref="R5:X5"/>
    <mergeCell ref="D62:F62"/>
    <mergeCell ref="G62:I62"/>
    <mergeCell ref="L62:N62"/>
    <mergeCell ref="O62:Q62"/>
    <mergeCell ref="C6:H6"/>
    <mergeCell ref="K6:P6"/>
    <mergeCell ref="A76:G76"/>
    <mergeCell ref="A77:G77"/>
    <mergeCell ref="A78:H78"/>
    <mergeCell ref="A81:H81"/>
    <mergeCell ref="A71:H71"/>
    <mergeCell ref="A72:H72"/>
    <mergeCell ref="A74:E74"/>
    <mergeCell ref="A75:M75"/>
  </mergeCells>
  <printOptions horizontalCentered="1" verticalCentered="1"/>
  <pageMargins left="0.25" right="0.25" top="0.5" bottom="0.5" header="0.5" footer="0.5"/>
  <pageSetup orientation="landscape" paperSize="3" scale="1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98"/>
  <sheetViews>
    <sheetView workbookViewId="0" topLeftCell="A59">
      <selection pane="topLeft" activeCell="A1" sqref="A1"/>
    </sheetView>
  </sheetViews>
  <sheetFormatPr defaultColWidth="8.54296875" defaultRowHeight="12.5"/>
  <cols>
    <col min="1" max="1" width="38.4545454545455" bestFit="1" customWidth="1"/>
    <col min="2" max="2" width="6.54545454545455" customWidth="1"/>
    <col min="6" max="6" width="10" customWidth="1"/>
    <col min="7" max="7" width="9.54545454545455" customWidth="1"/>
    <col min="8" max="8" width="11.5454545454545" customWidth="1"/>
  </cols>
  <sheetData>
    <row r="1" spans="1:14" ht="15.75" customHeight="1">
      <c r="A1" s="1116" t="s">
        <v>154</v>
      </c>
      <c r="B1" s="1116"/>
      <c r="C1" s="1116"/>
      <c r="D1" s="1116"/>
      <c r="E1" s="1116"/>
      <c r="F1" s="1116"/>
      <c r="G1" s="1116"/>
      <c r="H1" s="1116"/>
      <c r="I1" s="941"/>
      <c r="J1" s="941"/>
      <c r="K1" s="941"/>
      <c r="L1" s="941"/>
      <c r="M1" s="941"/>
      <c r="N1" s="801"/>
    </row>
    <row r="2" spans="1:14" ht="15.75" customHeight="1">
      <c r="A2" s="1070" t="s">
        <v>1</v>
      </c>
      <c r="B2" s="1070"/>
      <c r="C2" s="1070"/>
      <c r="D2" s="1070"/>
      <c r="E2" s="1070"/>
      <c r="F2" s="1070"/>
      <c r="G2" s="1070"/>
      <c r="H2" s="1070"/>
      <c r="I2" s="941"/>
      <c r="J2" s="941"/>
      <c r="K2" s="941"/>
      <c r="L2" s="941"/>
      <c r="M2" s="941"/>
      <c r="N2" s="801"/>
    </row>
    <row r="3" spans="1:14" ht="15.75" customHeight="1">
      <c r="A3" s="1072" t="s">
        <v>2</v>
      </c>
      <c r="B3" s="1072"/>
      <c r="C3" s="1072"/>
      <c r="D3" s="1072"/>
      <c r="E3" s="1072"/>
      <c r="F3" s="1072"/>
      <c r="G3" s="1072"/>
      <c r="H3" s="1072"/>
      <c r="I3" s="285"/>
      <c r="J3" s="285"/>
      <c r="K3" s="285"/>
      <c r="L3" s="285"/>
      <c r="M3" s="285"/>
      <c r="N3" s="801"/>
    </row>
    <row r="4" spans="1:14" ht="28.5" customHeight="1" thickBot="1">
      <c r="A4" s="633"/>
      <c r="B4" s="633"/>
      <c r="C4" s="633"/>
      <c r="D4" s="633"/>
      <c r="E4" s="633"/>
      <c r="F4" s="633"/>
      <c r="G4" s="633"/>
      <c r="H4" s="633"/>
      <c r="I4" s="633"/>
      <c r="J4" s="633"/>
      <c r="K4" s="633"/>
      <c r="L4" s="633"/>
      <c r="M4" s="633"/>
      <c r="N4" s="633"/>
    </row>
    <row r="5" spans="1:14" ht="16" thickBot="1">
      <c r="A5" s="1045"/>
      <c r="B5" s="1044"/>
      <c r="C5" s="1125" t="s">
        <v>155</v>
      </c>
      <c r="D5" s="1126"/>
      <c r="E5" s="1126"/>
      <c r="F5" s="1126"/>
      <c r="G5" s="1126"/>
      <c r="H5" s="1127"/>
      <c r="I5" s="801"/>
      <c r="J5" s="801"/>
      <c r="K5" s="801"/>
      <c r="L5" s="801"/>
      <c r="M5" s="801"/>
      <c r="N5" s="801"/>
    </row>
    <row r="6" spans="1:14" ht="13">
      <c r="A6" s="912"/>
      <c r="B6" s="912"/>
      <c r="C6" s="1128" t="s">
        <v>63</v>
      </c>
      <c r="D6" s="1129"/>
      <c r="E6" s="1129"/>
      <c r="F6" s="1129"/>
      <c r="G6" s="1129"/>
      <c r="H6" s="1130"/>
      <c r="I6" s="801"/>
      <c r="J6" s="801"/>
      <c r="K6" s="801"/>
      <c r="L6" s="801"/>
      <c r="M6" s="801"/>
      <c r="N6" s="801"/>
    </row>
    <row r="7" spans="1:14" ht="26">
      <c r="A7" s="62" t="s">
        <v>64</v>
      </c>
      <c r="B7" s="65" t="s">
        <v>65</v>
      </c>
      <c r="C7" s="1066" t="s">
        <v>66</v>
      </c>
      <c r="D7" s="325" t="s">
        <v>156</v>
      </c>
      <c r="E7" s="325" t="s">
        <v>157</v>
      </c>
      <c r="F7" s="325" t="s">
        <v>158</v>
      </c>
      <c r="G7" s="325" t="s">
        <v>159</v>
      </c>
      <c r="H7" s="326" t="s">
        <v>71</v>
      </c>
      <c r="I7" s="801"/>
      <c r="J7" s="801"/>
      <c r="K7" s="801"/>
      <c r="L7" s="801"/>
      <c r="M7" s="801"/>
      <c r="N7" s="801"/>
    </row>
    <row r="8" spans="1:14" ht="13">
      <c r="A8" s="61" t="s">
        <v>12</v>
      </c>
      <c r="B8" s="84"/>
      <c r="C8" s="327"/>
      <c r="D8" s="328"/>
      <c r="E8" s="328"/>
      <c r="F8" s="328"/>
      <c r="G8" s="328"/>
      <c r="H8" s="329"/>
      <c r="I8" s="801"/>
      <c r="J8" s="801"/>
      <c r="K8" s="801"/>
      <c r="L8" s="801"/>
      <c r="M8" s="801"/>
      <c r="N8" s="801"/>
    </row>
    <row r="9" spans="1:14" ht="12.5">
      <c r="A9" s="64" t="s">
        <v>81</v>
      </c>
      <c r="B9" s="64" t="s">
        <v>82</v>
      </c>
      <c r="C9" s="330">
        <v>0</v>
      </c>
      <c r="D9" s="331">
        <v>0</v>
      </c>
      <c r="E9" s="331">
        <v>0</v>
      </c>
      <c r="F9" s="331">
        <v>0</v>
      </c>
      <c r="G9" s="332">
        <v>0</v>
      </c>
      <c r="H9" s="309">
        <f>IF($G$63&lt;&gt;0,G9/$G$63,0)</f>
        <v>0</v>
      </c>
      <c r="I9" s="801"/>
      <c r="J9" s="801"/>
      <c r="K9" s="801"/>
      <c r="L9" s="801"/>
      <c r="M9" s="801"/>
      <c r="N9" s="801"/>
    </row>
    <row r="10" spans="1:14" ht="12.5">
      <c r="A10" s="64" t="s">
        <v>160</v>
      </c>
      <c r="B10" s="64" t="s">
        <v>82</v>
      </c>
      <c r="C10" s="330">
        <v>0</v>
      </c>
      <c r="D10" s="331">
        <v>0</v>
      </c>
      <c r="E10" s="331">
        <v>0</v>
      </c>
      <c r="F10" s="331">
        <v>0</v>
      </c>
      <c r="G10" s="332">
        <v>0</v>
      </c>
      <c r="H10" s="309">
        <f t="shared" si="0" ref="H10:H11">IF($G$63&lt;&gt;0,G10/$G$63,0)</f>
        <v>0</v>
      </c>
      <c r="I10" s="801"/>
      <c r="J10" s="801"/>
      <c r="K10" s="801"/>
      <c r="L10" s="801"/>
      <c r="M10" s="801"/>
      <c r="N10" s="801"/>
    </row>
    <row r="11" spans="1:14" ht="12.5">
      <c r="A11" s="64" t="s">
        <v>161</v>
      </c>
      <c r="B11" s="64" t="s">
        <v>82</v>
      </c>
      <c r="C11" s="330">
        <v>0</v>
      </c>
      <c r="D11" s="331">
        <v>0</v>
      </c>
      <c r="E11" s="331">
        <v>0</v>
      </c>
      <c r="F11" s="331">
        <v>0</v>
      </c>
      <c r="G11" s="332">
        <v>0</v>
      </c>
      <c r="H11" s="309">
        <f t="shared" si="0"/>
        <v>0</v>
      </c>
      <c r="I11" s="801"/>
      <c r="J11" s="801"/>
      <c r="K11" s="801"/>
      <c r="L11" s="801"/>
      <c r="M11" s="801"/>
      <c r="N11" s="801"/>
    </row>
    <row r="12" spans="1:14" ht="13">
      <c r="A12" s="60" t="s">
        <v>13</v>
      </c>
      <c r="B12" s="83"/>
      <c r="C12" s="639"/>
      <c r="D12" s="310"/>
      <c r="E12" s="310"/>
      <c r="F12" s="310"/>
      <c r="G12" s="310"/>
      <c r="H12" s="329"/>
      <c r="I12" s="801"/>
      <c r="J12" s="801"/>
      <c r="K12" s="801"/>
      <c r="L12" s="801"/>
      <c r="M12" s="801"/>
      <c r="N12" s="801"/>
    </row>
    <row r="13" spans="1:14" ht="12.5">
      <c r="A13" s="64" t="s">
        <v>162</v>
      </c>
      <c r="B13" s="64" t="s">
        <v>86</v>
      </c>
      <c r="C13" s="330">
        <v>0</v>
      </c>
      <c r="D13" s="331">
        <v>0</v>
      </c>
      <c r="E13" s="331">
        <v>0</v>
      </c>
      <c r="F13" s="331">
        <v>0</v>
      </c>
      <c r="G13" s="332">
        <v>0</v>
      </c>
      <c r="H13" s="309">
        <f t="shared" si="1" ref="H13:H22">IF($G$63&lt;&gt;0,G13/$G$63,0)</f>
        <v>0</v>
      </c>
      <c r="I13" s="801"/>
      <c r="J13" s="801"/>
      <c r="K13" s="801"/>
      <c r="L13" s="801"/>
      <c r="M13" s="801"/>
      <c r="N13" s="801"/>
    </row>
    <row r="14" spans="1:14" ht="12.5">
      <c r="A14" s="64" t="s">
        <v>163</v>
      </c>
      <c r="B14" s="64" t="s">
        <v>86</v>
      </c>
      <c r="C14" s="330">
        <v>0</v>
      </c>
      <c r="D14" s="331">
        <v>0</v>
      </c>
      <c r="E14" s="331">
        <v>0</v>
      </c>
      <c r="F14" s="331">
        <v>0</v>
      </c>
      <c r="G14" s="332">
        <v>0</v>
      </c>
      <c r="H14" s="309">
        <f t="shared" si="1"/>
        <v>0</v>
      </c>
      <c r="I14" s="801"/>
      <c r="J14" s="801"/>
      <c r="K14" s="801"/>
      <c r="L14" s="801"/>
      <c r="M14" s="801"/>
      <c r="N14" s="801"/>
    </row>
    <row r="15" spans="1:14" ht="12.5">
      <c r="A15" s="64" t="s">
        <v>164</v>
      </c>
      <c r="B15" s="64" t="s">
        <v>86</v>
      </c>
      <c r="C15" s="330">
        <v>0</v>
      </c>
      <c r="D15" s="331">
        <v>0</v>
      </c>
      <c r="E15" s="331">
        <v>0</v>
      </c>
      <c r="F15" s="331">
        <v>0</v>
      </c>
      <c r="G15" s="332">
        <v>0</v>
      </c>
      <c r="H15" s="309">
        <f t="shared" si="1"/>
        <v>0</v>
      </c>
      <c r="I15" s="801"/>
      <c r="J15" s="801"/>
      <c r="K15" s="801"/>
      <c r="L15" s="801"/>
      <c r="M15" s="801"/>
      <c r="N15" s="801"/>
    </row>
    <row r="16" spans="1:14" ht="12.5">
      <c r="A16" s="64" t="s">
        <v>165</v>
      </c>
      <c r="B16" s="64" t="s">
        <v>86</v>
      </c>
      <c r="C16" s="330">
        <v>0</v>
      </c>
      <c r="D16" s="331">
        <v>0</v>
      </c>
      <c r="E16" s="331">
        <v>0</v>
      </c>
      <c r="F16" s="331">
        <v>0</v>
      </c>
      <c r="G16" s="332">
        <v>0</v>
      </c>
      <c r="H16" s="309">
        <f t="shared" si="1"/>
        <v>0</v>
      </c>
      <c r="I16" s="801"/>
      <c r="J16" s="801"/>
      <c r="K16" s="801"/>
      <c r="L16" s="801"/>
      <c r="M16" s="801"/>
      <c r="N16" s="801"/>
    </row>
    <row r="17" spans="1:8" ht="12.5">
      <c r="A17" s="64" t="s">
        <v>88</v>
      </c>
      <c r="B17" s="64" t="s">
        <v>82</v>
      </c>
      <c r="C17" s="330">
        <v>0</v>
      </c>
      <c r="D17" s="331">
        <v>0</v>
      </c>
      <c r="E17" s="331">
        <v>0</v>
      </c>
      <c r="F17" s="331">
        <v>0</v>
      </c>
      <c r="G17" s="332">
        <v>0</v>
      </c>
      <c r="H17" s="309">
        <f t="shared" si="1"/>
        <v>0</v>
      </c>
    </row>
    <row r="18" spans="1:8" ht="12.5">
      <c r="A18" s="64" t="s">
        <v>166</v>
      </c>
      <c r="B18" s="64" t="s">
        <v>82</v>
      </c>
      <c r="C18" s="330">
        <v>0</v>
      </c>
      <c r="D18" s="331">
        <v>0</v>
      </c>
      <c r="E18" s="331">
        <v>0</v>
      </c>
      <c r="F18" s="331">
        <v>0</v>
      </c>
      <c r="G18" s="332">
        <v>0</v>
      </c>
      <c r="H18" s="309">
        <f t="shared" si="1"/>
        <v>0</v>
      </c>
    </row>
    <row r="19" spans="1:8" ht="12.5">
      <c r="A19" s="64" t="s">
        <v>89</v>
      </c>
      <c r="B19" s="64" t="s">
        <v>82</v>
      </c>
      <c r="C19" s="330">
        <v>0</v>
      </c>
      <c r="D19" s="331">
        <v>0</v>
      </c>
      <c r="E19" s="331">
        <v>0</v>
      </c>
      <c r="F19" s="331">
        <v>0</v>
      </c>
      <c r="G19" s="332">
        <v>0</v>
      </c>
      <c r="H19" s="309">
        <f t="shared" si="1"/>
        <v>0</v>
      </c>
    </row>
    <row r="20" spans="1:8" ht="12.5">
      <c r="A20" s="64" t="s">
        <v>167</v>
      </c>
      <c r="B20" s="64" t="s">
        <v>82</v>
      </c>
      <c r="C20" s="330">
        <v>0</v>
      </c>
      <c r="D20" s="331">
        <v>0</v>
      </c>
      <c r="E20" s="331">
        <v>0</v>
      </c>
      <c r="F20" s="331">
        <v>0</v>
      </c>
      <c r="G20" s="332">
        <v>0</v>
      </c>
      <c r="H20" s="309">
        <f t="shared" si="1"/>
        <v>0</v>
      </c>
    </row>
    <row r="21" spans="1:8" ht="12.5">
      <c r="A21" s="64" t="s">
        <v>168</v>
      </c>
      <c r="B21" s="64" t="s">
        <v>82</v>
      </c>
      <c r="C21" s="330">
        <v>0</v>
      </c>
      <c r="D21" s="331">
        <v>0</v>
      </c>
      <c r="E21" s="331">
        <v>0</v>
      </c>
      <c r="F21" s="331">
        <v>0</v>
      </c>
      <c r="G21" s="332">
        <v>0</v>
      </c>
      <c r="H21" s="309">
        <f t="shared" si="1"/>
        <v>0</v>
      </c>
    </row>
    <row r="22" spans="1:8" ht="12.5">
      <c r="A22" s="64" t="s">
        <v>169</v>
      </c>
      <c r="B22" s="64" t="s">
        <v>82</v>
      </c>
      <c r="C22" s="330">
        <v>0</v>
      </c>
      <c r="D22" s="331">
        <v>0</v>
      </c>
      <c r="E22" s="331">
        <v>0</v>
      </c>
      <c r="F22" s="331">
        <v>0</v>
      </c>
      <c r="G22" s="332">
        <v>0</v>
      </c>
      <c r="H22" s="309">
        <f t="shared" si="1"/>
        <v>0</v>
      </c>
    </row>
    <row r="23" spans="1:8" ht="13">
      <c r="A23" s="60" t="s">
        <v>14</v>
      </c>
      <c r="B23" s="83"/>
      <c r="C23" s="639"/>
      <c r="D23" s="310"/>
      <c r="E23" s="310"/>
      <c r="F23" s="310"/>
      <c r="G23" s="310"/>
      <c r="H23" s="329"/>
    </row>
    <row r="24" spans="1:8" ht="12.5">
      <c r="A24" s="64" t="s">
        <v>170</v>
      </c>
      <c r="B24" s="64" t="s">
        <v>86</v>
      </c>
      <c r="C24" s="330">
        <v>0</v>
      </c>
      <c r="D24" s="331">
        <v>0</v>
      </c>
      <c r="E24" s="331">
        <v>0</v>
      </c>
      <c r="F24" s="331">
        <v>0</v>
      </c>
      <c r="G24" s="332">
        <v>0</v>
      </c>
      <c r="H24" s="309">
        <f t="shared" si="2" ref="H24:H26">IF($G$63&lt;&gt;0,G24/$G$63,0)</f>
        <v>0</v>
      </c>
    </row>
    <row r="25" spans="1:8" ht="12.5">
      <c r="A25" s="64" t="s">
        <v>95</v>
      </c>
      <c r="B25" s="64" t="s">
        <v>86</v>
      </c>
      <c r="C25" s="333">
        <v>0</v>
      </c>
      <c r="D25" s="334">
        <v>0</v>
      </c>
      <c r="E25" s="334">
        <v>0</v>
      </c>
      <c r="F25" s="334">
        <v>0</v>
      </c>
      <c r="G25" s="334">
        <v>0</v>
      </c>
      <c r="H25" s="309">
        <f t="shared" si="2"/>
        <v>0</v>
      </c>
    </row>
    <row r="26" spans="1:8" ht="12.5">
      <c r="A26" s="63" t="s">
        <v>171</v>
      </c>
      <c r="B26" s="63" t="s">
        <v>86</v>
      </c>
      <c r="C26" s="330">
        <v>0</v>
      </c>
      <c r="D26" s="331">
        <v>0</v>
      </c>
      <c r="E26" s="331">
        <v>0</v>
      </c>
      <c r="F26" s="331">
        <v>0</v>
      </c>
      <c r="G26" s="332">
        <v>0</v>
      </c>
      <c r="H26" s="309">
        <f t="shared" si="2"/>
        <v>0</v>
      </c>
    </row>
    <row r="27" spans="1:8" ht="13">
      <c r="A27" s="60" t="s">
        <v>97</v>
      </c>
      <c r="B27" s="83"/>
      <c r="C27" s="639"/>
      <c r="D27" s="310"/>
      <c r="E27" s="310"/>
      <c r="F27" s="310"/>
      <c r="G27" s="310"/>
      <c r="H27" s="329"/>
    </row>
    <row r="28" spans="1:8" ht="12.5">
      <c r="A28" s="64" t="s">
        <v>98</v>
      </c>
      <c r="B28" s="64" t="s">
        <v>82</v>
      </c>
      <c r="C28" s="330">
        <v>0</v>
      </c>
      <c r="D28" s="331">
        <v>0</v>
      </c>
      <c r="E28" s="331">
        <v>0</v>
      </c>
      <c r="F28" s="331">
        <v>0</v>
      </c>
      <c r="G28" s="332">
        <v>0</v>
      </c>
      <c r="H28" s="309">
        <f t="shared" si="3" ref="H28:H39">IF($G$63&lt;&gt;0,G28/$G$63,0)</f>
        <v>0</v>
      </c>
    </row>
    <row r="29" spans="1:8" ht="12.5">
      <c r="A29" s="64" t="s">
        <v>99</v>
      </c>
      <c r="B29" s="64" t="s">
        <v>82</v>
      </c>
      <c r="C29" s="330">
        <v>0</v>
      </c>
      <c r="D29" s="331">
        <v>0</v>
      </c>
      <c r="E29" s="331">
        <v>0</v>
      </c>
      <c r="F29" s="331">
        <v>0</v>
      </c>
      <c r="G29" s="332">
        <v>0</v>
      </c>
      <c r="H29" s="309">
        <f t="shared" si="3"/>
        <v>0</v>
      </c>
    </row>
    <row r="30" spans="1:8" ht="12.5">
      <c r="A30" s="64" t="s">
        <v>100</v>
      </c>
      <c r="B30" s="64" t="s">
        <v>82</v>
      </c>
      <c r="C30" s="330">
        <v>0</v>
      </c>
      <c r="D30" s="331">
        <v>0</v>
      </c>
      <c r="E30" s="331">
        <v>0</v>
      </c>
      <c r="F30" s="331">
        <v>0</v>
      </c>
      <c r="G30" s="332">
        <v>0</v>
      </c>
      <c r="H30" s="309">
        <f t="shared" si="3"/>
        <v>0</v>
      </c>
    </row>
    <row r="31" spans="1:8" ht="12.5">
      <c r="A31" s="64" t="s">
        <v>101</v>
      </c>
      <c r="B31" s="64" t="s">
        <v>82</v>
      </c>
      <c r="C31" s="330">
        <v>0</v>
      </c>
      <c r="D31" s="331">
        <v>0</v>
      </c>
      <c r="E31" s="331">
        <v>0</v>
      </c>
      <c r="F31" s="331">
        <v>0</v>
      </c>
      <c r="G31" s="332">
        <v>0</v>
      </c>
      <c r="H31" s="309">
        <f t="shared" si="3"/>
        <v>0</v>
      </c>
    </row>
    <row r="32" spans="1:8" ht="12.5">
      <c r="A32" s="64" t="s">
        <v>102</v>
      </c>
      <c r="B32" s="64" t="s">
        <v>82</v>
      </c>
      <c r="C32" s="330">
        <v>0</v>
      </c>
      <c r="D32" s="331">
        <v>0</v>
      </c>
      <c r="E32" s="331">
        <v>0</v>
      </c>
      <c r="F32" s="331">
        <v>0</v>
      </c>
      <c r="G32" s="332">
        <v>0</v>
      </c>
      <c r="H32" s="309">
        <f t="shared" si="3"/>
        <v>0</v>
      </c>
    </row>
    <row r="33" spans="1:8" ht="12.5">
      <c r="A33" s="64" t="s">
        <v>103</v>
      </c>
      <c r="B33" s="64" t="s">
        <v>82</v>
      </c>
      <c r="C33" s="330">
        <v>0</v>
      </c>
      <c r="D33" s="331">
        <v>0</v>
      </c>
      <c r="E33" s="331">
        <v>0</v>
      </c>
      <c r="F33" s="331">
        <v>0</v>
      </c>
      <c r="G33" s="332">
        <v>0</v>
      </c>
      <c r="H33" s="309">
        <f t="shared" si="3"/>
        <v>0</v>
      </c>
    </row>
    <row r="34" spans="1:8" ht="12.5">
      <c r="A34" s="64" t="s">
        <v>104</v>
      </c>
      <c r="B34" s="64" t="s">
        <v>82</v>
      </c>
      <c r="C34" s="330">
        <v>0</v>
      </c>
      <c r="D34" s="331">
        <v>0</v>
      </c>
      <c r="E34" s="331">
        <v>0</v>
      </c>
      <c r="F34" s="331">
        <v>0</v>
      </c>
      <c r="G34" s="332">
        <v>0</v>
      </c>
      <c r="H34" s="309">
        <f t="shared" si="3"/>
        <v>0</v>
      </c>
    </row>
    <row r="35" spans="1:8" ht="12.5">
      <c r="A35" s="64" t="s">
        <v>172</v>
      </c>
      <c r="B35" s="64" t="s">
        <v>86</v>
      </c>
      <c r="C35" s="330">
        <v>0</v>
      </c>
      <c r="D35" s="331">
        <v>0</v>
      </c>
      <c r="E35" s="331">
        <v>0</v>
      </c>
      <c r="F35" s="331">
        <v>0</v>
      </c>
      <c r="G35" s="332">
        <v>0</v>
      </c>
      <c r="H35" s="309">
        <f t="shared" si="3"/>
        <v>0</v>
      </c>
    </row>
    <row r="36" spans="1:8" ht="12.5">
      <c r="A36" s="64" t="s">
        <v>173</v>
      </c>
      <c r="B36" s="64" t="s">
        <v>86</v>
      </c>
      <c r="C36" s="330">
        <v>0</v>
      </c>
      <c r="D36" s="331">
        <v>0</v>
      </c>
      <c r="E36" s="331">
        <v>0</v>
      </c>
      <c r="F36" s="331">
        <v>0</v>
      </c>
      <c r="G36" s="332">
        <v>0</v>
      </c>
      <c r="H36" s="309">
        <f t="shared" si="3"/>
        <v>0</v>
      </c>
    </row>
    <row r="37" spans="1:8" ht="12.5">
      <c r="A37" s="64" t="s">
        <v>174</v>
      </c>
      <c r="B37" s="64" t="s">
        <v>86</v>
      </c>
      <c r="C37" s="330">
        <v>0</v>
      </c>
      <c r="D37" s="331">
        <v>0</v>
      </c>
      <c r="E37" s="331">
        <v>0</v>
      </c>
      <c r="F37" s="331">
        <v>0</v>
      </c>
      <c r="G37" s="332">
        <v>0</v>
      </c>
      <c r="H37" s="309">
        <f t="shared" si="3"/>
        <v>0</v>
      </c>
    </row>
    <row r="38" spans="1:8" ht="12.5">
      <c r="A38" s="64" t="s">
        <v>175</v>
      </c>
      <c r="B38" s="64" t="s">
        <v>86</v>
      </c>
      <c r="C38" s="330">
        <v>0</v>
      </c>
      <c r="D38" s="331">
        <v>0</v>
      </c>
      <c r="E38" s="331">
        <v>0</v>
      </c>
      <c r="F38" s="331">
        <v>0</v>
      </c>
      <c r="G38" s="332">
        <v>0</v>
      </c>
      <c r="H38" s="309">
        <f t="shared" si="3"/>
        <v>0</v>
      </c>
    </row>
    <row r="39" spans="1:8" ht="12.5">
      <c r="A39" s="64" t="s">
        <v>176</v>
      </c>
      <c r="B39" s="64" t="s">
        <v>86</v>
      </c>
      <c r="C39" s="330">
        <v>0</v>
      </c>
      <c r="D39" s="331">
        <v>0</v>
      </c>
      <c r="E39" s="331">
        <v>0</v>
      </c>
      <c r="F39" s="331">
        <v>0</v>
      </c>
      <c r="G39" s="332">
        <v>0</v>
      </c>
      <c r="H39" s="309">
        <f t="shared" si="3"/>
        <v>0</v>
      </c>
    </row>
    <row r="40" spans="1:8" ht="13">
      <c r="A40" s="60" t="s">
        <v>111</v>
      </c>
      <c r="B40" s="83"/>
      <c r="C40" s="639"/>
      <c r="D40" s="310"/>
      <c r="E40" s="310"/>
      <c r="F40" s="310"/>
      <c r="G40" s="312"/>
      <c r="H40" s="329"/>
    </row>
    <row r="41" spans="1:8" ht="12.5">
      <c r="A41" s="64" t="s">
        <v>112</v>
      </c>
      <c r="B41" s="64" t="s">
        <v>86</v>
      </c>
      <c r="C41" s="330">
        <v>0</v>
      </c>
      <c r="D41" s="331">
        <v>0</v>
      </c>
      <c r="E41" s="331">
        <v>0</v>
      </c>
      <c r="F41" s="331">
        <v>0</v>
      </c>
      <c r="G41" s="332">
        <v>0</v>
      </c>
      <c r="H41" s="309">
        <f t="shared" si="4" ref="H41:H42">IF($G$63&lt;&gt;0,G41/$G$63,0)</f>
        <v>0</v>
      </c>
    </row>
    <row r="42" spans="1:8" ht="12.5">
      <c r="A42" s="64" t="s">
        <v>113</v>
      </c>
      <c r="B42" s="64" t="s">
        <v>86</v>
      </c>
      <c r="C42" s="330">
        <v>0</v>
      </c>
      <c r="D42" s="331">
        <v>0</v>
      </c>
      <c r="E42" s="331">
        <v>0</v>
      </c>
      <c r="F42" s="331">
        <v>0</v>
      </c>
      <c r="G42" s="332">
        <v>0</v>
      </c>
      <c r="H42" s="309">
        <f t="shared" si="4"/>
        <v>0</v>
      </c>
    </row>
    <row r="43" spans="1:8" ht="13">
      <c r="A43" s="60" t="s">
        <v>114</v>
      </c>
      <c r="B43" s="83"/>
      <c r="C43" s="639"/>
      <c r="D43" s="310"/>
      <c r="E43" s="310"/>
      <c r="F43" s="310"/>
      <c r="G43" s="310"/>
      <c r="H43" s="329"/>
    </row>
    <row r="44" spans="1:8" ht="12.5">
      <c r="A44" s="64" t="s">
        <v>115</v>
      </c>
      <c r="B44" s="64" t="s">
        <v>82</v>
      </c>
      <c r="C44" s="330"/>
      <c r="D44" s="331"/>
      <c r="E44" s="331"/>
      <c r="F44" s="331"/>
      <c r="G44" s="332"/>
      <c r="H44" s="309"/>
    </row>
    <row r="45" spans="1:8" ht="12.5">
      <c r="A45" s="64" t="s">
        <v>116</v>
      </c>
      <c r="B45" s="64" t="s">
        <v>82</v>
      </c>
      <c r="C45" s="330"/>
      <c r="D45" s="331"/>
      <c r="E45" s="331"/>
      <c r="F45" s="331"/>
      <c r="G45" s="332"/>
      <c r="H45" s="309"/>
    </row>
    <row r="46" spans="1:8" ht="12.5">
      <c r="A46" s="64" t="s">
        <v>177</v>
      </c>
      <c r="B46" s="64" t="s">
        <v>82</v>
      </c>
      <c r="C46" s="330">
        <v>0</v>
      </c>
      <c r="D46" s="331">
        <v>0</v>
      </c>
      <c r="E46" s="331">
        <v>0</v>
      </c>
      <c r="F46" s="331">
        <v>0</v>
      </c>
      <c r="G46" s="332">
        <v>0</v>
      </c>
      <c r="H46" s="309">
        <f t="shared" si="5" ref="H46:H52">IF($G$63&lt;&gt;0,G46/$G$63,0)</f>
        <v>0</v>
      </c>
    </row>
    <row r="47" spans="1:8" ht="12.5">
      <c r="A47" s="64" t="s">
        <v>118</v>
      </c>
      <c r="B47" s="64" t="s">
        <v>82</v>
      </c>
      <c r="C47" s="330">
        <v>0</v>
      </c>
      <c r="D47" s="331">
        <v>0</v>
      </c>
      <c r="E47" s="331">
        <v>0</v>
      </c>
      <c r="F47" s="331">
        <v>0</v>
      </c>
      <c r="G47" s="332">
        <v>0</v>
      </c>
      <c r="H47" s="309">
        <f t="shared" si="5"/>
        <v>0</v>
      </c>
    </row>
    <row r="48" spans="1:8" ht="12.5">
      <c r="A48" s="64" t="s">
        <v>178</v>
      </c>
      <c r="B48" s="64" t="s">
        <v>82</v>
      </c>
      <c r="C48" s="330">
        <v>0</v>
      </c>
      <c r="D48" s="331">
        <v>0</v>
      </c>
      <c r="E48" s="331">
        <v>0</v>
      </c>
      <c r="F48" s="331">
        <v>0</v>
      </c>
      <c r="G48" s="332">
        <v>0</v>
      </c>
      <c r="H48" s="309">
        <f t="shared" si="5"/>
        <v>0</v>
      </c>
    </row>
    <row r="49" spans="1:8" ht="12.5">
      <c r="A49" s="64" t="s">
        <v>179</v>
      </c>
      <c r="B49" s="64" t="s">
        <v>82</v>
      </c>
      <c r="C49" s="330">
        <v>0</v>
      </c>
      <c r="D49" s="331">
        <v>0</v>
      </c>
      <c r="E49" s="331">
        <v>0</v>
      </c>
      <c r="F49" s="331">
        <v>0</v>
      </c>
      <c r="G49" s="332">
        <v>0</v>
      </c>
      <c r="H49" s="309">
        <f t="shared" si="5"/>
        <v>0</v>
      </c>
    </row>
    <row r="50" spans="1:8" ht="12.5">
      <c r="A50" s="64" t="s">
        <v>180</v>
      </c>
      <c r="B50" s="64" t="s">
        <v>82</v>
      </c>
      <c r="C50" s="330">
        <v>0</v>
      </c>
      <c r="D50" s="331">
        <v>0</v>
      </c>
      <c r="E50" s="331">
        <v>0</v>
      </c>
      <c r="F50" s="331">
        <v>0</v>
      </c>
      <c r="G50" s="332">
        <v>0</v>
      </c>
      <c r="H50" s="309">
        <f t="shared" si="5"/>
        <v>0</v>
      </c>
    </row>
    <row r="51" spans="1:8" ht="12.5">
      <c r="A51" s="64" t="s">
        <v>181</v>
      </c>
      <c r="B51" s="64" t="s">
        <v>82</v>
      </c>
      <c r="C51" s="330">
        <v>0</v>
      </c>
      <c r="D51" s="331">
        <v>0</v>
      </c>
      <c r="E51" s="331">
        <v>0</v>
      </c>
      <c r="F51" s="331">
        <v>0</v>
      </c>
      <c r="G51" s="332">
        <v>0</v>
      </c>
      <c r="H51" s="309">
        <f t="shared" si="5"/>
        <v>0</v>
      </c>
    </row>
    <row r="52" spans="1:8" ht="12.5">
      <c r="A52" s="64" t="s">
        <v>182</v>
      </c>
      <c r="B52" s="64" t="s">
        <v>82</v>
      </c>
      <c r="C52" s="330">
        <v>0</v>
      </c>
      <c r="D52" s="331">
        <v>0</v>
      </c>
      <c r="E52" s="331">
        <v>0</v>
      </c>
      <c r="F52" s="331">
        <v>0</v>
      </c>
      <c r="G52" s="332">
        <v>0</v>
      </c>
      <c r="H52" s="309">
        <f t="shared" si="5"/>
        <v>0</v>
      </c>
    </row>
    <row r="53" spans="1:8" ht="13">
      <c r="A53" s="60" t="s">
        <v>18</v>
      </c>
      <c r="B53" s="83"/>
      <c r="C53" s="639"/>
      <c r="D53" s="310"/>
      <c r="E53" s="310"/>
      <c r="F53" s="310"/>
      <c r="G53" s="310"/>
      <c r="H53" s="329"/>
    </row>
    <row r="54" spans="1:8" ht="12.5">
      <c r="A54" s="64" t="s">
        <v>122</v>
      </c>
      <c r="B54" s="64" t="s">
        <v>82</v>
      </c>
      <c r="C54" s="330">
        <v>0</v>
      </c>
      <c r="D54" s="331">
        <v>0</v>
      </c>
      <c r="E54" s="331">
        <v>0</v>
      </c>
      <c r="F54" s="331">
        <v>0</v>
      </c>
      <c r="G54" s="332">
        <v>0</v>
      </c>
      <c r="H54" s="309">
        <f t="shared" si="6" ref="H54:H56">IF($G$63&lt;&gt;0,G54/$G$63,0)</f>
        <v>0</v>
      </c>
    </row>
    <row r="55" spans="1:8" ht="12.5">
      <c r="A55" s="64" t="s">
        <v>183</v>
      </c>
      <c r="B55" s="64" t="s">
        <v>82</v>
      </c>
      <c r="C55" s="330">
        <v>0</v>
      </c>
      <c r="D55" s="331">
        <v>0</v>
      </c>
      <c r="E55" s="331">
        <v>0</v>
      </c>
      <c r="F55" s="331">
        <v>0</v>
      </c>
      <c r="G55" s="332">
        <v>0</v>
      </c>
      <c r="H55" s="309">
        <f t="shared" si="6"/>
        <v>0</v>
      </c>
    </row>
    <row r="56" spans="1:8" ht="12.5">
      <c r="A56" s="64" t="s">
        <v>184</v>
      </c>
      <c r="B56" s="64" t="s">
        <v>82</v>
      </c>
      <c r="C56" s="330">
        <v>0</v>
      </c>
      <c r="D56" s="331">
        <v>0</v>
      </c>
      <c r="E56" s="331">
        <v>0</v>
      </c>
      <c r="F56" s="331">
        <v>0</v>
      </c>
      <c r="G56" s="332">
        <v>0</v>
      </c>
      <c r="H56" s="309">
        <f t="shared" si="6"/>
        <v>0</v>
      </c>
    </row>
    <row r="57" spans="1:8" ht="13">
      <c r="A57" s="60" t="s">
        <v>125</v>
      </c>
      <c r="B57" s="83"/>
      <c r="C57" s="639"/>
      <c r="D57" s="310"/>
      <c r="E57" s="310"/>
      <c r="F57" s="310"/>
      <c r="G57" s="310"/>
      <c r="H57" s="329"/>
    </row>
    <row r="58" spans="1:8" ht="12.5">
      <c r="A58" s="64"/>
      <c r="B58" s="64"/>
      <c r="C58" s="537"/>
      <c r="D58" s="311"/>
      <c r="E58" s="311"/>
      <c r="F58" s="311"/>
      <c r="G58" s="311"/>
      <c r="H58" s="335"/>
    </row>
    <row r="59" spans="1:8" ht="13">
      <c r="A59" s="60" t="s">
        <v>19</v>
      </c>
      <c r="B59" s="83"/>
      <c r="C59" s="639"/>
      <c r="D59" s="310"/>
      <c r="E59" s="310"/>
      <c r="F59" s="310"/>
      <c r="G59" s="310"/>
      <c r="H59" s="329"/>
    </row>
    <row r="60" spans="1:8" ht="12.5">
      <c r="A60" s="64" t="s">
        <v>185</v>
      </c>
      <c r="B60" s="64" t="s">
        <v>86</v>
      </c>
      <c r="C60" s="330">
        <v>0</v>
      </c>
      <c r="D60" s="310"/>
      <c r="E60" s="310"/>
      <c r="F60" s="310"/>
      <c r="G60" s="332">
        <v>0</v>
      </c>
      <c r="H60" s="309">
        <f t="shared" si="7" ref="H60:H61">IF($G$63&lt;&gt;0,G60/$G$63,0)</f>
        <v>0</v>
      </c>
    </row>
    <row r="61" spans="1:8" ht="12.5">
      <c r="A61" s="64" t="s">
        <v>47</v>
      </c>
      <c r="B61" s="64" t="s">
        <v>86</v>
      </c>
      <c r="C61" s="330">
        <v>0</v>
      </c>
      <c r="D61" s="310"/>
      <c r="E61" s="310"/>
      <c r="F61" s="310"/>
      <c r="G61" s="332">
        <v>0</v>
      </c>
      <c r="H61" s="309">
        <f t="shared" si="7"/>
        <v>0</v>
      </c>
    </row>
    <row r="62" spans="1:8" ht="12.5">
      <c r="A62" s="83"/>
      <c r="B62" s="83"/>
      <c r="C62" s="328"/>
      <c r="D62" s="328"/>
      <c r="E62" s="310"/>
      <c r="F62" s="328"/>
      <c r="G62" s="328"/>
      <c r="H62" s="329"/>
    </row>
    <row r="63" spans="1:8" ht="13">
      <c r="A63" s="59" t="s">
        <v>128</v>
      </c>
      <c r="B63" s="64"/>
      <c r="C63" s="336"/>
      <c r="D63" s="311">
        <f>SUM(D9:D62)</f>
        <v>0</v>
      </c>
      <c r="E63" s="311">
        <f t="shared" si="8" ref="E63:G63">SUM(E9:E62)</f>
        <v>0</v>
      </c>
      <c r="F63" s="311">
        <f t="shared" si="8"/>
        <v>0</v>
      </c>
      <c r="G63" s="315">
        <f t="shared" si="8"/>
        <v>0</v>
      </c>
      <c r="H63" s="309">
        <f>IF($G$63&lt;&gt;0,G63/$G$63,0)</f>
        <v>0</v>
      </c>
    </row>
    <row r="64" spans="1:8" ht="12.5">
      <c r="A64" s="84"/>
      <c r="B64" s="83"/>
      <c r="C64" s="328" t="s">
        <v>145</v>
      </c>
      <c r="D64" s="328"/>
      <c r="E64" s="328"/>
      <c r="F64" s="328"/>
      <c r="G64" s="328"/>
      <c r="H64" s="337"/>
    </row>
    <row r="65" spans="1:13" ht="13" thickBot="1">
      <c r="A65" s="338" t="s">
        <v>129</v>
      </c>
      <c r="B65" s="64"/>
      <c r="C65" s="331"/>
      <c r="D65" s="336"/>
      <c r="E65" s="336"/>
      <c r="F65" s="336"/>
      <c r="G65" s="336"/>
      <c r="H65" s="335"/>
      <c r="I65" s="801"/>
      <c r="J65" s="801"/>
      <c r="K65" s="801"/>
      <c r="L65" s="801"/>
      <c r="M65" s="801"/>
    </row>
    <row r="66" spans="1:13" ht="13" thickBot="1">
      <c r="A66" s="825"/>
      <c r="B66" s="339"/>
      <c r="C66" s="161"/>
      <c r="D66" s="161"/>
      <c r="E66" s="162"/>
      <c r="F66" s="162"/>
      <c r="G66" s="161"/>
      <c r="H66" s="163"/>
      <c r="I66" s="801"/>
      <c r="J66" s="801"/>
      <c r="K66" s="801"/>
      <c r="L66" s="801"/>
      <c r="M66" s="801"/>
    </row>
    <row r="67" spans="1:13" ht="13">
      <c r="A67" s="913" t="s">
        <v>186</v>
      </c>
      <c r="B67" s="914"/>
      <c r="C67" s="914"/>
      <c r="D67" s="915" t="s">
        <v>10</v>
      </c>
      <c r="E67" s="87"/>
      <c r="F67" s="87"/>
      <c r="G67" s="80"/>
      <c r="H67" s="80"/>
      <c r="I67" s="801"/>
      <c r="J67" s="801"/>
      <c r="K67" s="801"/>
      <c r="L67" s="801"/>
      <c r="M67" s="801"/>
    </row>
    <row r="68" spans="1:13" ht="12.5">
      <c r="A68" s="340"/>
      <c r="B68" s="341"/>
      <c r="C68" s="331"/>
      <c r="D68" s="342"/>
      <c r="E68" s="88"/>
      <c r="F68" s="81"/>
      <c r="G68" s="80"/>
      <c r="H68" s="80"/>
      <c r="I68" s="801"/>
      <c r="J68" s="801"/>
      <c r="K68" s="801"/>
      <c r="L68" s="801"/>
      <c r="M68" s="801"/>
    </row>
    <row r="69" spans="1:13" ht="13" thickBot="1">
      <c r="A69" s="343"/>
      <c r="B69" s="164"/>
      <c r="C69" s="164"/>
      <c r="D69" s="534">
        <v>0</v>
      </c>
      <c r="E69" s="89"/>
      <c r="F69" s="81"/>
      <c r="G69" s="80"/>
      <c r="H69" s="80"/>
      <c r="I69" s="801"/>
      <c r="J69" s="801"/>
      <c r="K69" s="801"/>
      <c r="L69" s="801"/>
      <c r="M69" s="801"/>
    </row>
    <row r="70" spans="1:13" ht="12.5">
      <c r="A70" s="1097" t="s">
        <v>153</v>
      </c>
      <c r="B70" s="1097"/>
      <c r="C70" s="1097"/>
      <c r="D70" s="1097"/>
      <c r="E70" s="1097"/>
      <c r="F70" s="1097"/>
      <c r="G70" s="1097"/>
      <c r="H70" s="1097"/>
      <c r="I70" s="801"/>
      <c r="J70" s="801"/>
      <c r="K70" s="801"/>
      <c r="L70" s="801"/>
      <c r="M70" s="801"/>
    </row>
    <row r="71" spans="1:13" ht="39" customHeight="1">
      <c r="A71" s="1131" t="s">
        <v>144</v>
      </c>
      <c r="B71" s="1131"/>
      <c r="C71" s="1131"/>
      <c r="D71" s="1131"/>
      <c r="E71" s="1131"/>
      <c r="F71" s="1131"/>
      <c r="G71" s="1131"/>
      <c r="H71" s="1131"/>
      <c r="I71" s="801"/>
      <c r="J71" s="801"/>
      <c r="K71" s="801"/>
      <c r="L71" s="801"/>
      <c r="M71" s="801"/>
    </row>
    <row r="72" spans="1:13" ht="25.5" customHeight="1">
      <c r="A72" s="1132" t="s">
        <v>146</v>
      </c>
      <c r="B72" s="1132"/>
      <c r="C72" s="1132"/>
      <c r="D72" s="1132"/>
      <c r="E72" s="1132"/>
      <c r="F72" s="1132"/>
      <c r="G72" s="1132"/>
      <c r="H72" s="1132"/>
      <c r="I72" s="801"/>
      <c r="J72" s="801"/>
      <c r="K72" s="801"/>
      <c r="L72" s="801"/>
      <c r="M72" s="801"/>
    </row>
    <row r="73" spans="1:13" ht="12.5">
      <c r="A73" s="1133" t="s">
        <v>187</v>
      </c>
      <c r="B73" s="1133"/>
      <c r="C73" s="1133"/>
      <c r="D73" s="1133"/>
      <c r="E73" s="1133"/>
      <c r="F73" s="1133"/>
      <c r="G73" s="1133"/>
      <c r="H73" s="1133"/>
      <c r="I73" s="801"/>
      <c r="J73" s="801"/>
      <c r="K73" s="801"/>
      <c r="L73" s="801"/>
      <c r="M73" s="801"/>
    </row>
    <row r="74" spans="1:13" s="801" customFormat="1" ht="12.5">
      <c r="A74" s="1100" t="s">
        <v>149</v>
      </c>
      <c r="B74" s="1100"/>
      <c r="C74" s="1100"/>
      <c r="D74" s="1100"/>
      <c r="E74" s="1100"/>
      <c r="F74" s="1100"/>
      <c r="G74" s="1100"/>
      <c r="H74" s="1100"/>
      <c r="I74" s="1100"/>
      <c r="J74" s="1100"/>
      <c r="K74" s="1100"/>
      <c r="L74" s="1100"/>
      <c r="M74" s="1100"/>
    </row>
    <row r="75" spans="1:13" ht="12.5">
      <c r="A75" s="1098" t="s">
        <v>188</v>
      </c>
      <c r="B75" s="1098"/>
      <c r="C75" s="1098"/>
      <c r="D75" s="1098"/>
      <c r="E75" s="1098"/>
      <c r="F75" s="1098"/>
      <c r="G75" s="1098"/>
      <c r="H75" s="1098"/>
      <c r="I75" s="801"/>
      <c r="J75" s="801"/>
      <c r="K75" s="801"/>
      <c r="L75" s="801"/>
      <c r="M75" s="801"/>
    </row>
    <row r="76" spans="1:13" s="166" customFormat="1" ht="12.75" customHeight="1">
      <c r="A76" s="548"/>
      <c r="B76" s="548"/>
      <c r="C76" s="548"/>
      <c r="D76" s="548"/>
      <c r="E76" s="548"/>
      <c r="F76" s="548"/>
      <c r="G76" s="548"/>
      <c r="H76" s="548"/>
      <c r="I76" s="548"/>
      <c r="J76" s="548"/>
      <c r="K76" s="548"/>
      <c r="L76" s="548"/>
      <c r="M76" s="548"/>
    </row>
    <row r="77" spans="1:13" ht="35.25" customHeight="1">
      <c r="A77" s="801"/>
      <c r="B77" s="801"/>
      <c r="C77" s="801"/>
      <c r="D77" s="801"/>
      <c r="E77" s="801"/>
      <c r="F77" s="801"/>
      <c r="G77" s="801"/>
      <c r="H77" s="801"/>
      <c r="I77" s="801"/>
      <c r="J77" s="801"/>
      <c r="K77" s="801"/>
      <c r="L77" s="801"/>
      <c r="M77" s="801"/>
    </row>
    <row r="78" spans="1:13" ht="12.5">
      <c r="A78" s="1097"/>
      <c r="B78" s="1097"/>
      <c r="C78" s="1097"/>
      <c r="D78" s="1097"/>
      <c r="E78" s="1097"/>
      <c r="F78" s="1097"/>
      <c r="G78" s="1097"/>
      <c r="H78" s="548"/>
      <c r="I78" s="548"/>
      <c r="J78" s="152"/>
      <c r="K78" s="801"/>
      <c r="L78" s="801"/>
      <c r="M78" s="801"/>
    </row>
    <row r="79" spans="1:13" ht="12.5">
      <c r="A79" s="801"/>
      <c r="B79" s="801"/>
      <c r="C79" s="801"/>
      <c r="D79" s="801"/>
      <c r="E79" s="801"/>
      <c r="F79" s="801"/>
      <c r="G79" s="801"/>
      <c r="H79" s="801"/>
      <c r="I79" s="801"/>
      <c r="J79" s="801"/>
      <c r="K79" s="801"/>
      <c r="L79" s="801"/>
      <c r="M79" s="801"/>
    </row>
    <row r="80" spans="1:13" ht="12.5">
      <c r="A80" s="1124"/>
      <c r="B80" s="1124"/>
      <c r="C80" s="1124"/>
      <c r="D80" s="1124"/>
      <c r="E80" s="1124"/>
      <c r="F80" s="1124"/>
      <c r="G80" s="1124"/>
      <c r="H80" s="1124"/>
      <c r="I80" s="1124"/>
      <c r="J80" s="1124"/>
      <c r="K80" s="1124"/>
      <c r="L80" s="1124"/>
      <c r="M80" s="801"/>
    </row>
    <row r="81" spans="1:12" ht="12.5">
      <c r="A81" s="1123"/>
      <c r="B81" s="1123"/>
      <c r="C81" s="1123"/>
      <c r="D81" s="1123"/>
      <c r="E81" s="1123"/>
      <c r="F81" s="1123"/>
      <c r="G81" s="1123"/>
      <c r="H81" s="1123"/>
      <c r="I81" s="1123"/>
      <c r="J81" s="1123"/>
      <c r="K81" s="1123"/>
      <c r="L81" s="1123"/>
    </row>
    <row r="82" spans="1:12" ht="12.5">
      <c r="A82" s="1123"/>
      <c r="B82" s="1123"/>
      <c r="C82" s="1123"/>
      <c r="D82" s="1123"/>
      <c r="E82" s="1123"/>
      <c r="F82" s="1123"/>
      <c r="G82" s="1123"/>
      <c r="H82" s="1123"/>
      <c r="I82" s="1123"/>
      <c r="J82" s="1123"/>
      <c r="K82" s="1123"/>
      <c r="L82" s="1123"/>
    </row>
    <row r="83" spans="1:12" ht="12.5">
      <c r="A83" s="1121"/>
      <c r="B83" s="1122"/>
      <c r="C83" s="1122"/>
      <c r="D83" s="1122"/>
      <c r="E83" s="1122"/>
      <c r="F83" s="1122"/>
      <c r="G83" s="1122"/>
      <c r="H83" s="1122"/>
      <c r="I83" s="1122"/>
      <c r="J83" s="1039"/>
      <c r="K83" s="1039"/>
      <c r="L83" s="1039"/>
    </row>
    <row r="84" spans="1:12" ht="12.5">
      <c r="A84" s="1120"/>
      <c r="B84" s="1120"/>
      <c r="C84" s="1120"/>
      <c r="D84" s="1120"/>
      <c r="E84" s="45"/>
      <c r="F84" s="45"/>
      <c r="G84" s="45"/>
      <c r="H84" s="45"/>
      <c r="I84" s="45"/>
      <c r="J84" s="45"/>
      <c r="K84" s="45"/>
      <c r="L84" s="45"/>
    </row>
    <row r="89" spans="1:12" ht="12.5">
      <c r="A89" s="548"/>
      <c r="B89" s="548"/>
      <c r="C89" s="548"/>
      <c r="D89" s="151"/>
      <c r="E89" s="548"/>
      <c r="F89" s="548"/>
      <c r="G89" s="548"/>
      <c r="H89" s="548"/>
      <c r="I89" s="801"/>
      <c r="J89" s="801"/>
      <c r="K89" s="801"/>
      <c r="L89" s="801"/>
    </row>
    <row r="98" spans="1:8" ht="12.5">
      <c r="A98" s="1035"/>
      <c r="B98" s="1035"/>
      <c r="C98" s="548"/>
      <c r="D98" s="152"/>
      <c r="E98" s="548"/>
      <c r="F98" s="548"/>
      <c r="G98" s="548"/>
      <c r="H98" s="548"/>
    </row>
  </sheetData>
  <mergeCells count="16">
    <mergeCell ref="A84:D84"/>
    <mergeCell ref="A83:I83"/>
    <mergeCell ref="A81:L82"/>
    <mergeCell ref="A1:H1"/>
    <mergeCell ref="A2:H2"/>
    <mergeCell ref="A78:G78"/>
    <mergeCell ref="A80:L80"/>
    <mergeCell ref="C5:H5"/>
    <mergeCell ref="C6:H6"/>
    <mergeCell ref="A71:H71"/>
    <mergeCell ref="A72:H72"/>
    <mergeCell ref="A73:H73"/>
    <mergeCell ref="A70:H70"/>
    <mergeCell ref="A3:H3"/>
    <mergeCell ref="A75:H75"/>
    <mergeCell ref="A74:M74"/>
  </mergeCells>
  <printOptions horizontalCentered="1" verticalCentered="1"/>
  <pageMargins left="0.25" right="0.25" top="0.5" bottom="0.5" header="0.5" footer="0.5"/>
  <pageSetup orientation="portrait" paperSize="5" scale="1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79"/>
  <sheetViews>
    <sheetView workbookViewId="0" topLeftCell="A1">
      <selection pane="topLeft" activeCell="A1" sqref="A1"/>
    </sheetView>
  </sheetViews>
  <sheetFormatPr defaultColWidth="8.54296875" defaultRowHeight="12.5"/>
  <cols>
    <col min="1" max="1" width="42.5454545454545" style="188" customWidth="1"/>
    <col min="2" max="2" width="15.4545454545455" style="188" customWidth="1"/>
    <col min="3" max="8" width="16" style="188" customWidth="1"/>
    <col min="9" max="9" width="23.2727272727273" style="188" customWidth="1"/>
    <col min="10" max="10" width="17.7272727272727" style="188" customWidth="1"/>
    <col min="11" max="11" width="12.7272727272727" style="188" customWidth="1"/>
    <col min="12" max="16384" width="8.54545454545455" style="188"/>
  </cols>
  <sheetData>
    <row r="1" spans="1:14" ht="13">
      <c r="A1" s="1134" t="s">
        <v>189</v>
      </c>
      <c r="B1" s="1134"/>
      <c r="C1" s="1134"/>
      <c r="D1" s="1134"/>
      <c r="E1" s="1134"/>
      <c r="F1" s="1134"/>
      <c r="G1" s="1134"/>
      <c r="H1" s="1134"/>
      <c r="I1" s="276"/>
      <c r="J1" s="276"/>
      <c r="K1" s="276"/>
      <c r="L1" s="276"/>
      <c r="M1" s="276"/>
      <c r="N1" s="548"/>
    </row>
    <row r="2" spans="1:14" ht="15.75" customHeight="1">
      <c r="A2" s="1085" t="s">
        <v>1</v>
      </c>
      <c r="B2" s="1085"/>
      <c r="C2" s="1085"/>
      <c r="D2" s="1085"/>
      <c r="E2" s="1085"/>
      <c r="F2" s="1085"/>
      <c r="G2" s="1085"/>
      <c r="H2" s="1085"/>
      <c r="I2" s="276"/>
      <c r="J2" s="276"/>
      <c r="K2" s="276"/>
      <c r="L2" s="276"/>
      <c r="M2" s="276"/>
      <c r="N2" s="548"/>
    </row>
    <row r="3" spans="1:14" ht="15.75" customHeight="1">
      <c r="A3" s="1087" t="s">
        <v>2</v>
      </c>
      <c r="B3" s="1087"/>
      <c r="C3" s="1087"/>
      <c r="D3" s="1087"/>
      <c r="E3" s="1087"/>
      <c r="F3" s="1087"/>
      <c r="G3" s="1087"/>
      <c r="H3" s="1087"/>
      <c r="I3" s="286"/>
      <c r="J3" s="286"/>
      <c r="K3" s="286"/>
      <c r="L3" s="286"/>
      <c r="M3" s="286"/>
      <c r="N3" s="548"/>
    </row>
    <row r="4" spans="1:14" ht="14.25" customHeight="1" thickBot="1">
      <c r="A4" s="1139"/>
      <c r="B4" s="1139"/>
      <c r="C4" s="1139"/>
      <c r="D4" s="1139"/>
      <c r="E4" s="1139"/>
      <c r="F4" s="1139"/>
      <c r="G4" s="1139"/>
      <c r="H4" s="1139"/>
      <c r="I4" s="221"/>
      <c r="J4" s="221"/>
      <c r="K4" s="221"/>
      <c r="L4" s="548"/>
      <c r="M4" s="548"/>
      <c r="N4" s="548"/>
    </row>
    <row r="5" spans="1:14" ht="20.25" customHeight="1">
      <c r="A5" s="916"/>
      <c r="B5" s="1135" t="s">
        <v>190</v>
      </c>
      <c r="C5" s="1135"/>
      <c r="D5" s="1135"/>
      <c r="E5" s="1135"/>
      <c r="F5" s="1135"/>
      <c r="G5" s="1135"/>
      <c r="H5" s="1136"/>
      <c r="I5" s="548"/>
      <c r="J5" s="548"/>
      <c r="K5" s="548"/>
      <c r="L5" s="548"/>
      <c r="M5" s="548"/>
      <c r="N5" s="548"/>
    </row>
    <row r="6" spans="1:14" ht="20.25" customHeight="1" thickBot="1">
      <c r="A6" s="344"/>
      <c r="B6" s="345"/>
      <c r="C6" s="1137" t="s">
        <v>63</v>
      </c>
      <c r="D6" s="1137"/>
      <c r="E6" s="1137"/>
      <c r="F6" s="1137"/>
      <c r="G6" s="1137"/>
      <c r="H6" s="1138"/>
      <c r="I6" s="548"/>
      <c r="J6" s="548"/>
      <c r="K6" s="548"/>
      <c r="L6" s="548"/>
      <c r="M6" s="548"/>
      <c r="N6" s="548"/>
    </row>
    <row r="7" spans="1:14" ht="51.75" customHeight="1">
      <c r="A7" s="344" t="s">
        <v>191</v>
      </c>
      <c r="B7" s="325" t="s">
        <v>192</v>
      </c>
      <c r="C7" s="325" t="s">
        <v>66</v>
      </c>
      <c r="D7" s="325" t="s">
        <v>193</v>
      </c>
      <c r="E7" s="325" t="s">
        <v>194</v>
      </c>
      <c r="F7" s="325" t="s">
        <v>195</v>
      </c>
      <c r="G7" s="325" t="s">
        <v>196</v>
      </c>
      <c r="H7" s="325" t="s">
        <v>159</v>
      </c>
      <c r="I7" s="917" t="s">
        <v>71</v>
      </c>
      <c r="J7" s="548"/>
      <c r="K7" s="548"/>
      <c r="L7" s="548"/>
      <c r="M7" s="548"/>
      <c r="N7" s="548"/>
    </row>
    <row r="8" spans="1:14" ht="13">
      <c r="A8" s="346" t="s">
        <v>12</v>
      </c>
      <c r="B8" s="347"/>
      <c r="C8" s="347"/>
      <c r="D8" s="347"/>
      <c r="E8" s="347"/>
      <c r="F8" s="347"/>
      <c r="G8" s="347"/>
      <c r="H8" s="347"/>
      <c r="I8" s="348"/>
      <c r="J8" s="548"/>
      <c r="K8" s="548"/>
      <c r="L8" s="548"/>
      <c r="M8" s="548"/>
      <c r="N8" s="548"/>
    </row>
    <row r="9" spans="1:14" ht="12.5">
      <c r="A9" s="673"/>
      <c r="B9" s="336"/>
      <c r="C9" s="349"/>
      <c r="D9" s="349"/>
      <c r="E9" s="349"/>
      <c r="F9" s="349"/>
      <c r="G9" s="349"/>
      <c r="H9" s="350"/>
      <c r="I9" s="351"/>
      <c r="J9" s="548"/>
      <c r="K9" s="548"/>
      <c r="L9" s="548"/>
      <c r="M9" s="548"/>
      <c r="N9" s="548"/>
    </row>
    <row r="10" spans="1:14" ht="12.5">
      <c r="A10" s="673"/>
      <c r="B10" s="336"/>
      <c r="C10" s="349"/>
      <c r="D10" s="349"/>
      <c r="E10" s="349"/>
      <c r="F10" s="349"/>
      <c r="G10" s="349"/>
      <c r="H10" s="350"/>
      <c r="I10" s="351"/>
      <c r="J10" s="548"/>
      <c r="K10" s="548"/>
      <c r="L10" s="548"/>
      <c r="M10" s="548"/>
      <c r="N10" s="548"/>
    </row>
    <row r="11" spans="1:14" ht="12.75" customHeight="1">
      <c r="A11" s="346" t="s">
        <v>13</v>
      </c>
      <c r="B11" s="347"/>
      <c r="C11" s="352"/>
      <c r="D11" s="352"/>
      <c r="E11" s="352"/>
      <c r="F11" s="352"/>
      <c r="G11" s="352"/>
      <c r="H11" s="352"/>
      <c r="I11" s="348"/>
      <c r="J11" s="48"/>
      <c r="K11" s="548"/>
      <c r="L11" s="548"/>
      <c r="M11" s="548"/>
      <c r="N11" s="548"/>
    </row>
    <row r="12" spans="1:10" s="551" customFormat="1" ht="12.75" customHeight="1">
      <c r="A12" s="674" t="s">
        <v>197</v>
      </c>
      <c r="B12" s="614" t="s">
        <v>198</v>
      </c>
      <c r="C12" s="613"/>
      <c r="D12" s="613"/>
      <c r="E12" s="615"/>
      <c r="F12" s="615"/>
      <c r="G12" s="613"/>
      <c r="H12" s="621"/>
      <c r="I12" s="550"/>
      <c r="J12" s="617"/>
    </row>
    <row r="13" spans="1:14" ht="14.5">
      <c r="A13" s="353" t="s">
        <v>165</v>
      </c>
      <c r="B13" s="1015" t="s">
        <v>82</v>
      </c>
      <c r="C13" s="1016">
        <v>2</v>
      </c>
      <c r="D13" s="1016"/>
      <c r="E13" s="1016">
        <v>46.3626</v>
      </c>
      <c r="F13" s="1016">
        <v>0.0045999999999999999</v>
      </c>
      <c r="G13" s="1016">
        <v>0</v>
      </c>
      <c r="H13" s="1016">
        <v>15.66</v>
      </c>
      <c r="I13" s="351"/>
      <c r="J13" s="48"/>
      <c r="K13" s="548"/>
      <c r="L13" s="548"/>
      <c r="M13" s="548"/>
      <c r="N13" s="548"/>
    </row>
    <row r="14" spans="1:14" ht="12.75" customHeight="1">
      <c r="A14" s="539" t="s">
        <v>199</v>
      </c>
      <c r="B14" s="1015" t="s">
        <v>86</v>
      </c>
      <c r="C14" s="1016"/>
      <c r="D14" s="1016"/>
      <c r="E14" s="1016"/>
      <c r="F14" s="1016"/>
      <c r="G14" s="1016"/>
      <c r="H14" s="1017"/>
      <c r="I14" s="351"/>
      <c r="J14" s="48"/>
      <c r="K14" s="548"/>
      <c r="L14" s="548"/>
      <c r="M14" s="548"/>
      <c r="N14" s="548"/>
    </row>
    <row r="15" spans="1:14" ht="12.75" customHeight="1">
      <c r="A15" s="346" t="s">
        <v>200</v>
      </c>
      <c r="B15" s="328"/>
      <c r="C15" s="310"/>
      <c r="D15" s="310"/>
      <c r="E15" s="310"/>
      <c r="F15" s="310"/>
      <c r="G15" s="310"/>
      <c r="H15" s="310"/>
      <c r="I15" s="329"/>
      <c r="J15" s="48"/>
      <c r="K15" s="548"/>
      <c r="L15" s="548"/>
      <c r="M15" s="548"/>
      <c r="N15" s="548"/>
    </row>
    <row r="16" spans="1:14" ht="12.75" customHeight="1">
      <c r="A16" s="540"/>
      <c r="B16" s="1015"/>
      <c r="C16" s="1016"/>
      <c r="D16" s="1016"/>
      <c r="E16" s="1016"/>
      <c r="F16" s="1016"/>
      <c r="G16" s="1016"/>
      <c r="H16" s="1017"/>
      <c r="I16" s="351"/>
      <c r="J16" s="48"/>
      <c r="K16" s="548"/>
      <c r="L16" s="548"/>
      <c r="M16" s="548"/>
      <c r="N16" s="548"/>
    </row>
    <row r="17" spans="1:14" ht="14.5">
      <c r="A17" s="540"/>
      <c r="B17" s="1015"/>
      <c r="C17" s="1016"/>
      <c r="D17" s="1016"/>
      <c r="E17" s="1016"/>
      <c r="F17" s="1016"/>
      <c r="G17" s="1016"/>
      <c r="H17" s="1017"/>
      <c r="I17" s="351"/>
      <c r="J17" s="48"/>
      <c r="K17" s="548"/>
      <c r="L17" s="548"/>
      <c r="M17" s="548"/>
      <c r="N17" s="548"/>
    </row>
    <row r="18" spans="1:14" ht="12.75" customHeight="1">
      <c r="A18" s="346" t="s">
        <v>97</v>
      </c>
      <c r="B18" s="328"/>
      <c r="C18" s="310"/>
      <c r="D18" s="310"/>
      <c r="E18" s="310"/>
      <c r="F18" s="310"/>
      <c r="G18" s="310"/>
      <c r="H18" s="310"/>
      <c r="I18" s="329"/>
      <c r="J18" s="48"/>
      <c r="K18" s="548"/>
      <c r="L18" s="548"/>
      <c r="M18" s="548"/>
      <c r="N18" s="548"/>
    </row>
    <row r="19" spans="1:14" ht="14.5">
      <c r="A19" s="541" t="s">
        <v>201</v>
      </c>
      <c r="B19" s="1015" t="s">
        <v>202</v>
      </c>
      <c r="C19" s="1016">
        <v>5</v>
      </c>
      <c r="D19" s="1016"/>
      <c r="E19" s="1016">
        <v>72.025000000000006</v>
      </c>
      <c r="F19" s="1016">
        <v>0.068000000000000005</v>
      </c>
      <c r="G19" s="1016">
        <v>0</v>
      </c>
      <c r="H19" s="1017">
        <v>618.95000000000005</v>
      </c>
      <c r="I19" s="351"/>
      <c r="J19" s="48"/>
      <c r="K19" s="548"/>
      <c r="L19" s="548"/>
      <c r="M19" s="548"/>
      <c r="N19" s="548"/>
    </row>
    <row r="20" spans="1:14" ht="12.75" customHeight="1">
      <c r="A20" s="541" t="s">
        <v>203</v>
      </c>
      <c r="B20" s="1015" t="s">
        <v>198</v>
      </c>
      <c r="C20" s="1016"/>
      <c r="D20" s="1016"/>
      <c r="E20" s="1016"/>
      <c r="F20" s="1016"/>
      <c r="G20" s="1016"/>
      <c r="H20" s="1017"/>
      <c r="I20" s="351"/>
      <c r="J20" s="48"/>
      <c r="K20" s="548"/>
      <c r="L20" s="548"/>
      <c r="M20" s="548"/>
      <c r="N20" s="548"/>
    </row>
    <row r="21" spans="1:14" ht="14.5">
      <c r="A21" s="354" t="s">
        <v>204</v>
      </c>
      <c r="B21" s="1015" t="s">
        <v>202</v>
      </c>
      <c r="C21" s="1016"/>
      <c r="D21" s="1016"/>
      <c r="E21" s="1016"/>
      <c r="F21" s="1016"/>
      <c r="G21" s="1016"/>
      <c r="H21" s="1017"/>
      <c r="I21" s="351"/>
      <c r="J21" s="48"/>
      <c r="K21" s="616"/>
      <c r="L21" s="548"/>
      <c r="M21" s="548"/>
      <c r="N21" s="548"/>
    </row>
    <row r="22" spans="1:14" s="226" customFormat="1" ht="14.5">
      <c r="A22" s="541" t="s">
        <v>205</v>
      </c>
      <c r="B22" s="1015" t="s">
        <v>82</v>
      </c>
      <c r="C22" s="1016"/>
      <c r="D22" s="1016"/>
      <c r="E22" s="1016"/>
      <c r="F22" s="1016"/>
      <c r="G22" s="1016"/>
      <c r="H22" s="1017"/>
      <c r="I22" s="351"/>
      <c r="J22" s="48"/>
      <c r="K22" s="548"/>
      <c r="L22" s="548"/>
      <c r="M22" s="548"/>
      <c r="N22" s="548"/>
    </row>
    <row r="23" spans="1:14" s="226" customFormat="1" ht="14.5">
      <c r="A23" s="541" t="s">
        <v>206</v>
      </c>
      <c r="B23" s="1015" t="s">
        <v>82</v>
      </c>
      <c r="C23" s="1016"/>
      <c r="D23" s="1016"/>
      <c r="E23" s="1016"/>
      <c r="F23" s="1016"/>
      <c r="G23" s="1016"/>
      <c r="H23" s="1017"/>
      <c r="I23" s="351"/>
      <c r="J23" s="48"/>
      <c r="K23" s="548"/>
      <c r="L23" s="548"/>
      <c r="M23" s="548"/>
      <c r="N23" s="548"/>
    </row>
    <row r="24" spans="1:14" ht="13">
      <c r="A24" s="346" t="s">
        <v>114</v>
      </c>
      <c r="B24" s="328"/>
      <c r="C24" s="310"/>
      <c r="D24" s="310"/>
      <c r="E24" s="310"/>
      <c r="F24" s="310"/>
      <c r="G24" s="310"/>
      <c r="H24" s="310"/>
      <c r="I24" s="329"/>
      <c r="J24" s="48"/>
      <c r="K24" s="548"/>
      <c r="L24" s="548"/>
      <c r="M24" s="548"/>
      <c r="N24" s="548"/>
    </row>
    <row r="25" spans="1:14" s="226" customFormat="1" ht="14.5">
      <c r="A25" s="541" t="s">
        <v>207</v>
      </c>
      <c r="B25" s="1015" t="s">
        <v>208</v>
      </c>
      <c r="C25" s="1016">
        <v>294</v>
      </c>
      <c r="D25" s="1016"/>
      <c r="E25" s="1016">
        <v>18981.60</v>
      </c>
      <c r="F25" s="1016">
        <v>0</v>
      </c>
      <c r="G25" s="1016">
        <v>0</v>
      </c>
      <c r="H25" s="1017">
        <v>54480.66</v>
      </c>
      <c r="I25" s="351"/>
      <c r="J25" s="48"/>
      <c r="K25" s="548"/>
      <c r="L25" s="548"/>
      <c r="M25" s="548"/>
      <c r="N25" s="548"/>
    </row>
    <row r="26" spans="1:14" s="226" customFormat="1" ht="14.5">
      <c r="A26" s="541" t="s">
        <v>209</v>
      </c>
      <c r="B26" s="1015" t="s">
        <v>210</v>
      </c>
      <c r="C26" s="1016"/>
      <c r="D26" s="1016"/>
      <c r="E26" s="1016"/>
      <c r="F26" s="1016"/>
      <c r="G26" s="1016"/>
      <c r="H26" s="1017"/>
      <c r="I26" s="351"/>
      <c r="J26" s="48"/>
      <c r="K26" s="548"/>
      <c r="L26" s="548"/>
      <c r="M26" s="548"/>
      <c r="N26" s="548"/>
    </row>
    <row r="27" spans="1:14" s="226" customFormat="1" ht="14.5">
      <c r="A27" s="541" t="s">
        <v>211</v>
      </c>
      <c r="B27" s="1015" t="s">
        <v>208</v>
      </c>
      <c r="C27" s="1016"/>
      <c r="D27" s="1016"/>
      <c r="E27" s="1016"/>
      <c r="F27" s="1016"/>
      <c r="G27" s="1016"/>
      <c r="H27" s="1017"/>
      <c r="I27" s="351"/>
      <c r="J27" s="48"/>
      <c r="K27" s="548"/>
      <c r="L27" s="548"/>
      <c r="M27" s="548"/>
      <c r="N27" s="548"/>
    </row>
    <row r="28" spans="1:14" s="226" customFormat="1" ht="14.5">
      <c r="A28" s="541" t="s">
        <v>212</v>
      </c>
      <c r="B28" s="1015" t="s">
        <v>208</v>
      </c>
      <c r="C28" s="1016">
        <v>129</v>
      </c>
      <c r="D28" s="1016"/>
      <c r="E28" s="1016">
        <v>24549</v>
      </c>
      <c r="F28" s="1016">
        <v>5.8175999999999997</v>
      </c>
      <c r="G28" s="1016">
        <v>0</v>
      </c>
      <c r="H28" s="1017">
        <v>15170.40</v>
      </c>
      <c r="I28" s="351"/>
      <c r="J28" s="48"/>
      <c r="K28" s="548"/>
      <c r="L28" s="548"/>
      <c r="M28" s="548"/>
      <c r="N28" s="548"/>
    </row>
    <row r="29" spans="1:14" s="226" customFormat="1" ht="14.5">
      <c r="A29" s="541" t="s">
        <v>213</v>
      </c>
      <c r="B29" s="1015" t="s">
        <v>210</v>
      </c>
      <c r="C29" s="1016">
        <v>62</v>
      </c>
      <c r="D29" s="1016"/>
      <c r="E29" s="1016">
        <v>1444.91</v>
      </c>
      <c r="F29" s="1016">
        <v>0.34100000000000003</v>
      </c>
      <c r="G29" s="1016">
        <v>0</v>
      </c>
      <c r="H29" s="1017">
        <v>6216.12</v>
      </c>
      <c r="I29" s="351"/>
      <c r="J29" s="48"/>
      <c r="K29" s="548"/>
      <c r="L29" s="548"/>
      <c r="M29" s="548"/>
      <c r="N29" s="548"/>
    </row>
    <row r="30" spans="1:14" s="226" customFormat="1" ht="14.5">
      <c r="A30" s="541" t="s">
        <v>214</v>
      </c>
      <c r="B30" s="1015" t="s">
        <v>210</v>
      </c>
      <c r="C30" s="1016">
        <v>2</v>
      </c>
      <c r="D30" s="1016"/>
      <c r="E30" s="1016">
        <v>0</v>
      </c>
      <c r="F30" s="1016">
        <v>0</v>
      </c>
      <c r="G30" s="1016">
        <v>0</v>
      </c>
      <c r="H30" s="1017">
        <v>19.82</v>
      </c>
      <c r="I30" s="351"/>
      <c r="J30" s="48"/>
      <c r="K30" s="548"/>
      <c r="L30" s="548"/>
      <c r="M30" s="548"/>
      <c r="N30" s="548"/>
    </row>
    <row r="31" spans="1:14" ht="14.5">
      <c r="A31" s="541" t="s">
        <v>215</v>
      </c>
      <c r="B31" s="1015" t="s">
        <v>210</v>
      </c>
      <c r="C31" s="1016">
        <v>199</v>
      </c>
      <c r="D31" s="1016"/>
      <c r="E31" s="1016">
        <v>7481.2060000000001</v>
      </c>
      <c r="F31" s="1016">
        <v>1.8109</v>
      </c>
      <c r="G31" s="1016">
        <v>-12.915</v>
      </c>
      <c r="H31" s="1017">
        <v>2587</v>
      </c>
      <c r="I31" s="351"/>
      <c r="J31" s="48"/>
      <c r="K31" s="548"/>
      <c r="L31" s="548"/>
      <c r="M31" s="548"/>
      <c r="N31" s="548"/>
    </row>
    <row r="32" spans="1:14" ht="14.5">
      <c r="A32" s="541" t="s">
        <v>216</v>
      </c>
      <c r="B32" s="1015" t="s">
        <v>210</v>
      </c>
      <c r="C32" s="1016">
        <v>426</v>
      </c>
      <c r="D32" s="1016"/>
      <c r="E32" s="1016">
        <v>16015.044</v>
      </c>
      <c r="F32" s="1016">
        <v>3.8765999999999998</v>
      </c>
      <c r="G32" s="1016">
        <v>-116.604</v>
      </c>
      <c r="H32" s="1017">
        <v>11864.10</v>
      </c>
      <c r="I32" s="309"/>
      <c r="J32" s="48"/>
      <c r="K32" s="548"/>
      <c r="L32" s="548"/>
      <c r="M32" s="548"/>
      <c r="N32" s="548"/>
    </row>
    <row r="33" spans="1:10" ht="13">
      <c r="A33" s="346" t="s">
        <v>18</v>
      </c>
      <c r="B33" s="328"/>
      <c r="C33" s="310"/>
      <c r="D33" s="310"/>
      <c r="E33" s="310"/>
      <c r="F33" s="310"/>
      <c r="G33" s="310"/>
      <c r="H33" s="310"/>
      <c r="I33" s="329"/>
      <c r="J33" s="49"/>
    </row>
    <row r="34" spans="1:10" ht="14.5">
      <c r="A34" s="379" t="s">
        <v>217</v>
      </c>
      <c r="B34" s="1015" t="s">
        <v>82</v>
      </c>
      <c r="C34" s="1016"/>
      <c r="D34" s="1016"/>
      <c r="E34" s="1016"/>
      <c r="F34" s="1016"/>
      <c r="G34" s="1016"/>
      <c r="H34" s="1017"/>
      <c r="I34" s="351"/>
      <c r="J34" s="49"/>
    </row>
    <row r="35" spans="1:10" ht="14.5">
      <c r="A35" s="379" t="s">
        <v>218</v>
      </c>
      <c r="B35" s="1015" t="s">
        <v>82</v>
      </c>
      <c r="C35" s="1016"/>
      <c r="D35" s="1016"/>
      <c r="E35" s="1016"/>
      <c r="F35" s="1016"/>
      <c r="G35" s="1016"/>
      <c r="H35" s="1017"/>
      <c r="I35" s="351"/>
      <c r="J35" s="49"/>
    </row>
    <row r="36" spans="1:10" ht="13">
      <c r="A36" s="346" t="s">
        <v>219</v>
      </c>
      <c r="B36" s="328"/>
      <c r="C36" s="310"/>
      <c r="D36" s="310"/>
      <c r="E36" s="310"/>
      <c r="F36" s="310"/>
      <c r="G36" s="310"/>
      <c r="H36" s="310"/>
      <c r="I36" s="355"/>
      <c r="J36" s="49"/>
    </row>
    <row r="37" spans="1:10" ht="15.5">
      <c r="A37" s="354" t="s">
        <v>220</v>
      </c>
      <c r="B37" s="1015"/>
      <c r="C37" s="1016"/>
      <c r="D37" s="1016"/>
      <c r="E37" s="1016"/>
      <c r="F37" s="1016"/>
      <c r="G37" s="1016"/>
      <c r="H37" s="1018"/>
      <c r="I37" s="351"/>
      <c r="J37" s="49"/>
    </row>
    <row r="38" spans="1:10" ht="13.5" thickBot="1">
      <c r="A38" s="85"/>
      <c r="B38" s="207"/>
      <c r="C38" s="207"/>
      <c r="D38" s="207"/>
      <c r="E38" s="208"/>
      <c r="F38" s="209"/>
      <c r="G38" s="208"/>
      <c r="H38" s="210"/>
      <c r="I38" s="211"/>
      <c r="J38" s="48"/>
    </row>
    <row r="39" spans="1:10" ht="15" thickBot="1">
      <c r="A39" s="826" t="s">
        <v>10</v>
      </c>
      <c r="B39" s="827" t="s">
        <v>221</v>
      </c>
      <c r="C39" s="1019" t="s">
        <v>221</v>
      </c>
      <c r="D39" s="1019"/>
      <c r="E39" s="1019">
        <f>SUM(E12:E35)</f>
        <v>68590.147599999997</v>
      </c>
      <c r="F39" s="1019">
        <f>SUM(F12:F35)</f>
        <v>11.918699999999999</v>
      </c>
      <c r="G39" s="1019">
        <f>SUM(G12:G35)</f>
        <v>-129.51900000000001</v>
      </c>
      <c r="H39" s="1020">
        <f>SUM(H12:H37)</f>
        <v>90972.71</v>
      </c>
      <c r="I39" s="828"/>
      <c r="J39" s="548"/>
    </row>
    <row r="40" spans="1:10" ht="13.5" thickBot="1">
      <c r="A40" s="198"/>
      <c r="B40" s="199"/>
      <c r="C40" s="200"/>
      <c r="D40" s="200"/>
      <c r="E40" s="200"/>
      <c r="F40" s="200"/>
      <c r="G40" s="200"/>
      <c r="H40" s="199"/>
      <c r="I40" s="548"/>
      <c r="J40" s="548"/>
    </row>
    <row r="41" spans="1:10" ht="13.5" thickBot="1">
      <c r="A41" s="829" t="s">
        <v>222</v>
      </c>
      <c r="B41" s="830" t="s">
        <v>223</v>
      </c>
      <c r="C41" s="548"/>
      <c r="D41" s="548"/>
      <c r="E41" s="548"/>
      <c r="F41" s="548"/>
      <c r="G41" s="548"/>
      <c r="H41" s="201"/>
      <c r="I41" s="548"/>
      <c r="J41" s="548"/>
    </row>
    <row r="42" spans="1:10" ht="15.5">
      <c r="A42" s="202" t="s">
        <v>224</v>
      </c>
      <c r="B42" s="1021">
        <v>4</v>
      </c>
      <c r="C42" s="548"/>
      <c r="D42" s="548"/>
      <c r="E42" s="548"/>
      <c r="F42" s="548"/>
      <c r="G42" s="548"/>
      <c r="H42" s="203"/>
      <c r="I42" s="548"/>
      <c r="J42" s="548"/>
    </row>
    <row r="43" spans="1:10" ht="26.5">
      <c r="A43" s="206" t="s">
        <v>225</v>
      </c>
      <c r="B43" s="1021">
        <v>2</v>
      </c>
      <c r="C43" s="548"/>
      <c r="D43" s="548"/>
      <c r="E43" s="548"/>
      <c r="F43" s="548"/>
      <c r="G43" s="548"/>
      <c r="H43" s="203"/>
      <c r="I43" s="548"/>
      <c r="J43" s="548"/>
    </row>
    <row r="44" spans="1:10" s="226" customFormat="1" ht="28.5">
      <c r="A44" s="356" t="s">
        <v>226</v>
      </c>
      <c r="B44" s="1022">
        <v>194</v>
      </c>
      <c r="C44" s="548"/>
      <c r="D44" s="548"/>
      <c r="E44" s="548"/>
      <c r="F44" s="548"/>
      <c r="G44" s="548"/>
      <c r="H44" s="203"/>
      <c r="I44" s="548"/>
      <c r="J44" s="548"/>
    </row>
    <row r="45" spans="1:10" s="226" customFormat="1" ht="12.5">
      <c r="A45" s="548"/>
      <c r="B45" s="548"/>
      <c r="C45" s="548"/>
      <c r="D45" s="548"/>
      <c r="E45" s="548"/>
      <c r="F45" s="548"/>
      <c r="G45" s="548"/>
      <c r="H45" s="548"/>
      <c r="I45" s="548"/>
      <c r="J45" s="548"/>
    </row>
    <row r="46" spans="1:10" s="226" customFormat="1" ht="12.5">
      <c r="A46" s="548"/>
      <c r="B46" s="548"/>
      <c r="C46" s="548"/>
      <c r="D46" s="548"/>
      <c r="E46" s="548"/>
      <c r="F46" s="548"/>
      <c r="G46" s="548"/>
      <c r="H46" s="548"/>
      <c r="I46" s="548"/>
      <c r="J46" s="548"/>
    </row>
    <row r="47" spans="1:10" s="226" customFormat="1" ht="12.65" customHeight="1">
      <c r="A47" s="1098" t="s">
        <v>144</v>
      </c>
      <c r="B47" s="1098"/>
      <c r="C47" s="1098"/>
      <c r="D47" s="1098"/>
      <c r="E47" s="1098"/>
      <c r="F47" s="1098"/>
      <c r="G47" s="1098"/>
      <c r="H47" s="1098"/>
      <c r="I47" s="548"/>
      <c r="J47" s="548"/>
    </row>
    <row r="48" spans="1:10" s="226" customFormat="1" ht="12.5">
      <c r="A48" s="1098" t="s">
        <v>146</v>
      </c>
      <c r="B48" s="1098"/>
      <c r="C48" s="1098"/>
      <c r="D48" s="1098"/>
      <c r="E48" s="1098"/>
      <c r="F48" s="1098"/>
      <c r="G48" s="1098"/>
      <c r="H48" s="1098"/>
      <c r="I48" s="548"/>
      <c r="J48" s="548"/>
    </row>
    <row r="49" spans="1:13" s="226" customFormat="1" ht="12.5">
      <c r="A49" s="1036" t="s">
        <v>187</v>
      </c>
      <c r="B49" s="1036"/>
      <c r="C49" s="1036"/>
      <c r="D49" s="1036"/>
      <c r="E49" s="1036"/>
      <c r="F49" s="1036"/>
      <c r="G49" s="801"/>
      <c r="H49" s="801"/>
      <c r="I49" s="548"/>
      <c r="J49" s="548"/>
      <c r="K49" s="548"/>
      <c r="L49" s="548"/>
      <c r="M49" s="548"/>
    </row>
    <row r="50" spans="1:13" s="226" customFormat="1" ht="12.65" customHeight="1">
      <c r="A50" s="1100" t="s">
        <v>149</v>
      </c>
      <c r="B50" s="1100"/>
      <c r="C50" s="1100"/>
      <c r="D50" s="1100"/>
      <c r="E50" s="1100"/>
      <c r="F50" s="1100"/>
      <c r="G50" s="1100"/>
      <c r="H50" s="1100"/>
      <c r="I50" s="1036"/>
      <c r="J50" s="1036"/>
      <c r="K50" s="1036"/>
      <c r="L50" s="1036"/>
      <c r="M50" s="1036"/>
    </row>
    <row r="51" spans="1:13" s="226" customFormat="1" ht="12.5">
      <c r="A51" s="1098" t="s">
        <v>227</v>
      </c>
      <c r="B51" s="1098"/>
      <c r="C51" s="1098"/>
      <c r="D51" s="1098"/>
      <c r="E51" s="1098"/>
      <c r="F51" s="1098"/>
      <c r="G51" s="1098"/>
      <c r="H51" s="1098"/>
      <c r="I51" s="548"/>
      <c r="J51" s="548"/>
      <c r="K51" s="548"/>
      <c r="L51" s="548"/>
      <c r="M51" s="548"/>
    </row>
    <row r="52" spans="1:13" s="226" customFormat="1" ht="12.5">
      <c r="A52" s="1098" t="s">
        <v>228</v>
      </c>
      <c r="B52" s="1098"/>
      <c r="C52" s="1098"/>
      <c r="D52" s="1098"/>
      <c r="E52" s="1098"/>
      <c r="F52" s="1098"/>
      <c r="G52" s="1098"/>
      <c r="H52" s="1036"/>
      <c r="I52" s="548"/>
      <c r="J52" s="548"/>
      <c r="K52" s="548"/>
      <c r="L52" s="548"/>
      <c r="M52" s="548"/>
    </row>
    <row r="53" spans="1:13" s="226" customFormat="1" ht="12.5">
      <c r="A53" s="1098" t="s">
        <v>229</v>
      </c>
      <c r="B53" s="1098"/>
      <c r="C53" s="1098"/>
      <c r="D53" s="1098"/>
      <c r="E53" s="1098"/>
      <c r="F53" s="1098"/>
      <c r="G53" s="1098"/>
      <c r="H53" s="1098"/>
      <c r="I53" s="548"/>
      <c r="J53" s="548"/>
      <c r="K53" s="548"/>
      <c r="L53" s="548"/>
      <c r="M53" s="548"/>
    </row>
    <row r="54" spans="1:13" s="226" customFormat="1" ht="12.5">
      <c r="A54" s="1098" t="s">
        <v>153</v>
      </c>
      <c r="B54" s="1098"/>
      <c r="C54" s="1098"/>
      <c r="D54" s="1098"/>
      <c r="E54" s="1098"/>
      <c r="F54" s="1098"/>
      <c r="G54" s="1098"/>
      <c r="H54" s="1098"/>
      <c r="I54" s="548"/>
      <c r="J54" s="548"/>
      <c r="K54" s="548"/>
      <c r="L54" s="548"/>
      <c r="M54" s="548"/>
    </row>
    <row r="55" spans="1:13" s="226" customFormat="1" ht="12.5">
      <c r="A55" s="1098" t="s">
        <v>230</v>
      </c>
      <c r="B55" s="1098"/>
      <c r="C55" s="1098"/>
      <c r="D55" s="1098"/>
      <c r="E55" s="1098"/>
      <c r="F55" s="1098"/>
      <c r="G55" s="1098"/>
      <c r="H55" s="1098"/>
      <c r="I55" s="548"/>
      <c r="J55" s="548"/>
      <c r="K55" s="548"/>
      <c r="L55" s="548"/>
      <c r="M55" s="548"/>
    </row>
    <row r="56" spans="1:13" s="226" customFormat="1" ht="12.5">
      <c r="A56" s="548" t="s">
        <v>231</v>
      </c>
      <c r="B56" s="548"/>
      <c r="C56" s="548"/>
      <c r="D56" s="548"/>
      <c r="E56" s="548"/>
      <c r="F56" s="548"/>
      <c r="G56" s="548"/>
      <c r="H56" s="548"/>
      <c r="I56" s="548"/>
      <c r="J56" s="548"/>
      <c r="K56" s="548"/>
      <c r="L56" s="548"/>
      <c r="M56" s="548"/>
    </row>
    <row r="57" spans="1:13" s="226" customFormat="1" ht="12.5">
      <c r="A57" s="548"/>
      <c r="B57" s="548"/>
      <c r="C57" s="548"/>
      <c r="D57" s="548"/>
      <c r="E57" s="548"/>
      <c r="F57" s="548"/>
      <c r="G57" s="548"/>
      <c r="H57" s="548"/>
      <c r="I57" s="548"/>
      <c r="J57" s="548"/>
      <c r="K57" s="548"/>
      <c r="L57" s="548"/>
      <c r="M57" s="548"/>
    </row>
    <row r="58" spans="1:13" s="226" customFormat="1" ht="12.5">
      <c r="A58" s="548"/>
      <c r="B58" s="548"/>
      <c r="C58" s="548"/>
      <c r="D58" s="548"/>
      <c r="E58" s="548"/>
      <c r="F58" s="548"/>
      <c r="G58" s="548"/>
      <c r="H58" s="548"/>
      <c r="I58" s="548"/>
      <c r="J58" s="548"/>
      <c r="K58" s="548"/>
      <c r="L58" s="548"/>
      <c r="M58" s="548"/>
    </row>
    <row r="67" spans="1:8" ht="12.5">
      <c r="A67" s="548"/>
      <c r="B67" s="548"/>
      <c r="C67" s="548"/>
      <c r="D67" s="548"/>
      <c r="E67" s="548"/>
      <c r="F67" s="548"/>
      <c r="G67" s="548"/>
      <c r="H67" s="548"/>
    </row>
    <row r="68" spans="1:8" ht="12.5">
      <c r="A68" s="548"/>
      <c r="B68" s="548"/>
      <c r="C68" s="548"/>
      <c r="D68" s="548"/>
      <c r="E68" s="548"/>
      <c r="F68" s="548"/>
      <c r="G68" s="548"/>
      <c r="H68" s="548"/>
    </row>
    <row r="69" spans="1:8" ht="12.5">
      <c r="A69" s="548"/>
      <c r="B69" s="548"/>
      <c r="C69" s="548"/>
      <c r="D69" s="548"/>
      <c r="E69" s="548"/>
      <c r="F69" s="548"/>
      <c r="G69" s="548"/>
      <c r="H69" s="548"/>
    </row>
    <row r="70" spans="1:8" ht="12.5">
      <c r="A70" s="548"/>
      <c r="B70" s="548"/>
      <c r="C70" s="548"/>
      <c r="D70" s="548"/>
      <c r="E70" s="548"/>
      <c r="F70" s="548"/>
      <c r="G70" s="548"/>
      <c r="H70" s="548"/>
    </row>
    <row r="71" spans="1:8" ht="12.75" customHeight="1">
      <c r="A71" s="548"/>
      <c r="B71" s="548"/>
      <c r="C71" s="548"/>
      <c r="D71" s="548"/>
      <c r="E71" s="548"/>
      <c r="F71" s="548"/>
      <c r="G71" s="548"/>
      <c r="H71" s="548"/>
    </row>
    <row r="72" spans="1:8" ht="18.75" customHeight="1">
      <c r="A72" s="548"/>
      <c r="B72" s="548"/>
      <c r="C72" s="548"/>
      <c r="D72" s="548"/>
      <c r="E72" s="548"/>
      <c r="F72" s="548"/>
      <c r="G72" s="548"/>
      <c r="H72" s="548"/>
    </row>
    <row r="73" spans="1:8" ht="28.5" customHeight="1">
      <c r="A73" s="548"/>
      <c r="B73" s="548"/>
      <c r="C73" s="548"/>
      <c r="D73" s="548"/>
      <c r="E73" s="548"/>
      <c r="F73" s="548"/>
      <c r="G73" s="548"/>
      <c r="H73" s="548"/>
    </row>
    <row r="74" spans="1:8" ht="18.75" customHeight="1">
      <c r="A74" s="548"/>
      <c r="B74" s="548"/>
      <c r="C74" s="548"/>
      <c r="D74" s="548"/>
      <c r="E74" s="548"/>
      <c r="F74" s="548"/>
      <c r="G74" s="548"/>
      <c r="H74" s="548"/>
    </row>
    <row r="75" spans="1:8" ht="18.75" customHeight="1">
      <c r="A75" s="548"/>
      <c r="B75" s="548"/>
      <c r="C75" s="548"/>
      <c r="D75" s="548"/>
      <c r="E75" s="548"/>
      <c r="F75" s="548"/>
      <c r="G75" s="548"/>
      <c r="H75" s="548"/>
    </row>
    <row r="76" spans="1:8" ht="18.75" customHeight="1">
      <c r="A76" s="548"/>
      <c r="B76" s="548"/>
      <c r="C76" s="548"/>
      <c r="D76" s="548"/>
      <c r="E76" s="548"/>
      <c r="F76" s="548"/>
      <c r="G76" s="548"/>
      <c r="H76" s="548"/>
    </row>
    <row r="77" spans="1:8" ht="27.75" customHeight="1">
      <c r="A77" s="548"/>
      <c r="B77" s="548"/>
      <c r="C77" s="548"/>
      <c r="D77" s="548"/>
      <c r="E77" s="548"/>
      <c r="F77" s="548"/>
      <c r="G77" s="548"/>
      <c r="H77" s="548"/>
    </row>
    <row r="78" spans="1:8" ht="18.75" customHeight="1">
      <c r="A78" s="548"/>
      <c r="B78" s="548"/>
      <c r="C78" s="548"/>
      <c r="D78" s="548"/>
      <c r="E78" s="548"/>
      <c r="F78" s="548"/>
      <c r="G78" s="548"/>
      <c r="H78" s="548"/>
    </row>
    <row r="79" spans="1:8" ht="18" customHeight="1">
      <c r="A79" s="548"/>
      <c r="B79" s="548"/>
      <c r="C79" s="548"/>
      <c r="D79" s="548"/>
      <c r="E79" s="548"/>
      <c r="F79" s="548"/>
      <c r="G79" s="548"/>
      <c r="H79" s="548"/>
    </row>
  </sheetData>
  <mergeCells count="14">
    <mergeCell ref="A1:H1"/>
    <mergeCell ref="A2:H2"/>
    <mergeCell ref="B5:H5"/>
    <mergeCell ref="C6:H6"/>
    <mergeCell ref="A4:H4"/>
    <mergeCell ref="A3:H3"/>
    <mergeCell ref="A53:H53"/>
    <mergeCell ref="A54:H54"/>
    <mergeCell ref="A55:H55"/>
    <mergeCell ref="A47:H47"/>
    <mergeCell ref="A48:H48"/>
    <mergeCell ref="A51:H51"/>
    <mergeCell ref="A52:G52"/>
    <mergeCell ref="A50:H50"/>
  </mergeCells>
  <printOptions horizontalCentered="1" verticalCentered="1"/>
  <pageMargins left="0.25" right="0.25" top="0.5" bottom="0.5" header="0.5" footer="0.5"/>
  <pageSetup orientation="landscape" paperSize="5" scale="1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D53"/>
  <sheetViews>
    <sheetView workbookViewId="0" topLeftCell="A18">
      <selection pane="topLeft" activeCell="A1" sqref="A1"/>
    </sheetView>
  </sheetViews>
  <sheetFormatPr defaultColWidth="8.54296875" defaultRowHeight="12.5"/>
  <cols>
    <col min="1" max="1" width="40" customWidth="1"/>
    <col min="2" max="3" width="13" customWidth="1"/>
    <col min="4" max="4" width="26.4545454545455" customWidth="1"/>
  </cols>
  <sheetData>
    <row r="1" spans="1:4" ht="31.5" customHeight="1">
      <c r="A1" s="1140" t="s">
        <v>232</v>
      </c>
      <c r="B1" s="1140"/>
      <c r="C1" s="1140"/>
      <c r="D1" s="1140"/>
    </row>
    <row r="2" spans="1:4" ht="15.5">
      <c r="A2" s="1070" t="s">
        <v>1</v>
      </c>
      <c r="B2" s="1070"/>
      <c r="C2" s="1070"/>
      <c r="D2" s="1070"/>
    </row>
    <row r="3" spans="1:4" ht="15.5">
      <c r="A3" s="1072" t="s">
        <v>2</v>
      </c>
      <c r="B3" s="1072"/>
      <c r="C3" s="1072"/>
      <c r="D3" s="1072"/>
    </row>
    <row r="4" spans="1:4" ht="13" thickBot="1">
      <c r="A4" s="801"/>
      <c r="B4" s="801"/>
      <c r="C4" s="801"/>
      <c r="D4" s="801"/>
    </row>
    <row r="5" spans="1:4" s="205" customFormat="1" ht="34.5" customHeight="1" thickBot="1">
      <c r="A5" s="831" t="s">
        <v>233</v>
      </c>
      <c r="B5" s="831" t="s">
        <v>234</v>
      </c>
      <c r="C5" s="831" t="s">
        <v>235</v>
      </c>
      <c r="D5" s="831" t="s">
        <v>236</v>
      </c>
    </row>
    <row r="6" spans="1:4" s="204" customFormat="1" ht="13">
      <c r="A6" s="748" t="s">
        <v>12</v>
      </c>
      <c r="B6" s="222"/>
      <c r="C6" s="222"/>
      <c r="D6" s="749"/>
    </row>
    <row r="7" spans="1:4" s="204" customFormat="1" ht="13">
      <c r="A7" s="673"/>
      <c r="B7" s="357"/>
      <c r="C7" s="357"/>
      <c r="D7" s="750"/>
    </row>
    <row r="8" spans="1:4" s="204" customFormat="1" ht="13">
      <c r="A8" s="673"/>
      <c r="B8" s="357"/>
      <c r="C8" s="357"/>
      <c r="D8" s="750"/>
    </row>
    <row r="9" spans="1:4" s="204" customFormat="1" ht="13">
      <c r="A9" s="673"/>
      <c r="B9" s="357"/>
      <c r="C9" s="357"/>
      <c r="D9" s="750"/>
    </row>
    <row r="10" spans="1:4" s="204" customFormat="1" ht="13">
      <c r="A10" s="673"/>
      <c r="B10" s="357"/>
      <c r="C10" s="357"/>
      <c r="D10" s="750"/>
    </row>
    <row r="11" spans="1:4" s="204" customFormat="1" ht="13">
      <c r="A11" s="673"/>
      <c r="B11" s="357"/>
      <c r="C11" s="357"/>
      <c r="D11" s="750"/>
    </row>
    <row r="12" spans="1:4" s="204" customFormat="1" ht="13">
      <c r="A12" s="751" t="s">
        <v>13</v>
      </c>
      <c r="B12" s="358"/>
      <c r="C12" s="358"/>
      <c r="D12" s="752"/>
    </row>
    <row r="13" spans="1:4" s="204" customFormat="1" ht="13">
      <c r="A13" s="353" t="s">
        <v>199</v>
      </c>
      <c r="B13" s="359">
        <v>43969</v>
      </c>
      <c r="C13" s="357"/>
      <c r="D13" s="753" t="s">
        <v>237</v>
      </c>
    </row>
    <row r="14" spans="1:4" s="204" customFormat="1" ht="13">
      <c r="A14" s="353" t="s">
        <v>165</v>
      </c>
      <c r="B14" s="359">
        <v>43969</v>
      </c>
      <c r="C14" s="357"/>
      <c r="D14" s="753" t="s">
        <v>237</v>
      </c>
    </row>
    <row r="15" spans="1:4" s="204" customFormat="1" ht="13">
      <c r="A15" s="673" t="s">
        <v>238</v>
      </c>
      <c r="B15" s="359">
        <v>43969</v>
      </c>
      <c r="C15" s="357"/>
      <c r="D15" s="753" t="s">
        <v>239</v>
      </c>
    </row>
    <row r="16" spans="1:4" s="204" customFormat="1" ht="13">
      <c r="A16" s="673"/>
      <c r="B16" s="357"/>
      <c r="C16" s="357"/>
      <c r="D16" s="750"/>
    </row>
    <row r="17" spans="1:4" s="204" customFormat="1" ht="13">
      <c r="A17" s="673"/>
      <c r="B17" s="357"/>
      <c r="C17" s="357"/>
      <c r="D17" s="750"/>
    </row>
    <row r="18" spans="1:4" s="204" customFormat="1" ht="13">
      <c r="A18" s="673"/>
      <c r="B18" s="357"/>
      <c r="C18" s="357"/>
      <c r="D18" s="750"/>
    </row>
    <row r="19" spans="1:4" s="204" customFormat="1" ht="13">
      <c r="A19" s="673"/>
      <c r="B19" s="357"/>
      <c r="C19" s="357"/>
      <c r="D19" s="750"/>
    </row>
    <row r="20" spans="1:4" s="204" customFormat="1" ht="13">
      <c r="A20" s="673"/>
      <c r="B20" s="357"/>
      <c r="C20" s="357"/>
      <c r="D20" s="750"/>
    </row>
    <row r="21" spans="1:4" s="204" customFormat="1" ht="13">
      <c r="A21" s="751" t="s">
        <v>200</v>
      </c>
      <c r="B21" s="358"/>
      <c r="C21" s="358"/>
      <c r="D21" s="752"/>
    </row>
    <row r="22" spans="1:4" s="204" customFormat="1" ht="13">
      <c r="A22" s="673"/>
      <c r="B22" s="357"/>
      <c r="C22" s="357"/>
      <c r="D22" s="750"/>
    </row>
    <row r="23" spans="1:4" s="204" customFormat="1" ht="13">
      <c r="A23" s="673"/>
      <c r="B23" s="357"/>
      <c r="C23" s="357"/>
      <c r="D23" s="750"/>
    </row>
    <row r="24" spans="1:4" s="204" customFormat="1" ht="13">
      <c r="A24" s="673"/>
      <c r="B24" s="357"/>
      <c r="C24" s="357"/>
      <c r="D24" s="750"/>
    </row>
    <row r="25" spans="1:4" s="204" customFormat="1" ht="13">
      <c r="A25" s="751" t="s">
        <v>97</v>
      </c>
      <c r="B25" s="358"/>
      <c r="C25" s="358"/>
      <c r="D25" s="752"/>
    </row>
    <row r="26" spans="1:4" s="204" customFormat="1" ht="13">
      <c r="A26" s="673" t="s">
        <v>240</v>
      </c>
      <c r="B26" s="359">
        <v>43969</v>
      </c>
      <c r="C26" s="357"/>
      <c r="D26" s="753" t="s">
        <v>237</v>
      </c>
    </row>
    <row r="27" spans="1:4" s="204" customFormat="1" ht="13">
      <c r="A27" s="673" t="s">
        <v>241</v>
      </c>
      <c r="B27" s="359">
        <v>43969</v>
      </c>
      <c r="C27" s="357"/>
      <c r="D27" s="753" t="s">
        <v>237</v>
      </c>
    </row>
    <row r="28" spans="1:4" s="204" customFormat="1" ht="13">
      <c r="A28" s="754" t="s">
        <v>205</v>
      </c>
      <c r="B28" s="359">
        <v>43969</v>
      </c>
      <c r="C28" s="357"/>
      <c r="D28" s="753" t="s">
        <v>237</v>
      </c>
    </row>
    <row r="29" spans="1:4" s="204" customFormat="1" ht="13">
      <c r="A29" s="673" t="s">
        <v>205</v>
      </c>
      <c r="B29" s="359">
        <v>43969</v>
      </c>
      <c r="C29" s="357"/>
      <c r="D29" s="753" t="s">
        <v>237</v>
      </c>
    </row>
    <row r="30" spans="1:4" s="204" customFormat="1" ht="13">
      <c r="A30" s="673" t="s">
        <v>206</v>
      </c>
      <c r="B30" s="359">
        <v>43969</v>
      </c>
      <c r="C30" s="357"/>
      <c r="D30" s="753" t="s">
        <v>237</v>
      </c>
    </row>
    <row r="31" spans="1:4" s="204" customFormat="1" ht="13">
      <c r="A31" s="673"/>
      <c r="B31" s="357"/>
      <c r="C31" s="357"/>
      <c r="D31" s="750"/>
    </row>
    <row r="32" spans="1:4" s="204" customFormat="1" ht="13">
      <c r="A32" s="673"/>
      <c r="B32" s="357"/>
      <c r="C32" s="357"/>
      <c r="D32" s="750"/>
    </row>
    <row r="33" spans="1:4" s="204" customFormat="1" ht="13">
      <c r="A33" s="673"/>
      <c r="B33" s="357"/>
      <c r="C33" s="357"/>
      <c r="D33" s="750"/>
    </row>
    <row r="34" spans="1:4" s="204" customFormat="1" ht="13">
      <c r="A34" s="751" t="s">
        <v>17</v>
      </c>
      <c r="B34" s="358"/>
      <c r="C34" s="358"/>
      <c r="D34" s="752"/>
    </row>
    <row r="35" spans="1:4" s="204" customFormat="1" ht="13">
      <c r="A35" s="673" t="s">
        <v>207</v>
      </c>
      <c r="B35" s="359">
        <v>43969</v>
      </c>
      <c r="C35" s="357"/>
      <c r="D35" s="753" t="s">
        <v>237</v>
      </c>
    </row>
    <row r="36" spans="1:4" s="204" customFormat="1" ht="13">
      <c r="A36" s="673" t="s">
        <v>213</v>
      </c>
      <c r="B36" s="359">
        <v>43969</v>
      </c>
      <c r="C36" s="357"/>
      <c r="D36" s="753" t="s">
        <v>237</v>
      </c>
    </row>
    <row r="37" spans="1:4" s="204" customFormat="1" ht="13">
      <c r="A37" s="673" t="s">
        <v>215</v>
      </c>
      <c r="B37" s="359">
        <v>43969</v>
      </c>
      <c r="C37" s="357"/>
      <c r="D37" s="753" t="s">
        <v>237</v>
      </c>
    </row>
    <row r="38" spans="1:4" s="204" customFormat="1" ht="13">
      <c r="A38" s="673" t="s">
        <v>216</v>
      </c>
      <c r="B38" s="359">
        <v>43969</v>
      </c>
      <c r="C38" s="357"/>
      <c r="D38" s="753" t="s">
        <v>237</v>
      </c>
    </row>
    <row r="39" spans="1:4" s="204" customFormat="1" ht="13">
      <c r="A39" s="673" t="s">
        <v>211</v>
      </c>
      <c r="B39" s="359">
        <v>43969</v>
      </c>
      <c r="C39" s="357"/>
      <c r="D39" s="753" t="s">
        <v>237</v>
      </c>
    </row>
    <row r="40" spans="1:4" s="204" customFormat="1" ht="13">
      <c r="A40" s="673" t="s">
        <v>212</v>
      </c>
      <c r="B40" s="359">
        <v>43969</v>
      </c>
      <c r="C40" s="357"/>
      <c r="D40" s="753" t="s">
        <v>237</v>
      </c>
    </row>
    <row r="41" spans="1:4" s="204" customFormat="1" ht="13">
      <c r="A41" s="673" t="s">
        <v>214</v>
      </c>
      <c r="B41" s="359">
        <v>43969</v>
      </c>
      <c r="C41" s="357"/>
      <c r="D41" s="753" t="s">
        <v>237</v>
      </c>
    </row>
    <row r="42" spans="1:4" s="204" customFormat="1" ht="13">
      <c r="A42" s="673" t="s">
        <v>209</v>
      </c>
      <c r="B42" s="359">
        <v>43969</v>
      </c>
      <c r="C42" s="357"/>
      <c r="D42" s="753" t="s">
        <v>237</v>
      </c>
    </row>
    <row r="43" spans="1:4" s="204" customFormat="1" ht="13">
      <c r="A43" s="673"/>
      <c r="B43" s="359"/>
      <c r="C43" s="357"/>
      <c r="D43" s="753"/>
    </row>
    <row r="44" spans="1:4" s="204" customFormat="1" ht="13">
      <c r="A44" s="673"/>
      <c r="B44" s="357"/>
      <c r="C44" s="357"/>
      <c r="D44" s="750"/>
    </row>
    <row r="45" spans="1:4" s="204" customFormat="1" ht="13">
      <c r="A45" s="751" t="s">
        <v>18</v>
      </c>
      <c r="B45" s="358"/>
      <c r="C45" s="358"/>
      <c r="D45" s="752"/>
    </row>
    <row r="46" spans="1:4" s="204" customFormat="1" ht="13">
      <c r="A46" s="673" t="s">
        <v>217</v>
      </c>
      <c r="B46" s="359">
        <v>43969</v>
      </c>
      <c r="C46" s="357"/>
      <c r="D46" s="753" t="s">
        <v>237</v>
      </c>
    </row>
    <row r="47" spans="1:4" s="204" customFormat="1" ht="13">
      <c r="A47" s="673" t="s">
        <v>218</v>
      </c>
      <c r="B47" s="359">
        <v>43969</v>
      </c>
      <c r="C47" s="357"/>
      <c r="D47" s="753" t="s">
        <v>237</v>
      </c>
    </row>
    <row r="48" spans="1:4" s="204" customFormat="1" ht="13.5" thickBot="1">
      <c r="A48" s="755"/>
      <c r="B48" s="42"/>
      <c r="C48" s="42"/>
      <c r="D48" s="756"/>
    </row>
    <row r="49" spans="1:4" s="204" customFormat="1" ht="13">
      <c r="A49" s="548"/>
      <c r="B49" s="548"/>
      <c r="C49" s="548"/>
      <c r="D49" s="548"/>
    </row>
    <row r="50" spans="1:4" s="204" customFormat="1" ht="14.25" customHeight="1">
      <c r="A50" s="548" t="s">
        <v>242</v>
      </c>
      <c r="B50" s="548"/>
      <c r="C50" s="548"/>
      <c r="D50" s="548"/>
    </row>
    <row r="51" spans="1:4" s="204" customFormat="1" ht="54" customHeight="1">
      <c r="A51" s="1142" t="s">
        <v>243</v>
      </c>
      <c r="B51" s="1142"/>
      <c r="C51" s="1142"/>
      <c r="D51" s="1142"/>
    </row>
    <row r="52" spans="1:4" s="204" customFormat="1" ht="12.75" customHeight="1">
      <c r="A52" s="1141" t="s">
        <v>244</v>
      </c>
      <c r="B52" s="1141"/>
      <c r="C52" s="1141"/>
      <c r="D52" s="1141"/>
    </row>
    <row r="53" spans="1:4" ht="26.25" customHeight="1">
      <c r="A53" s="1120" t="s">
        <v>245</v>
      </c>
      <c r="B53" s="1120"/>
      <c r="C53" s="1120"/>
      <c r="D53" s="1120"/>
    </row>
  </sheetData>
  <mergeCells count="6">
    <mergeCell ref="A1:D1"/>
    <mergeCell ref="A52:D52"/>
    <mergeCell ref="A53:D53"/>
    <mergeCell ref="A2:D2"/>
    <mergeCell ref="A3:D3"/>
    <mergeCell ref="A51:D51"/>
  </mergeCells>
  <printOptions horizontalCentered="1" verticalCentered="1"/>
  <pageMargins left="0.25" right="0.25" top="0.5" bottom="0.5" header="0.5" footer="0.5"/>
  <pageSetup orientation="portrait" scale="9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7"/>
  <sheetViews>
    <sheetView workbookViewId="0" topLeftCell="A1">
      <selection pane="topLeft" activeCell="A1" sqref="A1"/>
    </sheetView>
  </sheetViews>
  <sheetFormatPr defaultColWidth="8.54296875" defaultRowHeight="12.5"/>
  <cols>
    <col min="1" max="1" width="61.4545454545455" customWidth="1"/>
    <col min="2" max="2" width="21" customWidth="1"/>
  </cols>
  <sheetData>
    <row r="1" spans="1:13" ht="33.75" customHeight="1">
      <c r="A1" s="1146" t="s">
        <v>246</v>
      </c>
      <c r="B1" s="1146"/>
      <c r="C1" s="801"/>
      <c r="D1" s="801"/>
      <c r="E1" s="801"/>
      <c r="F1" s="801"/>
      <c r="G1" s="801"/>
      <c r="H1" s="801"/>
      <c r="I1" s="801"/>
      <c r="J1" s="801"/>
      <c r="K1" s="801"/>
      <c r="L1" s="801"/>
      <c r="M1" s="801"/>
    </row>
    <row r="2" spans="1:13" s="12" customFormat="1" ht="15.5">
      <c r="A2" s="1149" t="s">
        <v>1</v>
      </c>
      <c r="B2" s="1148"/>
      <c r="C2" s="55"/>
      <c r="D2" s="55"/>
      <c r="E2" s="55"/>
      <c r="F2" s="55"/>
      <c r="G2" s="55"/>
      <c r="H2" s="55"/>
      <c r="I2" s="55"/>
      <c r="J2" s="55"/>
      <c r="K2" s="55"/>
      <c r="L2" s="55"/>
      <c r="M2" s="55"/>
    </row>
    <row r="3" spans="1:13" s="12" customFormat="1" ht="15.5">
      <c r="A3" s="1147" t="s">
        <v>2</v>
      </c>
      <c r="B3" s="1148"/>
      <c r="C3" s="11"/>
      <c r="D3" s="11"/>
      <c r="E3" s="11"/>
      <c r="F3" s="11"/>
      <c r="G3" s="11"/>
      <c r="H3" s="11"/>
      <c r="I3" s="11"/>
      <c r="J3" s="11"/>
      <c r="K3" s="11"/>
      <c r="L3" s="11"/>
      <c r="M3" s="11"/>
    </row>
    <row r="4" spans="1:13" s="58" customFormat="1" ht="16" thickBot="1">
      <c r="A4" s="1045"/>
      <c r="B4" s="1046"/>
      <c r="C4" s="11"/>
      <c r="D4" s="11"/>
      <c r="E4" s="11"/>
      <c r="F4" s="11"/>
      <c r="G4" s="11"/>
      <c r="H4" s="11"/>
      <c r="I4" s="11"/>
      <c r="J4" s="11"/>
      <c r="K4" s="11"/>
      <c r="L4" s="11"/>
      <c r="M4" s="11"/>
    </row>
    <row r="5" spans="1:13" s="58" customFormat="1" ht="16" thickBot="1">
      <c r="A5" s="1143" t="s">
        <v>247</v>
      </c>
      <c r="B5" s="1144"/>
      <c r="C5" s="11"/>
      <c r="D5" s="11"/>
      <c r="E5" s="11"/>
      <c r="F5" s="11"/>
      <c r="G5" s="11"/>
      <c r="H5" s="11"/>
      <c r="I5" s="11"/>
      <c r="J5" s="11"/>
      <c r="K5" s="11"/>
      <c r="L5" s="11"/>
      <c r="M5" s="11"/>
    </row>
    <row r="6" spans="1:13" ht="12.5">
      <c r="A6" s="675" t="s">
        <v>248</v>
      </c>
      <c r="B6" s="676">
        <v>45055.82</v>
      </c>
      <c r="C6" s="801"/>
      <c r="D6" s="801"/>
      <c r="E6" s="801"/>
      <c r="F6" s="801"/>
      <c r="G6" s="801"/>
      <c r="H6" s="801"/>
      <c r="I6" s="801"/>
      <c r="J6" s="801"/>
      <c r="K6" s="801"/>
      <c r="L6" s="801"/>
      <c r="M6" s="801"/>
    </row>
    <row r="7" spans="1:13" ht="12.5">
      <c r="A7" s="354" t="s">
        <v>249</v>
      </c>
      <c r="B7" s="676">
        <v>543.87099999999998</v>
      </c>
      <c r="C7" s="801"/>
      <c r="D7" s="801"/>
      <c r="E7" s="801"/>
      <c r="F7" s="801"/>
      <c r="G7" s="801"/>
      <c r="H7" s="801"/>
      <c r="I7" s="801"/>
      <c r="J7" s="801"/>
      <c r="K7" s="801"/>
      <c r="L7" s="801"/>
      <c r="M7" s="801"/>
    </row>
    <row r="8" spans="1:13" ht="14.5">
      <c r="A8" s="354" t="s">
        <v>250</v>
      </c>
      <c r="B8" s="1023">
        <v>419155.96</v>
      </c>
      <c r="C8" s="801"/>
      <c r="D8" s="801"/>
      <c r="E8" s="801"/>
      <c r="F8" s="801"/>
      <c r="G8" s="801"/>
      <c r="H8" s="801"/>
      <c r="I8" s="801"/>
      <c r="J8" s="801"/>
      <c r="K8" s="801"/>
      <c r="L8" s="801"/>
      <c r="M8" s="801"/>
    </row>
    <row r="9" spans="1:13" ht="14.5">
      <c r="A9" s="354" t="s">
        <v>251</v>
      </c>
      <c r="B9" s="1023">
        <v>-1389.944</v>
      </c>
      <c r="C9" s="801"/>
      <c r="D9" s="801"/>
      <c r="E9" s="801"/>
      <c r="F9" s="801"/>
      <c r="G9" s="801"/>
      <c r="H9" s="801"/>
      <c r="I9" s="801"/>
      <c r="J9" s="801"/>
      <c r="K9" s="801"/>
      <c r="L9" s="801"/>
      <c r="M9" s="801"/>
    </row>
    <row r="10" spans="1:13" s="20" customFormat="1" ht="12.5">
      <c r="A10" s="360" t="s">
        <v>252</v>
      </c>
      <c r="B10" s="677">
        <v>0.18079796000000001</v>
      </c>
      <c r="C10" s="801"/>
      <c r="D10" s="801"/>
      <c r="E10" s="801"/>
      <c r="F10" s="801"/>
      <c r="G10" s="801"/>
      <c r="H10" s="801"/>
      <c r="I10" s="801"/>
      <c r="J10" s="801"/>
      <c r="K10" s="801"/>
      <c r="L10" s="801"/>
      <c r="M10" s="801"/>
    </row>
    <row r="11" spans="1:13" s="20" customFormat="1" ht="12.5">
      <c r="A11" s="360" t="s">
        <v>253</v>
      </c>
      <c r="B11" s="677">
        <v>1.08359399</v>
      </c>
      <c r="C11" s="801"/>
      <c r="D11" s="801"/>
      <c r="E11" s="801"/>
      <c r="F11" s="801"/>
      <c r="G11" s="801"/>
      <c r="H11" s="801"/>
      <c r="I11" s="801"/>
      <c r="J11" s="801"/>
      <c r="K11" s="801"/>
      <c r="L11" s="801"/>
      <c r="M11" s="801"/>
    </row>
    <row r="12" spans="1:13" ht="12.5">
      <c r="A12" s="354" t="s">
        <v>254</v>
      </c>
      <c r="B12" s="678">
        <v>44.341805528236002</v>
      </c>
      <c r="C12" s="801"/>
      <c r="D12" s="801"/>
      <c r="E12" s="801"/>
      <c r="F12" s="801"/>
      <c r="G12" s="801"/>
      <c r="H12" s="801"/>
      <c r="I12" s="801"/>
      <c r="J12" s="801"/>
      <c r="K12" s="801"/>
      <c r="L12" s="801"/>
      <c r="M12" s="801"/>
    </row>
    <row r="13" spans="1:13" ht="13" thickBot="1">
      <c r="A13" s="679" t="s">
        <v>255</v>
      </c>
      <c r="B13" s="680">
        <v>377.037601649772</v>
      </c>
      <c r="C13" s="801"/>
      <c r="D13" s="801"/>
      <c r="E13" s="801"/>
      <c r="F13" s="801"/>
      <c r="G13" s="801"/>
      <c r="H13" s="801"/>
      <c r="I13" s="801"/>
      <c r="J13" s="801"/>
      <c r="K13" s="801"/>
      <c r="L13" s="801"/>
      <c r="M13" s="801"/>
    </row>
    <row r="14" spans="1:13" ht="12.5">
      <c r="A14" s="548"/>
      <c r="B14" s="801"/>
      <c r="C14" s="801"/>
      <c r="D14" s="801"/>
      <c r="E14" s="801"/>
      <c r="F14" s="801"/>
      <c r="G14" s="801"/>
      <c r="H14" s="801"/>
      <c r="I14" s="801"/>
      <c r="J14" s="801"/>
      <c r="K14" s="801"/>
      <c r="L14" s="801"/>
      <c r="M14" s="801"/>
    </row>
    <row r="15" spans="1:13" s="20" customFormat="1" ht="13" thickBot="1">
      <c r="A15" s="548"/>
      <c r="B15" s="548"/>
      <c r="C15" s="801"/>
      <c r="D15" s="801"/>
      <c r="E15" s="801"/>
      <c r="F15" s="801"/>
      <c r="G15" s="801"/>
      <c r="H15" s="801"/>
      <c r="I15" s="801"/>
      <c r="J15" s="801"/>
      <c r="K15" s="801"/>
      <c r="L15" s="801"/>
      <c r="M15" s="801"/>
    </row>
    <row r="16" spans="1:13" ht="15" customHeight="1" thickBot="1">
      <c r="A16" s="1143" t="s">
        <v>256</v>
      </c>
      <c r="B16" s="1144"/>
      <c r="C16" s="801"/>
      <c r="D16" s="801"/>
      <c r="E16" s="801"/>
      <c r="F16" s="801"/>
      <c r="G16" s="801"/>
      <c r="H16" s="801"/>
      <c r="I16" s="801"/>
      <c r="J16" s="801"/>
      <c r="K16" s="801"/>
      <c r="L16" s="801"/>
      <c r="M16" s="801"/>
    </row>
    <row r="17" spans="1:7" ht="12.5">
      <c r="A17" s="675" t="s">
        <v>248</v>
      </c>
      <c r="B17" s="681">
        <v>0</v>
      </c>
      <c r="C17" s="801"/>
      <c r="D17" s="801"/>
      <c r="E17" s="801"/>
      <c r="F17" s="801"/>
      <c r="G17" s="801"/>
    </row>
    <row r="18" spans="1:7" ht="12.5">
      <c r="A18" s="354" t="s">
        <v>249</v>
      </c>
      <c r="B18" s="681">
        <v>0</v>
      </c>
      <c r="C18" s="801"/>
      <c r="D18" s="801"/>
      <c r="E18" s="801"/>
      <c r="F18" s="801"/>
      <c r="G18" s="801"/>
    </row>
    <row r="19" spans="1:7" ht="12.5">
      <c r="A19" s="354" t="s">
        <v>250</v>
      </c>
      <c r="B19" s="681">
        <v>0</v>
      </c>
      <c r="C19" s="801"/>
      <c r="D19" s="801"/>
      <c r="E19" s="801"/>
      <c r="F19" s="801"/>
      <c r="G19" s="801"/>
    </row>
    <row r="20" spans="1:7" ht="12.5">
      <c r="A20" s="354" t="s">
        <v>251</v>
      </c>
      <c r="B20" s="681">
        <v>0</v>
      </c>
      <c r="C20" s="801"/>
      <c r="D20" s="801"/>
      <c r="E20" s="801"/>
      <c r="F20" s="801"/>
      <c r="G20" s="801"/>
    </row>
    <row r="21" spans="1:7" ht="12.5">
      <c r="A21" s="360" t="s">
        <v>252</v>
      </c>
      <c r="B21" s="682">
        <v>0</v>
      </c>
      <c r="C21" s="801"/>
      <c r="D21" s="801"/>
      <c r="E21" s="801"/>
      <c r="F21" s="801"/>
      <c r="G21" s="801"/>
    </row>
    <row r="22" spans="1:7" ht="12.5">
      <c r="A22" s="360" t="s">
        <v>253</v>
      </c>
      <c r="B22" s="682">
        <v>0</v>
      </c>
      <c r="C22" s="801"/>
      <c r="D22" s="801"/>
      <c r="E22" s="801"/>
      <c r="F22" s="801"/>
      <c r="G22" s="801"/>
    </row>
    <row r="23" spans="1:7" ht="12.5">
      <c r="A23" s="354" t="s">
        <v>257</v>
      </c>
      <c r="B23" s="682">
        <v>0</v>
      </c>
      <c r="C23" s="801"/>
      <c r="D23" s="801"/>
      <c r="E23" s="801"/>
      <c r="F23" s="801"/>
      <c r="G23" s="801"/>
    </row>
    <row r="24" spans="1:7" ht="13" thickBot="1">
      <c r="A24" s="679" t="s">
        <v>255</v>
      </c>
      <c r="B24" s="683">
        <v>0</v>
      </c>
      <c r="C24" s="801"/>
      <c r="D24" s="801"/>
      <c r="E24" s="801"/>
      <c r="F24" s="801"/>
      <c r="G24" s="801"/>
    </row>
    <row r="25" spans="1:7" ht="13.5" customHeight="1">
      <c r="A25" s="548"/>
      <c r="B25" s="548"/>
      <c r="C25" s="801"/>
      <c r="D25" s="801"/>
      <c r="E25" s="801"/>
      <c r="F25" s="801"/>
      <c r="G25" s="801"/>
    </row>
    <row r="26" spans="1:7" s="20" customFormat="1" ht="13" thickBot="1">
      <c r="A26" s="37"/>
      <c r="B26" s="90"/>
      <c r="C26" s="801"/>
      <c r="D26" s="801"/>
      <c r="E26" s="801"/>
      <c r="F26" s="801"/>
      <c r="G26" s="801"/>
    </row>
    <row r="27" spans="1:7" s="20" customFormat="1" ht="16" thickBot="1">
      <c r="A27" s="1143" t="s">
        <v>258</v>
      </c>
      <c r="B27" s="1144"/>
      <c r="C27" s="801"/>
      <c r="D27" s="801"/>
      <c r="E27" s="801"/>
      <c r="F27" s="801"/>
      <c r="G27" s="801"/>
    </row>
    <row r="28" spans="1:7" s="20" customFormat="1" ht="12.5">
      <c r="A28" s="675" t="s">
        <v>248</v>
      </c>
      <c r="B28" s="681">
        <f>B17+B6</f>
        <v>45055.82</v>
      </c>
      <c r="C28" s="548"/>
      <c r="D28" s="801"/>
      <c r="E28" s="801"/>
      <c r="F28" s="801"/>
      <c r="G28" s="801"/>
    </row>
    <row r="29" spans="1:7" ht="16.5" customHeight="1">
      <c r="A29" s="354" t="s">
        <v>249</v>
      </c>
      <c r="B29" s="681">
        <f>B18+B7</f>
        <v>543.87099999999998</v>
      </c>
      <c r="C29" s="801"/>
      <c r="D29" s="801"/>
      <c r="E29" s="801"/>
      <c r="F29" s="801"/>
      <c r="G29" s="801"/>
    </row>
    <row r="30" spans="1:7" s="20" customFormat="1" ht="15" customHeight="1">
      <c r="A30" s="354" t="s">
        <v>250</v>
      </c>
      <c r="B30" s="681">
        <f>B19+B8</f>
        <v>419155.96</v>
      </c>
      <c r="C30" s="801"/>
      <c r="D30" s="801"/>
      <c r="E30" s="801"/>
      <c r="F30" s="801"/>
      <c r="G30" s="801"/>
    </row>
    <row r="31" spans="1:7" ht="12.5">
      <c r="A31" s="354" t="s">
        <v>251</v>
      </c>
      <c r="B31" s="681">
        <f>B20+B9</f>
        <v>-1389.944</v>
      </c>
      <c r="C31" s="801"/>
      <c r="D31" s="801"/>
      <c r="E31" s="801"/>
      <c r="F31" s="801"/>
      <c r="G31" s="801"/>
    </row>
    <row r="32" spans="1:7" ht="12.5">
      <c r="A32" s="360" t="s">
        <v>252</v>
      </c>
      <c r="B32" s="677">
        <f>B10</f>
        <v>0.18079796000000001</v>
      </c>
      <c r="C32" s="801"/>
      <c r="D32" s="801"/>
      <c r="E32" s="801"/>
      <c r="F32" s="801"/>
      <c r="G32" s="801"/>
    </row>
    <row r="33" spans="1:7" ht="12.5">
      <c r="A33" s="360" t="s">
        <v>253</v>
      </c>
      <c r="B33" s="677">
        <f>B11</f>
        <v>1.08359399</v>
      </c>
      <c r="C33" s="801"/>
      <c r="D33" s="801"/>
      <c r="E33" s="801"/>
      <c r="F33" s="801"/>
      <c r="G33" s="801"/>
    </row>
    <row r="34" spans="1:7" ht="12.5">
      <c r="A34" s="354" t="s">
        <v>259</v>
      </c>
      <c r="B34" s="678">
        <f>B23+B12</f>
        <v>44.341805528236002</v>
      </c>
      <c r="C34" s="801"/>
      <c r="D34" s="801"/>
      <c r="E34" s="801"/>
      <c r="F34" s="801"/>
      <c r="G34" s="801"/>
    </row>
    <row r="35" spans="1:7" ht="13" thickBot="1">
      <c r="A35" s="679" t="s">
        <v>260</v>
      </c>
      <c r="B35" s="680">
        <f>B24+B13</f>
        <v>377.037601649772</v>
      </c>
      <c r="C35" s="801"/>
      <c r="D35" s="801"/>
      <c r="E35" s="801"/>
      <c r="F35" s="801"/>
      <c r="G35" s="801"/>
    </row>
    <row r="37" spans="1:7" ht="12.75" customHeight="1">
      <c r="A37" s="1145" t="s">
        <v>261</v>
      </c>
      <c r="B37" s="1145"/>
      <c r="C37" s="118"/>
      <c r="D37" s="118"/>
      <c r="E37" s="118"/>
      <c r="F37" s="118"/>
      <c r="G37" s="118"/>
    </row>
    <row r="38" spans="1:7" ht="13" thickBot="1">
      <c r="A38" s="1037"/>
      <c r="B38" s="801"/>
      <c r="C38" s="801"/>
      <c r="D38" s="801"/>
      <c r="E38" s="801"/>
      <c r="F38" s="801"/>
      <c r="G38" s="801"/>
    </row>
    <row r="39" spans="1:7" ht="16" thickBot="1">
      <c r="A39" s="1143" t="s">
        <v>262</v>
      </c>
      <c r="B39" s="1144"/>
      <c r="C39" s="801"/>
      <c r="D39" s="801"/>
      <c r="E39" s="801"/>
      <c r="F39" s="801"/>
      <c r="G39" s="801"/>
    </row>
    <row r="40" spans="1:7" ht="12.5">
      <c r="A40" s="675" t="s">
        <v>248</v>
      </c>
      <c r="B40" s="681">
        <v>68590.147599999997</v>
      </c>
      <c r="C40" s="801"/>
      <c r="D40" s="801"/>
      <c r="E40" s="801"/>
      <c r="F40" s="801"/>
      <c r="G40" s="801"/>
    </row>
    <row r="41" spans="1:7" ht="12.5">
      <c r="A41" s="354" t="s">
        <v>249</v>
      </c>
      <c r="B41" s="681">
        <v>-129.51900000000001</v>
      </c>
      <c r="C41" s="801"/>
      <c r="D41" s="801"/>
      <c r="E41" s="801"/>
      <c r="F41" s="801"/>
      <c r="G41" s="801"/>
    </row>
    <row r="42" spans="1:7" ht="12.5">
      <c r="A42" s="354" t="s">
        <v>250</v>
      </c>
      <c r="B42" s="681">
        <v>768499.51100000006</v>
      </c>
      <c r="C42" s="801"/>
      <c r="D42" s="801"/>
      <c r="E42" s="801"/>
      <c r="F42" s="801"/>
      <c r="G42" s="801"/>
    </row>
    <row r="43" spans="1:7" ht="12.5">
      <c r="A43" s="354" t="s">
        <v>251</v>
      </c>
      <c r="B43" s="681">
        <v>-1942.785</v>
      </c>
      <c r="C43" s="801"/>
      <c r="D43" s="801"/>
      <c r="E43" s="801"/>
      <c r="F43" s="801"/>
      <c r="G43" s="801"/>
    </row>
    <row r="44" spans="1:7" ht="12.5">
      <c r="A44" s="360" t="s">
        <v>252</v>
      </c>
      <c r="B44" s="684">
        <v>0.18079796000000001</v>
      </c>
      <c r="C44" s="801"/>
      <c r="D44" s="801"/>
      <c r="E44" s="801"/>
      <c r="F44" s="801"/>
      <c r="G44" s="801"/>
    </row>
    <row r="45" spans="1:7" ht="12.5">
      <c r="A45" s="360" t="s">
        <v>253</v>
      </c>
      <c r="B45" s="684">
        <v>1.08359399</v>
      </c>
      <c r="C45" s="801"/>
      <c r="D45" s="801"/>
      <c r="E45" s="801"/>
      <c r="F45" s="801"/>
      <c r="G45" s="801"/>
    </row>
    <row r="46" spans="1:7" ht="12.5">
      <c r="A46" s="354" t="s">
        <v>263</v>
      </c>
      <c r="B46" s="685">
        <v>3065.1531880470202</v>
      </c>
      <c r="C46" s="801"/>
      <c r="D46" s="801"/>
      <c r="E46" s="801"/>
      <c r="F46" s="801"/>
      <c r="G46" s="801"/>
    </row>
    <row r="47" spans="1:7" ht="13" thickBot="1">
      <c r="A47" s="679" t="s">
        <v>264</v>
      </c>
      <c r="B47" s="686">
        <v>34209.488424983901</v>
      </c>
      <c r="C47" s="801"/>
      <c r="D47" s="801"/>
      <c r="E47" s="801"/>
      <c r="F47" s="801"/>
      <c r="G47" s="801"/>
    </row>
  </sheetData>
  <mergeCells count="8">
    <mergeCell ref="A39:B39"/>
    <mergeCell ref="A5:B5"/>
    <mergeCell ref="A37:B37"/>
    <mergeCell ref="A27:B27"/>
    <mergeCell ref="A1:B1"/>
    <mergeCell ref="A3:B3"/>
    <mergeCell ref="A2:B2"/>
    <mergeCell ref="A16:B16"/>
  </mergeCells>
  <printOptions horizontalCentered="1" verticalCentere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31"/>
  <sheetViews>
    <sheetView zoomScale="110" zoomScaleNormal="110" workbookViewId="0" topLeftCell="A1">
      <selection pane="topLeft" activeCell="A1" sqref="A1"/>
    </sheetView>
  </sheetViews>
  <sheetFormatPr defaultColWidth="8.54296875" defaultRowHeight="12.5"/>
  <cols>
    <col min="1" max="1" width="17.4545454545455" customWidth="1"/>
    <col min="2" max="2" width="8.54545454545455" customWidth="1"/>
    <col min="3" max="3" width="10.5454545454545" customWidth="1"/>
    <col min="4" max="4" width="13.4545454545455" customWidth="1"/>
    <col min="5" max="5" width="12.4545454545455" customWidth="1"/>
    <col min="6" max="6" width="13.4545454545455" customWidth="1"/>
    <col min="7" max="7" width="17.4545454545455" customWidth="1"/>
  </cols>
  <sheetData>
    <row r="1" spans="1:11" ht="24" customHeight="1">
      <c r="A1" s="1156" t="s">
        <v>265</v>
      </c>
      <c r="B1" s="1157"/>
      <c r="C1" s="1157"/>
      <c r="D1" s="1157"/>
      <c r="E1" s="1157"/>
      <c r="F1" s="1157"/>
      <c r="G1" s="1158"/>
      <c r="H1" s="801"/>
      <c r="I1" s="801"/>
      <c r="J1" s="801"/>
      <c r="K1" s="801"/>
    </row>
    <row r="2" spans="1:11" ht="13">
      <c r="A2" s="1159" t="s">
        <v>1</v>
      </c>
      <c r="B2" s="1160"/>
      <c r="C2" s="1160"/>
      <c r="D2" s="1160"/>
      <c r="E2" s="1160"/>
      <c r="F2" s="1160"/>
      <c r="G2" s="1161"/>
      <c r="H2" s="801"/>
      <c r="I2" s="801"/>
      <c r="J2" s="801"/>
      <c r="K2" s="801"/>
    </row>
    <row r="3" spans="1:11" ht="13">
      <c r="A3" s="1162" t="s">
        <v>2</v>
      </c>
      <c r="B3" s="1160"/>
      <c r="C3" s="1160"/>
      <c r="D3" s="1160"/>
      <c r="E3" s="1160"/>
      <c r="F3" s="1160"/>
      <c r="G3" s="1161"/>
      <c r="H3" s="801"/>
      <c r="I3" s="801"/>
      <c r="J3" s="801"/>
      <c r="K3" s="801"/>
    </row>
    <row r="4" spans="1:11" s="20" customFormat="1" ht="13.5" thickBot="1">
      <c r="A4" s="1054"/>
      <c r="B4" s="1046"/>
      <c r="C4" s="1046"/>
      <c r="D4" s="1046"/>
      <c r="E4" s="1046"/>
      <c r="F4" s="1046"/>
      <c r="G4" s="1046"/>
      <c r="H4" s="801"/>
      <c r="I4" s="801"/>
      <c r="J4" s="801"/>
      <c r="K4" s="801"/>
    </row>
    <row r="5" spans="1:11" s="20" customFormat="1" ht="13">
      <c r="A5" s="1150" t="s">
        <v>266</v>
      </c>
      <c r="B5" s="1151"/>
      <c r="C5" s="1151"/>
      <c r="D5" s="1151"/>
      <c r="E5" s="1151"/>
      <c r="F5" s="1151"/>
      <c r="G5" s="1152"/>
      <c r="H5" s="801"/>
      <c r="I5" s="801"/>
      <c r="J5" s="801"/>
      <c r="K5" s="801"/>
    </row>
    <row r="6" spans="1:11" ht="13.5" thickBot="1">
      <c r="A6" s="219"/>
      <c r="B6" s="1154" t="s">
        <v>267</v>
      </c>
      <c r="C6" s="1154"/>
      <c r="D6" s="1154"/>
      <c r="E6" s="1154" t="s">
        <v>268</v>
      </c>
      <c r="F6" s="1154"/>
      <c r="G6" s="1155"/>
      <c r="H6" s="801"/>
      <c r="I6" s="801"/>
      <c r="J6" s="801"/>
      <c r="K6" s="801"/>
    </row>
    <row r="7" spans="1:11" ht="13">
      <c r="A7" s="693" t="s">
        <v>269</v>
      </c>
      <c r="B7" s="1050" t="s">
        <v>270</v>
      </c>
      <c r="C7" s="1050" t="s">
        <v>271</v>
      </c>
      <c r="D7" s="1040" t="s">
        <v>10</v>
      </c>
      <c r="E7" s="1050" t="s">
        <v>272</v>
      </c>
      <c r="F7" s="1050" t="s">
        <v>271</v>
      </c>
      <c r="G7" s="694" t="s">
        <v>10</v>
      </c>
      <c r="H7" s="801"/>
      <c r="I7" s="801"/>
      <c r="J7" s="801"/>
      <c r="K7" s="284"/>
    </row>
    <row r="8" spans="1:11" ht="13">
      <c r="A8" s="360" t="s">
        <v>273</v>
      </c>
      <c r="B8" s="301">
        <v>0</v>
      </c>
      <c r="C8" s="302">
        <v>19035</v>
      </c>
      <c r="D8" s="993">
        <f t="shared" si="0" ref="D8:D9">SUM(B8:C8)</f>
        <v>19035</v>
      </c>
      <c r="E8" s="687"/>
      <c r="F8" s="361"/>
      <c r="G8" s="695">
        <f>SUM(E8:F8)</f>
        <v>0</v>
      </c>
      <c r="H8" s="801"/>
      <c r="I8" s="801"/>
      <c r="J8" s="801"/>
      <c r="K8" s="284"/>
    </row>
    <row r="9" spans="1:11" ht="13.5" thickBot="1">
      <c r="A9" s="696" t="s">
        <v>274</v>
      </c>
      <c r="B9" s="689">
        <v>6992</v>
      </c>
      <c r="C9" s="690">
        <v>269500</v>
      </c>
      <c r="D9" s="994">
        <f t="shared" si="0"/>
        <v>276492</v>
      </c>
      <c r="E9" s="691">
        <v>11</v>
      </c>
      <c r="F9" s="691">
        <v>149</v>
      </c>
      <c r="G9" s="697">
        <f>SUM(E9:F9)</f>
        <v>160</v>
      </c>
      <c r="H9" s="801"/>
      <c r="I9" s="801"/>
      <c r="J9" s="801"/>
      <c r="K9" s="801"/>
    </row>
    <row r="10" spans="1:11" ht="13.5" thickBot="1">
      <c r="A10" s="832" t="s">
        <v>10</v>
      </c>
      <c r="B10" s="833">
        <f>SUM(B8:B9)</f>
        <v>6992</v>
      </c>
      <c r="C10" s="833">
        <f>SUM(C8:C9)</f>
        <v>288535</v>
      </c>
      <c r="D10" s="833">
        <f>SUM(B10:C10)</f>
        <v>295527</v>
      </c>
      <c r="E10" s="834">
        <f>SUM(E8:E9)</f>
        <v>11</v>
      </c>
      <c r="F10" s="834">
        <f>SUM(F8:F9)</f>
        <v>149</v>
      </c>
      <c r="G10" s="835">
        <f t="shared" si="1" ref="G10">SUM(E10:F10)</f>
        <v>160</v>
      </c>
      <c r="H10" s="77" t="s">
        <v>145</v>
      </c>
      <c r="I10" s="801"/>
      <c r="J10" s="801"/>
      <c r="K10" s="801"/>
    </row>
    <row r="11" spans="1:11" ht="12.5">
      <c r="A11" s="548"/>
      <c r="B11" s="548"/>
      <c r="C11" s="548"/>
      <c r="D11" s="196"/>
      <c r="E11" s="548"/>
      <c r="F11" s="548"/>
      <c r="G11" s="548"/>
      <c r="H11" s="801"/>
      <c r="I11" s="801"/>
      <c r="J11" s="801"/>
      <c r="K11" s="801"/>
    </row>
    <row r="12" spans="1:11" ht="17.25" customHeight="1" thickBot="1">
      <c r="A12" s="1097"/>
      <c r="B12" s="1097"/>
      <c r="C12" s="1097"/>
      <c r="D12" s="1097"/>
      <c r="E12" s="1097"/>
      <c r="F12" s="1097"/>
      <c r="G12" s="1097"/>
      <c r="H12" s="801"/>
      <c r="I12" s="801"/>
      <c r="J12" s="801"/>
      <c r="K12" s="801"/>
    </row>
    <row r="13" spans="1:11" ht="13">
      <c r="A13" s="1150" t="s">
        <v>275</v>
      </c>
      <c r="B13" s="1151"/>
      <c r="C13" s="1151"/>
      <c r="D13" s="1151"/>
      <c r="E13" s="1151"/>
      <c r="F13" s="1151"/>
      <c r="G13" s="1152"/>
      <c r="H13" s="801"/>
      <c r="I13" s="801"/>
      <c r="J13" s="801"/>
      <c r="K13" s="801"/>
    </row>
    <row r="14" spans="1:11" ht="13.5" thickBot="1">
      <c r="A14" s="220"/>
      <c r="B14" s="1154"/>
      <c r="C14" s="1154"/>
      <c r="D14" s="1154"/>
      <c r="E14" s="1154" t="s">
        <v>268</v>
      </c>
      <c r="F14" s="1154"/>
      <c r="G14" s="1155"/>
      <c r="H14" s="801"/>
      <c r="I14" s="801"/>
      <c r="J14" s="801"/>
      <c r="K14" s="801"/>
    </row>
    <row r="15" spans="1:11" ht="13">
      <c r="A15" s="693" t="s">
        <v>269</v>
      </c>
      <c r="B15" s="1050"/>
      <c r="C15" s="1050"/>
      <c r="D15" s="1050"/>
      <c r="E15" s="1050" t="s">
        <v>272</v>
      </c>
      <c r="F15" s="1050" t="s">
        <v>271</v>
      </c>
      <c r="G15" s="694" t="s">
        <v>10</v>
      </c>
      <c r="H15" s="801"/>
      <c r="I15" s="801"/>
      <c r="J15" s="801"/>
      <c r="K15" s="801"/>
    </row>
    <row r="16" spans="1:11" ht="13">
      <c r="A16" s="360" t="s">
        <v>273</v>
      </c>
      <c r="B16" s="362"/>
      <c r="C16" s="362"/>
      <c r="D16" s="363"/>
      <c r="E16" s="361"/>
      <c r="F16" s="361"/>
      <c r="G16" s="698">
        <f>SUM(E16:F16)</f>
        <v>0</v>
      </c>
      <c r="H16" s="801"/>
      <c r="I16" s="801"/>
      <c r="J16" s="801"/>
      <c r="K16" s="801"/>
    </row>
    <row r="17" spans="1:7" ht="13.5" thickBot="1">
      <c r="A17" s="699" t="s">
        <v>274</v>
      </c>
      <c r="B17" s="217"/>
      <c r="C17" s="217"/>
      <c r="D17" s="218"/>
      <c r="E17" s="40"/>
      <c r="F17" s="40">
        <v>0</v>
      </c>
      <c r="G17" s="700">
        <f t="shared" si="2" ref="G17:G18">SUM(E17:F17)</f>
        <v>0</v>
      </c>
    </row>
    <row r="18" spans="1:7" ht="13.5" thickBot="1">
      <c r="A18" s="701" t="s">
        <v>10</v>
      </c>
      <c r="B18" s="702"/>
      <c r="C18" s="702"/>
      <c r="D18" s="702"/>
      <c r="E18" s="688">
        <f>SUM(E16:E17)</f>
        <v>0</v>
      </c>
      <c r="F18" s="688">
        <f>SUM(F16:F17)</f>
        <v>0</v>
      </c>
      <c r="G18" s="703">
        <f t="shared" si="2"/>
        <v>0</v>
      </c>
    </row>
    <row r="19" spans="1:7" ht="12.5">
      <c r="A19" s="548"/>
      <c r="B19" s="548"/>
      <c r="C19" s="548"/>
      <c r="D19" s="548"/>
      <c r="E19" s="548"/>
      <c r="F19" s="548"/>
      <c r="G19" s="548"/>
    </row>
    <row r="20" spans="1:7" ht="13" thickBot="1">
      <c r="A20" s="548"/>
      <c r="B20" s="548"/>
      <c r="C20" s="548"/>
      <c r="D20" s="548"/>
      <c r="E20" s="548"/>
      <c r="F20" s="548"/>
      <c r="G20" s="548"/>
    </row>
    <row r="21" spans="1:7" ht="13">
      <c r="A21" s="1150" t="s">
        <v>276</v>
      </c>
      <c r="B21" s="1151"/>
      <c r="C21" s="1151"/>
      <c r="D21" s="1151"/>
      <c r="E21" s="1151"/>
      <c r="F21" s="1151"/>
      <c r="G21" s="1152"/>
    </row>
    <row r="22" spans="1:7" ht="13.5" thickBot="1">
      <c r="A22" s="219"/>
      <c r="B22" s="1154" t="s">
        <v>277</v>
      </c>
      <c r="C22" s="1154"/>
      <c r="D22" s="1154"/>
      <c r="E22" s="1154" t="s">
        <v>278</v>
      </c>
      <c r="F22" s="1154"/>
      <c r="G22" s="1155"/>
    </row>
    <row r="23" spans="1:7" ht="13">
      <c r="A23" s="693" t="s">
        <v>221</v>
      </c>
      <c r="B23" s="1050"/>
      <c r="C23" s="1050"/>
      <c r="D23" s="1050"/>
      <c r="E23" s="1050" t="s">
        <v>221</v>
      </c>
      <c r="F23" s="787" t="s">
        <v>221</v>
      </c>
      <c r="G23" s="788" t="s">
        <v>10</v>
      </c>
    </row>
    <row r="24" spans="1:7" ht="12.5">
      <c r="A24" s="789" t="s">
        <v>273</v>
      </c>
      <c r="B24" s="544" t="s">
        <v>221</v>
      </c>
      <c r="C24" s="544" t="s">
        <v>221</v>
      </c>
      <c r="D24" s="544" t="s">
        <v>221</v>
      </c>
      <c r="E24" s="544" t="s">
        <v>221</v>
      </c>
      <c r="F24" s="790" t="s">
        <v>221</v>
      </c>
      <c r="G24" s="791" t="s">
        <v>221</v>
      </c>
    </row>
    <row r="25" spans="1:7" ht="13.5" thickBot="1">
      <c r="A25" s="792" t="s">
        <v>274</v>
      </c>
      <c r="B25" s="692" t="s">
        <v>221</v>
      </c>
      <c r="C25" s="692" t="s">
        <v>221</v>
      </c>
      <c r="D25" s="692" t="s">
        <v>221</v>
      </c>
      <c r="E25" s="692" t="s">
        <v>221</v>
      </c>
      <c r="F25" s="793">
        <f>'ESA Table 2B'!B42</f>
        <v>4</v>
      </c>
      <c r="G25" s="794">
        <f>SUM(E25:F25)</f>
        <v>4</v>
      </c>
    </row>
    <row r="26" spans="1:7" ht="13.5" thickBot="1">
      <c r="A26" s="836" t="s">
        <v>10</v>
      </c>
      <c r="B26" s="837"/>
      <c r="C26" s="837"/>
      <c r="D26" s="837"/>
      <c r="E26" s="834"/>
      <c r="F26" s="838">
        <f>SUM(F24:F25)</f>
        <v>4</v>
      </c>
      <c r="G26" s="839">
        <f t="shared" si="3" ref="G26">SUM(E26:F26)</f>
        <v>4</v>
      </c>
    </row>
    <row r="27" spans="1:7" ht="12.5">
      <c r="A27" s="548"/>
      <c r="B27" s="548"/>
      <c r="C27" s="548"/>
      <c r="D27" s="548"/>
      <c r="E27" s="548"/>
      <c r="F27" s="548"/>
      <c r="G27" s="548"/>
    </row>
    <row r="28" spans="1:7" s="20" customFormat="1" ht="36.75" customHeight="1">
      <c r="A28" s="1153" t="s">
        <v>279</v>
      </c>
      <c r="B28" s="1153"/>
      <c r="C28" s="1153"/>
      <c r="D28" s="1153"/>
      <c r="E28" s="1153"/>
      <c r="F28" s="1153"/>
      <c r="G28" s="1153"/>
    </row>
    <row r="29" spans="1:7" ht="30" customHeight="1">
      <c r="A29" s="1153" t="s">
        <v>280</v>
      </c>
      <c r="B29" s="1153"/>
      <c r="C29" s="1153"/>
      <c r="D29" s="1153"/>
      <c r="E29" s="1153"/>
      <c r="F29" s="1153"/>
      <c r="G29" s="1153"/>
    </row>
    <row r="30" spans="1:7" ht="12.5">
      <c r="A30" s="548" t="s">
        <v>281</v>
      </c>
      <c r="B30" s="548"/>
      <c r="C30" s="548"/>
      <c r="D30" s="548"/>
      <c r="E30" s="548"/>
      <c r="F30" s="548"/>
      <c r="G30" s="548"/>
    </row>
    <row r="31" spans="1:7" ht="12.5">
      <c r="A31" s="49"/>
      <c r="B31" s="49"/>
      <c r="C31" s="801"/>
      <c r="D31" s="801"/>
      <c r="E31" s="801"/>
      <c r="F31" s="801"/>
      <c r="G31" s="801"/>
    </row>
  </sheetData>
  <mergeCells count="15">
    <mergeCell ref="A12:G12"/>
    <mergeCell ref="A1:G1"/>
    <mergeCell ref="A2:G2"/>
    <mergeCell ref="A3:G3"/>
    <mergeCell ref="B6:D6"/>
    <mergeCell ref="E6:G6"/>
    <mergeCell ref="A5:G5"/>
    <mergeCell ref="A13:G13"/>
    <mergeCell ref="A28:G28"/>
    <mergeCell ref="A29:G29"/>
    <mergeCell ref="B14:D14"/>
    <mergeCell ref="E14:G14"/>
    <mergeCell ref="B22:D22"/>
    <mergeCell ref="E22:G22"/>
    <mergeCell ref="A21:G21"/>
  </mergeCells>
  <printOptions horizontalCentered="1" verticalCentered="1"/>
  <pageMargins left="0.25" right="0.25" top="0.5" bottom="0.5" header="0.5" footer="0.5"/>
  <pageSetup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H13"/>
  <sheetViews>
    <sheetView zoomScale="130" zoomScaleNormal="130" workbookViewId="0" topLeftCell="A1">
      <selection pane="topLeft" activeCell="A1" sqref="A1"/>
    </sheetView>
  </sheetViews>
  <sheetFormatPr defaultColWidth="8.54296875" defaultRowHeight="12.5"/>
  <cols>
    <col min="1" max="1" width="12.4545454545455" customWidth="1"/>
    <col min="2" max="2" width="19" customWidth="1"/>
    <col min="3" max="3" width="12.4545454545455" customWidth="1"/>
    <col min="4" max="4" width="16.5454545454545" customWidth="1"/>
    <col min="5" max="5" width="13.5454545454545" customWidth="1"/>
    <col min="6" max="6" width="13.4545454545455" customWidth="1"/>
    <col min="7" max="7" width="16.5454545454545" customWidth="1"/>
    <col min="8" max="8" width="14.5454545454545" customWidth="1"/>
  </cols>
  <sheetData>
    <row r="1" spans="1:8" ht="13">
      <c r="A1" s="1165" t="s">
        <v>282</v>
      </c>
      <c r="B1" s="1165"/>
      <c r="C1" s="1165"/>
      <c r="D1" s="1165"/>
      <c r="E1" s="1165"/>
      <c r="F1" s="1165"/>
      <c r="G1" s="1165"/>
      <c r="H1" s="1165"/>
    </row>
    <row r="2" spans="1:8" ht="15.75" customHeight="1">
      <c r="A2" s="1165" t="s">
        <v>1</v>
      </c>
      <c r="B2" s="1166"/>
      <c r="C2" s="1166"/>
      <c r="D2" s="1166"/>
      <c r="E2" s="1166"/>
      <c r="F2" s="1166"/>
      <c r="G2" s="1166"/>
      <c r="H2" s="1166"/>
    </row>
    <row r="3" spans="1:8" ht="13">
      <c r="A3" s="1167" t="s">
        <v>2</v>
      </c>
      <c r="B3" s="1168"/>
      <c r="C3" s="1168"/>
      <c r="D3" s="1168"/>
      <c r="E3" s="1168"/>
      <c r="F3" s="1168"/>
      <c r="G3" s="1168"/>
      <c r="H3" s="1168"/>
    </row>
    <row r="4" spans="1:8" s="20" customFormat="1" ht="13.5" thickBot="1">
      <c r="A4" s="1048"/>
      <c r="B4" s="1049"/>
      <c r="C4" s="1049"/>
      <c r="D4" s="78" t="s">
        <v>283</v>
      </c>
      <c r="E4" s="1049"/>
      <c r="F4" s="1049"/>
      <c r="G4" s="1049"/>
      <c r="H4" s="1049"/>
    </row>
    <row r="5" spans="1:8" s="20" customFormat="1" ht="13.5" thickBot="1">
      <c r="A5" s="1169" t="s">
        <v>284</v>
      </c>
      <c r="B5" s="1170"/>
      <c r="C5" s="1049"/>
      <c r="D5" s="91" t="s">
        <v>145</v>
      </c>
      <c r="E5" s="91"/>
      <c r="F5" s="1049"/>
      <c r="G5" s="1049"/>
      <c r="H5" s="1049"/>
    </row>
    <row r="6" spans="1:8" ht="13.5" thickBot="1">
      <c r="A6" s="840"/>
      <c r="B6" s="1163" t="s">
        <v>285</v>
      </c>
      <c r="C6" s="1163"/>
      <c r="D6" s="1163"/>
      <c r="E6" s="1163"/>
      <c r="F6" s="1163"/>
      <c r="G6" s="1163"/>
      <c r="H6" s="1164"/>
    </row>
    <row r="7" spans="1:8" ht="52">
      <c r="A7" s="693" t="s">
        <v>269</v>
      </c>
      <c r="B7" s="173" t="s">
        <v>286</v>
      </c>
      <c r="C7" s="173" t="s">
        <v>287</v>
      </c>
      <c r="D7" s="173" t="s">
        <v>288</v>
      </c>
      <c r="E7" s="173" t="s">
        <v>289</v>
      </c>
      <c r="F7" s="173" t="s">
        <v>290</v>
      </c>
      <c r="G7" s="173" t="s">
        <v>291</v>
      </c>
      <c r="H7" s="174" t="s">
        <v>292</v>
      </c>
    </row>
    <row r="8" spans="1:8" ht="12.5">
      <c r="A8" s="360" t="s">
        <v>273</v>
      </c>
      <c r="B8" s="364">
        <v>5</v>
      </c>
      <c r="C8" s="364">
        <v>11</v>
      </c>
      <c r="D8" s="364">
        <v>1</v>
      </c>
      <c r="E8" s="364">
        <v>0</v>
      </c>
      <c r="F8" s="364">
        <v>26</v>
      </c>
      <c r="G8" s="364">
        <v>0</v>
      </c>
      <c r="H8" s="365">
        <v>2</v>
      </c>
    </row>
    <row r="9" spans="1:8" ht="12.5">
      <c r="A9" s="360" t="s">
        <v>274</v>
      </c>
      <c r="B9" s="364">
        <v>374</v>
      </c>
      <c r="C9" s="364">
        <v>298</v>
      </c>
      <c r="D9" s="364">
        <v>1</v>
      </c>
      <c r="E9" s="364">
        <v>0</v>
      </c>
      <c r="F9" s="361">
        <v>440</v>
      </c>
      <c r="G9" s="364">
        <v>18</v>
      </c>
      <c r="H9" s="365">
        <v>18</v>
      </c>
    </row>
    <row r="10" spans="1:8" ht="13.5" thickBot="1">
      <c r="A10" s="366" t="s">
        <v>10</v>
      </c>
      <c r="B10" s="39">
        <f>SUM(B8:B9)</f>
        <v>379</v>
      </c>
      <c r="C10" s="39">
        <f t="shared" si="0" ref="C10:H10">SUM(C8:C9)</f>
        <v>309</v>
      </c>
      <c r="D10" s="39">
        <f t="shared" si="0"/>
        <v>2</v>
      </c>
      <c r="E10" s="39">
        <f t="shared" si="0"/>
        <v>0</v>
      </c>
      <c r="F10" s="39">
        <f t="shared" si="0"/>
        <v>466</v>
      </c>
      <c r="G10" s="39">
        <f t="shared" si="0"/>
        <v>18</v>
      </c>
      <c r="H10" s="535">
        <f t="shared" si="0"/>
        <v>20</v>
      </c>
    </row>
    <row r="11" spans="1:8" ht="12.5">
      <c r="A11" s="37"/>
      <c r="B11" s="37"/>
      <c r="C11" s="548"/>
      <c r="D11" s="548"/>
      <c r="E11" s="548"/>
      <c r="F11" s="548"/>
      <c r="G11" s="548"/>
      <c r="H11" s="548"/>
    </row>
    <row r="12" spans="1:8" ht="30" customHeight="1">
      <c r="A12" s="1153" t="s">
        <v>280</v>
      </c>
      <c r="B12" s="1153"/>
      <c r="C12" s="1153"/>
      <c r="D12" s="1153"/>
      <c r="E12" s="1153"/>
      <c r="F12" s="1153"/>
      <c r="G12" s="1153"/>
      <c r="H12" s="1153"/>
    </row>
    <row r="13" spans="1:8" ht="12.5">
      <c r="A13" s="86"/>
      <c r="B13" s="548"/>
      <c r="C13" s="548"/>
      <c r="D13" s="548"/>
      <c r="E13" s="548"/>
      <c r="F13" s="548"/>
      <c r="G13" s="548"/>
      <c r="H13" s="548"/>
    </row>
  </sheetData>
  <mergeCells count="6">
    <mergeCell ref="A12:H12"/>
    <mergeCell ref="B6:H6"/>
    <mergeCell ref="A1:H1"/>
    <mergeCell ref="A2:H2"/>
    <mergeCell ref="A3:H3"/>
    <mergeCell ref="A5:B5"/>
  </mergeCells>
  <printOptions horizontalCentered="1" verticalCentered="1"/>
  <pageMargins left="0.25" right="0.25" top="0.5" bottom="0.5" header="0.5" footer="0.5"/>
  <pageSetup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5A8DD6D6492846A14E8DEC4C015857" ma:contentTypeVersion="6271" ma:contentTypeDescription="Create a new document." ma:contentTypeScope="" ma:versionID="db0ffa087e2be6a02536d7d93e1c8e82">
  <xsd:schema xmlns:xsd="http://www.w3.org/2001/XMLSchema" xmlns:xs="http://www.w3.org/2001/XMLSchema" xmlns:p="http://schemas.microsoft.com/office/2006/metadata/properties" xmlns:ns1="http://schemas.microsoft.com/sharepoint/v3" xmlns:ns2="9f05a218-3ea5-4bee-b84c-dca06223dace" xmlns:ns4="9bf079a2-8838-46e4-a25e-754293e27338" xmlns:ns5="http://schemas.microsoft.com/sharepoint/v4" targetNamespace="http://schemas.microsoft.com/office/2006/metadata/properties" ma:root="true" ma:fieldsID="feaa248c694843831a7db91b309e9ac6" ns1:_="" ns2:_="" ns4:_="" ns5:_="">
    <xsd:import namespace="http://schemas.microsoft.com/sharepoint/v3"/>
    <xsd:import namespace="9f05a218-3ea5-4bee-b84c-dca06223dace"/>
    <xsd:import namespace="9bf079a2-8838-46e4-a25e-754293e27338"/>
    <xsd:import namespace="http://schemas.microsoft.com/sharepoint/v4"/>
    <xsd:element name="properties">
      <xsd:complexType>
        <xsd:sequence>
          <xsd:element name="documentManagement">
            <xsd:complexType>
              <xsd:all>
                <xsd:element ref="ns2:Project_x0020_ID" minOccurs="0"/>
                <xsd:element ref="ns1:DocumentSetDescription" minOccurs="0"/>
                <xsd:element ref="ns2:MediaServiceMetadata" minOccurs="0"/>
                <xsd:element ref="ns2:MediaServiceFastMetadata" minOccurs="0"/>
                <xsd:element ref="ns4:_dlc_DocId" minOccurs="0"/>
                <xsd:element ref="ns4:_dlc_DocIdUrl" minOccurs="0"/>
                <xsd:element ref="ns4:_dlc_DocIdPersistId" minOccurs="0"/>
                <xsd:element ref="ns2:Set_x0020_Original_x0020_Project_x0020_ID" minOccurs="0"/>
                <xsd:element ref="ns2:Original_x0020_Project_x0020_Id" minOccurs="0"/>
                <xsd:element ref="ns2:MediaServiceAutoKeyPoints" minOccurs="0"/>
                <xsd:element ref="ns2:MediaServiceKeyPoints" minOccurs="0"/>
                <xsd:element ref="ns4:SharedWithUsers" minOccurs="0"/>
                <xsd:element ref="ns4:SharedWithDetails" minOccurs="0"/>
                <xsd:element ref="ns5:IconOverlay"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9"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05a218-3ea5-4bee-b84c-dca06223dace" elementFormDefault="qualified">
    <xsd:import namespace="http://schemas.microsoft.com/office/2006/documentManagement/types"/>
    <xsd:import namespace="http://schemas.microsoft.com/office/infopath/2007/PartnerControls"/>
    <xsd:element name="Project_x0020_ID" ma:index="8" nillable="true" ma:displayName="Project ID" ma:indexed="true" ma:list="{e4ef5439-4343-4fb9-a57d-53569ee63a18}" ma:internalName="Project_x0020_ID" ma:showField="ID">
      <xsd:simpleType>
        <xsd:restriction base="dms:Lookup"/>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Set_x0020_Original_x0020_Project_x0020_ID" ma:index="16" nillable="true" ma:displayName="Set Original Project ID" ma:internalName="Set_x0020_Original_x0020_Project_x0020_ID">
      <xsd:complexType>
        <xsd:complexContent>
          <xsd:extension base="dms:URL">
            <xsd:sequence>
              <xsd:element name="Url" type="dms:ValidUrl" minOccurs="0" nillable="true"/>
              <xsd:element name="Description" type="xsd:string" nillable="true"/>
            </xsd:sequence>
          </xsd:extension>
        </xsd:complexContent>
      </xsd:complexType>
    </xsd:element>
    <xsd:element name="Original_x0020_Project_x0020_Id" ma:index="17" nillable="true" ma:displayName="Original Project Id" ma:decimals="0" ma:internalName="Original_x0020_Project_x0020_Id">
      <xsd:simpleType>
        <xsd:restriction base="dms:Number"/>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iginal_x0020_Project_x0020_Id xmlns="9f05a218-3ea5-4bee-b84c-dca06223dace" xsi:nil="true"/>
    <Set_x0020_Original_x0020_Project_x0020_ID xmlns="9f05a218-3ea5-4bee-b84c-dca06223dace">
      <Url>https://sempra.sharepoint.com/teams/sdgecp/projectracker/_layouts/15/wrkstat.aspx?List=9f05a218-3ea5-4bee-b84c-dca06223dace&amp;WorkflowInstanceName=1164277e-4222-4f6e-84eb-41d5d7d8621a</Url>
      <Description>Original Project ID Set</Description>
    </Set_x0020_Original_x0020_Project_x0020_ID>
    <IconOverlay xmlns="http://schemas.microsoft.com/sharepoint/v4" xsi:nil="true"/>
    <DocumentSetDescription xmlns="http://schemas.microsoft.com/sharepoint/v3" xsi:nil="true"/>
    <Project_x0020_ID xmlns="9f05a218-3ea5-4bee-b84c-dca06223dace">773</Project_x0020_ID>
    <_dlc_DocId xmlns="9bf079a2-8838-46e4-a25e-754293e27338">7RCVYNPDDY4V-696846753-6042</_dlc_DocId>
    <_dlc_DocIdUrl xmlns="9bf079a2-8838-46e4-a25e-754293e27338">
      <Url>https://sempra.sharepoint.com/teams/sdgecp/projectracker/_layouts/15/DocIdRedir.aspx?ID=7RCVYNPDDY4V-696846753-6042</Url>
      <Description>7RCVYNPDDY4V-696846753-6042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2FD6E8-B24C-4CF5-A154-261BB13254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05a218-3ea5-4bee-b84c-dca06223dace"/>
    <ds:schemaRef ds:uri="9bf079a2-8838-46e4-a25e-754293e2733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40C34-B68F-4BD1-AD6F-E521573F6D81}">
  <ds:schemaRefs>
    <ds:schemaRef ds:uri="http://schemas.microsoft.com/office/2006/metadata/properties"/>
    <ds:schemaRef ds:uri="http://schemas.microsoft.com/office/infopath/2007/PartnerControls"/>
    <ds:schemaRef ds:uri="9f05a218-3ea5-4bee-b84c-dca06223dace"/>
    <ds:schemaRef ds:uri="http://schemas.microsoft.com/sharepoint/v4"/>
    <ds:schemaRef ds:uri="http://schemas.microsoft.com/sharepoint/v3"/>
    <ds:schemaRef ds:uri="9bf079a2-8838-46e4-a25e-754293e27338"/>
  </ds:schemaRefs>
</ds:datastoreItem>
</file>

<file path=customXml/itemProps3.xml><?xml version="1.0" encoding="utf-8"?>
<ds:datastoreItem xmlns:ds="http://schemas.openxmlformats.org/officeDocument/2006/customXml" ds:itemID="{96ADC5F0-1E20-4076-8EEE-9AB11115F08E}">
  <ds:schemaRefs>
    <ds:schemaRef ds:uri="http://schemas.microsoft.com/sharepoint/events"/>
  </ds:schemaRefs>
</ds:datastoreItem>
</file>

<file path=customXml/itemProps4.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