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bookViews>
    <workbookView xWindow="28680" yWindow="-120" windowWidth="29040" windowHeight="15840" firstSheet="19" activeTab="24"/>
  </bookViews>
  <sheets>
    <sheet name="ESAP Consolidated" sheetId="56" r:id="rId1"/>
    <sheet name="ESA Table 1" sheetId="53" r:id="rId2"/>
    <sheet name="ESA Table 1A" sheetId="54" r:id="rId3"/>
    <sheet name="ESA Table 2" sheetId="40" r:id="rId4"/>
    <sheet name="ESA Table 2A" sheetId="45" r:id="rId5"/>
    <sheet name="ESA Table 2B" sheetId="42" r:id="rId6"/>
    <sheet name="ESA Table 2B-1" sheetId="51" r:id="rId7"/>
    <sheet name="ESA Table 3A_3B" sheetId="4" r:id="rId8"/>
    <sheet name="ESA Table 4A-1_4B_4C" sheetId="21" r:id="rId9"/>
    <sheet name="ESA Table 4A-2" sheetId="29" r:id="rId10"/>
    <sheet name="ESA Table 5A_5B_5C" sheetId="7" r:id="rId11"/>
    <sheet name="ESA Table 6" sheetId="8" r:id="rId12"/>
    <sheet name="ESA Table 7" sheetId="43" r:id="rId13"/>
    <sheet name="ESA Table 8" sheetId="55" r:id="rId14"/>
    <sheet name="CARE Table 1" sheetId="14" r:id="rId15"/>
    <sheet name="CARE Table 2" sheetId="13" r:id="rId16"/>
    <sheet name="CARE Table 3A _3B" sheetId="12" r:id="rId17"/>
    <sheet name="CARE Table 4" sheetId="15" r:id="rId18"/>
    <sheet name="CARE Table 5" sheetId="16" r:id="rId19"/>
    <sheet name="CARE Table 6" sheetId="17" r:id="rId20"/>
    <sheet name="CARE Table 7" sheetId="18" r:id="rId21"/>
    <sheet name="CARE Table 8" sheetId="19" r:id="rId22"/>
    <sheet name="CARE Table 9" sheetId="20" r:id="rId23"/>
    <sheet name="CARE Table 10" sheetId="50" r:id="rId24"/>
    <sheet name="CARE Table 11" sheetId="46" r:id="rId25"/>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s>
  <definedNames>
    <definedName name="\P" localSheetId="0">#REF!</definedName>
    <definedName name="\P">#REF!</definedName>
    <definedName name="\s" localSheetId="0">#REF!</definedName>
    <definedName name="\s">#REF!</definedName>
    <definedName name="_____May2007" localSheetId="0" hidden="1">{"2002Frcst","05Month",FALSE,"Frcst Format 2002"}</definedName>
    <definedName name="_____May2007" hidden="1">{"2002Frcst","05Month",FALSE,"Frcst Format 2002"}</definedName>
    <definedName name="____May2007" localSheetId="0" hidden="1">{"2002Frcst","05Month",FALSE,"Frcst Format 2002"}</definedName>
    <definedName name="____May2007" hidden="1">{"2002Frcst","05Month",FALSE,"Frcst Format 2002"}</definedName>
    <definedName name="___Dec05" localSheetId="0" hidden="1">{"Page_1",#N/A,FALSE,"BAD4Q98";"Page_2",#N/A,FALSE,"BAD4Q98";"Page_3",#N/A,FALSE,"BAD4Q98";"Page_4",#N/A,FALSE,"BAD4Q98";"Page_5",#N/A,FALSE,"BAD4Q98";"Page_6",#N/A,FALSE,"BAD4Q98";"Input_1",#N/A,FALSE,"BAD4Q98";"Input_2",#N/A,FALSE,"BAD4Q98"}</definedName>
    <definedName name="___Dec05" hidden="1">{"Page_1",#N/A,FALSE,"BAD4Q98";"Page_2",#N/A,FALSE,"BAD4Q98";"Page_3",#N/A,FALSE,"BAD4Q98";"Page_4",#N/A,FALSE,"BAD4Q98";"Page_5",#N/A,FALSE,"BAD4Q98";"Page_6",#N/A,FALSE,"BAD4Q98";"Input_1",#N/A,FALSE,"BAD4Q98";"Input_2",#N/A,FALSE,"BAD4Q98"}</definedName>
    <definedName name="___Jan09" localSheetId="0" hidden="1">{"Page_1",#N/A,FALSE,"BAD4Q98";"Page_2",#N/A,FALSE,"BAD4Q98";"Page_3",#N/A,FALSE,"BAD4Q98";"Page_4",#N/A,FALSE,"BAD4Q98";"Page_5",#N/A,FALSE,"BAD4Q98";"Page_6",#N/A,FALSE,"BAD4Q98";"Input_1",#N/A,FALSE,"BAD4Q98";"Input_2",#N/A,FALSE,"BAD4Q98"}</definedName>
    <definedName name="___Jan09" hidden="1">{"Page_1",#N/A,FALSE,"BAD4Q98";"Page_2",#N/A,FALSE,"BAD4Q98";"Page_3",#N/A,FALSE,"BAD4Q98";"Page_4",#N/A,FALSE,"BAD4Q98";"Page_5",#N/A,FALSE,"BAD4Q98";"Page_6",#N/A,FALSE,"BAD4Q98";"Input_1",#N/A,FALSE,"BAD4Q98";"Input_2",#N/A,FALSE,"BAD4Q98"}</definedName>
    <definedName name="___May2007" localSheetId="0" hidden="1">{"2002Frcst","05Month",FALSE,"Frcst Format 2002"}</definedName>
    <definedName name="___May2007" hidden="1">{"2002Frcst","05Month",FALSE,"Frcst Format 2002"}</definedName>
    <definedName name="__123Graph_A" localSheetId="0" hidden="1">#REF!</definedName>
    <definedName name="__123Graph_A" hidden="1">#REF!</definedName>
    <definedName name="__123Graph_AGraph2" localSheetId="0" hidden="1">#REF!</definedName>
    <definedName name="__123Graph_AGraph2" hidden="1">#REF!</definedName>
    <definedName name="__123Graph_AGraph4" localSheetId="0" hidden="1">#REF!</definedName>
    <definedName name="__123Graph_AGraph4" hidden="1">#REF!</definedName>
    <definedName name="__123Graph_B" localSheetId="0" hidden="1">#REF!</definedName>
    <definedName name="__123Graph_B" hidden="1">#REF!</definedName>
    <definedName name="__123Graph_C" localSheetId="0" hidden="1">#REF!</definedName>
    <definedName name="__123Graph_C" hidden="1">#REF!</definedName>
    <definedName name="__123Graph_CCHART1" localSheetId="0" hidden="1">#REF!</definedName>
    <definedName name="__123Graph_CCHART1" hidden="1">#REF!</definedName>
    <definedName name="__123Graph_CCHART2" localSheetId="0" hidden="1">#REF!</definedName>
    <definedName name="__123Graph_CCHART2" hidden="1">#REF!</definedName>
    <definedName name="__123Graph_CCHART3" localSheetId="0" hidden="1">#REF!</definedName>
    <definedName name="__123Graph_CCHART3" hidden="1">#REF!</definedName>
    <definedName name="__123Graph_CCHART4" localSheetId="0" hidden="1">#REF!</definedName>
    <definedName name="__123Graph_CCHART4" hidden="1">#REF!</definedName>
    <definedName name="__123Graph_CCHART5" localSheetId="0" hidden="1">#REF!</definedName>
    <definedName name="__123Graph_CCHART5" hidden="1">#REF!</definedName>
    <definedName name="__123Graph_D" localSheetId="0" hidden="1">#REF!</definedName>
    <definedName name="__123Graph_D" hidden="1">#REF!</definedName>
    <definedName name="__123Graph_DCHART1" localSheetId="0" hidden="1">#REF!</definedName>
    <definedName name="__123Graph_DCHART1" hidden="1">#REF!</definedName>
    <definedName name="__123Graph_DCHART2" localSheetId="0" hidden="1">#REF!</definedName>
    <definedName name="__123Graph_DCHART2" hidden="1">#REF!</definedName>
    <definedName name="__123Graph_DCHART3" localSheetId="0" hidden="1">#REF!</definedName>
    <definedName name="__123Graph_DCHART3" hidden="1">#REF!</definedName>
    <definedName name="__123Graph_DCHART4" localSheetId="0" hidden="1">#REF!</definedName>
    <definedName name="__123Graph_DCHART4" hidden="1">#REF!</definedName>
    <definedName name="__123Graph_DCHART5" localSheetId="0" hidden="1">#REF!</definedName>
    <definedName name="__123Graph_DCHART5" hidden="1">#REF!</definedName>
    <definedName name="__123Graph_E" localSheetId="0" hidden="1">#REF!</definedName>
    <definedName name="__123Graph_E" hidden="1">#REF!</definedName>
    <definedName name="__123Graph_F" localSheetId="0" hidden="1">#REF!</definedName>
    <definedName name="__123Graph_F" hidden="1">#REF!</definedName>
    <definedName name="__123Graph_FCHART4" localSheetId="0" hidden="1">#REF!</definedName>
    <definedName name="__123Graph_FCHART4" hidden="1">#REF!</definedName>
    <definedName name="__123Graph_FCHART5" localSheetId="0" hidden="1">#REF!</definedName>
    <definedName name="__123Graph_FCHART5" hidden="1">#REF!</definedName>
    <definedName name="__123Graph_X" localSheetId="0" hidden="1">#REF!</definedName>
    <definedName name="__123Graph_X" hidden="1">#REF!</definedName>
    <definedName name="__Dec05" localSheetId="0" hidden="1">{"Page_1",#N/A,FALSE,"BAD4Q98";"Page_2",#N/A,FALSE,"BAD4Q98";"Page_3",#N/A,FALSE,"BAD4Q98";"Page_4",#N/A,FALSE,"BAD4Q98";"Page_5",#N/A,FALSE,"BAD4Q98";"Page_6",#N/A,FALSE,"BAD4Q98";"Input_1",#N/A,FALSE,"BAD4Q98";"Input_2",#N/A,FALSE,"BAD4Q98"}</definedName>
    <definedName name="__Dec05" hidden="1">{"Page_1",#N/A,FALSE,"BAD4Q98";"Page_2",#N/A,FALSE,"BAD4Q98";"Page_3",#N/A,FALSE,"BAD4Q98";"Page_4",#N/A,FALSE,"BAD4Q98";"Page_5",#N/A,FALSE,"BAD4Q98";"Page_6",#N/A,FALSE,"BAD4Q98";"Input_1",#N/A,FALSE,"BAD4Q98";"Input_2",#N/A,FALSE,"BAD4Q98"}</definedName>
    <definedName name="__existing_description">#REF!</definedName>
    <definedName name="__ExistingDescription" localSheetId="0">#REF!</definedName>
    <definedName name="__ExistingDescription">#REF!</definedName>
    <definedName name="__FDS_HYPERLINK_TOGGLE_STATE__" hidden="1">"ON"</definedName>
    <definedName name="__Jan09" localSheetId="0" hidden="1">{"Page_1",#N/A,FALSE,"BAD4Q98";"Page_2",#N/A,FALSE,"BAD4Q98";"Page_3",#N/A,FALSE,"BAD4Q98";"Page_4",#N/A,FALSE,"BAD4Q98";"Page_5",#N/A,FALSE,"BAD4Q98";"Page_6",#N/A,FALSE,"BAD4Q98";"Input_1",#N/A,FALSE,"BAD4Q98";"Input_2",#N/A,FALSE,"BAD4Q98"}</definedName>
    <definedName name="__Jan09" hidden="1">{"Page_1",#N/A,FALSE,"BAD4Q98";"Page_2",#N/A,FALSE,"BAD4Q98";"Page_3",#N/A,FALSE,"BAD4Q98";"Page_4",#N/A,FALSE,"BAD4Q98";"Page_5",#N/A,FALSE,"BAD4Q98";"Page_6",#N/A,FALSE,"BAD4Q98";"Input_1",#N/A,FALSE,"BAD4Q98";"Input_2",#N/A,FALSE,"BAD4Q98"}</definedName>
    <definedName name="__May2007" localSheetId="0" hidden="1">{"2002Frcst","05Month",FALSE,"Frcst Format 2002"}</definedName>
    <definedName name="__May2007" hidden="1">{"2002Frcst","05Month",FALSE,"Frcst Format 2002"}</definedName>
    <definedName name="__retro_description">#REF!</definedName>
    <definedName name="_1234Graph_B" localSheetId="0" hidden="1">#REF!</definedName>
    <definedName name="_1234Graph_B" hidden="1">#REF!</definedName>
    <definedName name="_123Graph_CHART3" localSheetId="0" hidden="1">#REF!</definedName>
    <definedName name="_123Graph_CHART3" hidden="1">#REF!</definedName>
    <definedName name="_1807" localSheetId="0">#REF!</definedName>
    <definedName name="_1807">#REF!</definedName>
    <definedName name="_1808" localSheetId="0">#REF!</definedName>
    <definedName name="_1808">#REF!</definedName>
    <definedName name="_1809" localSheetId="0">#REF!</definedName>
    <definedName name="_1809">#REF!</definedName>
    <definedName name="_1810" localSheetId="0">#REF!</definedName>
    <definedName name="_1810">#REF!</definedName>
    <definedName name="_1812" localSheetId="0">#REF!</definedName>
    <definedName name="_1812">#REF!</definedName>
    <definedName name="_1818" localSheetId="0">#REF!</definedName>
    <definedName name="_1818">#REF!</definedName>
    <definedName name="_1820" localSheetId="0">#REF!</definedName>
    <definedName name="_1820">#REF!</definedName>
    <definedName name="_1st_Year_PSA_Replacement_Cost_in_2000" localSheetId="0">#REF!</definedName>
    <definedName name="_1st_Year_PSA_Replacement_Cost_in_2000">#REF!</definedName>
    <definedName name="_9000" localSheetId="0">#REF!</definedName>
    <definedName name="_9000">#REF!</definedName>
    <definedName name="_9310" localSheetId="0">#REF!</definedName>
    <definedName name="_9310">#REF!</definedName>
    <definedName name="_9325" localSheetId="0">#REF!</definedName>
    <definedName name="_9325">#REF!</definedName>
    <definedName name="_9330" localSheetId="0">#REF!</definedName>
    <definedName name="_933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2" localSheetId="0">#REF!</definedName>
    <definedName name="_DAT2">#REF!</definedName>
    <definedName name="_DAT3" localSheetId="0">#REF!</definedName>
    <definedName name="_DAT3">#REF!</definedName>
    <definedName name="_DAT4" localSheetId="0">#REF!</definedName>
    <definedName name="_DAT4">#REF!</definedName>
    <definedName name="_DAT5" localSheetId="0">#REF!</definedName>
    <definedName name="_DAT5">#REF!</definedName>
    <definedName name="_DAT6" localSheetId="0">#REF!</definedName>
    <definedName name="_DAT6">#REF!</definedName>
    <definedName name="_DAT7" localSheetId="0">#REF!</definedName>
    <definedName name="_DAT7">#REF!</definedName>
    <definedName name="_DAT8" localSheetId="0">#REF!</definedName>
    <definedName name="_DAT8">#REF!</definedName>
    <definedName name="_DAT9" localSheetId="0">#REF!</definedName>
    <definedName name="_DAT9">#REF!</definedName>
    <definedName name="_Dec05" localSheetId="0" hidden="1">{"Page_1",#N/A,FALSE,"BAD4Q98";"Page_2",#N/A,FALSE,"BAD4Q98";"Page_3",#N/A,FALSE,"BAD4Q98";"Page_4",#N/A,FALSE,"BAD4Q98";"Page_5",#N/A,FALSE,"BAD4Q98";"Page_6",#N/A,FALSE,"BAD4Q98";"Input_1",#N/A,FALSE,"BAD4Q98";"Input_2",#N/A,FALSE,"BAD4Q98"}</definedName>
    <definedName name="_Dec05" hidden="1">{"Page_1",#N/A,FALSE,"BAD4Q98";"Page_2",#N/A,FALSE,"BAD4Q98";"Page_3",#N/A,FALSE,"BAD4Q98";"Page_4",#N/A,FALSE,"BAD4Q98";"Page_5",#N/A,FALSE,"BAD4Q98";"Page_6",#N/A,FALSE,"BAD4Q98";"Input_1",#N/A,FALSE,"BAD4Q98";"Input_2",#N/A,FALSE,"BAD4Q98"}</definedName>
    <definedName name="_Fill" localSheetId="0" hidden="1">#REF!</definedName>
    <definedName name="_Fill" hidden="1">#REF!</definedName>
    <definedName name="_Jan09" localSheetId="0" hidden="1">{"Page_1",#N/A,FALSE,"BAD4Q98";"Page_2",#N/A,FALSE,"BAD4Q98";"Page_3",#N/A,FALSE,"BAD4Q98";"Page_4",#N/A,FALSE,"BAD4Q98";"Page_5",#N/A,FALSE,"BAD4Q98";"Page_6",#N/A,FALSE,"BAD4Q98";"Input_1",#N/A,FALSE,"BAD4Q98";"Input_2",#N/A,FALSE,"BAD4Q98"}</definedName>
    <definedName name="_Jan09" hidden="1">{"Page_1",#N/A,FALSE,"BAD4Q98";"Page_2",#N/A,FALSE,"BAD4Q98";"Page_3",#N/A,FALSE,"BAD4Q98";"Page_4",#N/A,FALSE,"BAD4Q98";"Page_5",#N/A,FALSE,"BAD4Q98";"Page_6",#N/A,FALSE,"BAD4Q98";"Input_1",#N/A,FALSE,"BAD4Q98";"Input_2",#N/A,FALSE,"BAD4Q98"}</definedName>
    <definedName name="_Key1" localSheetId="0" hidden="1">#REF!</definedName>
    <definedName name="_Key1" hidden="1">#REF!</definedName>
    <definedName name="_Key2" localSheetId="0" hidden="1">#REF!</definedName>
    <definedName name="_Key2" hidden="1">#REF!</definedName>
    <definedName name="_MatInverse_In" localSheetId="0" hidden="1">#REF!</definedName>
    <definedName name="_MatInverse_In" hidden="1">#REF!</definedName>
    <definedName name="_MatMult_A" localSheetId="0" hidden="1">#REF!</definedName>
    <definedName name="_MatMult_A" hidden="1">#REF!</definedName>
    <definedName name="_MatMult_AxB" localSheetId="0" hidden="1">#REF!</definedName>
    <definedName name="_MatMult_AxB" hidden="1">#REF!</definedName>
    <definedName name="_MatMult_B" localSheetId="0" hidden="1">#REF!</definedName>
    <definedName name="_MatMult_B" hidden="1">#REF!</definedName>
    <definedName name="_May2007" localSheetId="0" hidden="1">{"2002Frcst","05Month",FALSE,"Frcst Format 2002"}</definedName>
    <definedName name="_May2007" hidden="1">{"2002Frcst","05Month",FALSE,"Frcst Format 2002"}</definedName>
    <definedName name="_Order1" hidden="1">255</definedName>
    <definedName name="_Order2" hidden="1">255</definedName>
    <definedName name="_Parse_In" localSheetId="0" hidden="1">#REF!</definedName>
    <definedName name="_Parse_In" hidden="1">#REF!</definedName>
    <definedName name="_Parse_Out" localSheetId="0" hidden="1">#REF!</definedName>
    <definedName name="_Parse_Out" hidden="1">#REF!</definedName>
    <definedName name="_PG1" localSheetId="0">#REF!</definedName>
    <definedName name="_PG1">#REF!</definedName>
    <definedName name="_REC90" localSheetId="0">#REF!</definedName>
    <definedName name="_REC90">#REF!</definedName>
    <definedName name="_REC92" localSheetId="0">#REF!</definedName>
    <definedName name="_REC92">#REF!</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Sort" localSheetId="0" hidden="1">#REF!</definedName>
    <definedName name="_Sort" hidden="1">#REF!</definedName>
    <definedName name="_Table1_In1" localSheetId="0" hidden="1">#REF!</definedName>
    <definedName name="_Table1_In1" hidden="1">#REF!</definedName>
    <definedName name="_Table1_Out" localSheetId="0" hidden="1">#REF!</definedName>
    <definedName name="_Table1_Out" hidden="1">#REF!</definedName>
    <definedName name="_Table2_Out" localSheetId="0" hidden="1">#REF!</definedName>
    <definedName name="_Table2_Out" hidden="1">#REF!</definedName>
    <definedName name="_w2" localSheetId="0" hidden="1">{"SourcesUses",#N/A,TRUE,"CFMODEL";"TransOverview",#N/A,TRUE,"CFMODEL"}</definedName>
    <definedName name="_w2" hidden="1">{"SourcesUses",#N/A,TRUE,"CFMODEL";"TransOverview",#N/A,TRUE,"CFMODEL"}</definedName>
    <definedName name="a" localSheetId="0" hidden="1">{"Page_1",#N/A,FALSE,"BAD4Q98";"Page_2",#N/A,FALSE,"BAD4Q98";"Page_3",#N/A,FALSE,"BAD4Q98";"Page_4",#N/A,FALSE,"BAD4Q98";"Page_5",#N/A,FALSE,"BAD4Q98";"Page_6",#N/A,FALSE,"BAD4Q98";"Input_1",#N/A,FALSE,"BAD4Q98";"Input_2",#N/A,FALSE,"BAD4Q98"}</definedName>
    <definedName name="a" hidden="1">{"Page_1",#N/A,FALSE,"BAD4Q98";"Page_2",#N/A,FALSE,"BAD4Q98";"Page_3",#N/A,FALSE,"BAD4Q98";"Page_4",#N/A,FALSE,"BAD4Q98";"Page_5",#N/A,FALSE,"BAD4Q98";"Page_6",#N/A,FALSE,"BAD4Q98";"Input_1",#N/A,FALSE,"BAD4Q98";"Input_2",#N/A,FALSE,"BAD4Q98"}</definedName>
    <definedName name="aa">#REF!</definedName>
    <definedName name="aaa" localSheetId="0" hidden="1">{"Income Statement",#N/A,FALSE,"CFMODEL";"Balance Sheet",#N/A,FALSE,"CFMODEL"}</definedName>
    <definedName name="aaa" hidden="1">{"Income Statement",#N/A,FALSE,"CFMODEL";"Balance Sheet",#N/A,FALSE,"CFMODEL"}</definedName>
    <definedName name="aaaa" localSheetId="0" hidden="1">{"SourcesUses",#N/A,TRUE,"FundsFlow";"TransOverview",#N/A,TRUE,"FundsFlow"}</definedName>
    <definedName name="aaaa" hidden="1">{"SourcesUses",#N/A,TRUE,"FundsFlow";"TransOverview",#N/A,TRUE,"FundsFlow"}</definedName>
    <definedName name="aaaaaaaaaaaaa" localSheetId="0" hidden="1">{"SourcesUses",#N/A,TRUE,"CFMODEL";"TransOverview",#N/A,TRUE,"CFMODEL"}</definedName>
    <definedName name="aaaaaaaaaaaaa" hidden="1">{"SourcesUses",#N/A,TRUE,"CFMODEL";"TransOverview",#N/A,TRUE,"CFMODEL"}</definedName>
    <definedName name="abc" hidden="1">"3Q12KMQDU0T4XKGIPPUR4OEMV"</definedName>
    <definedName name="Account" localSheetId="0">#REF!</definedName>
    <definedName name="Account">#REF!</definedName>
    <definedName name="ACCRUAL" localSheetId="0">#REF!</definedName>
    <definedName name="ACCRUAL">#REF!</definedName>
    <definedName name="ad" localSheetId="0" hidden="1">{"var_page",#N/A,FALSE,"template"}</definedName>
    <definedName name="ad" hidden="1">{"var_page",#N/A,FALSE,"template"}</definedName>
    <definedName name="adafdadf" localSheetId="0" hidden="1">{"Var_page",#N/A,FALSE,"template"}</definedName>
    <definedName name="adafdadf" hidden="1">{"Var_page",#N/A,FALSE,"template"}</definedName>
    <definedName name="adsadasdasdadasd" localSheetId="0" hidden="1">{"Est_Pg1",#N/A,FALSE,"Estimate2003";"Est_Pg2",#N/A,FALSE,"Estimate2003";"Est_Pg3",#N/A,FALSE,"Estimate2003";"Escalation,",#N/A,FALSE,"Escalation"}</definedName>
    <definedName name="adsadasdasdadasd" hidden="1">{"Est_Pg1",#N/A,FALSE,"Estimate2003";"Est_Pg2",#N/A,FALSE,"Estimate2003";"Est_Pg3",#N/A,FALSE,"Estimate2003";"Escalation,",#N/A,FALSE,"Escalation"}</definedName>
    <definedName name="afdadafa" localSheetId="0" hidden="1">{"by_month",#N/A,TRUE,"template";"destec_month",#N/A,TRUE,"template";"by_quarter",#N/A,TRUE,"template";"destec_quarter",#N/A,TRUE,"template";"by_year",#N/A,TRUE,"template";"destec_annual",#N/A,TRUE,"template"}</definedName>
    <definedName name="afdadafa" hidden="1">{"by_month",#N/A,TRUE,"template";"destec_month",#N/A,TRUE,"template";"by_quarter",#N/A,TRUE,"template";"destec_quarter",#N/A,TRUE,"template";"by_year",#N/A,TRUE,"template";"destec_annual",#N/A,TRUE,"template"}</definedName>
    <definedName name="ag" localSheetId="0" hidden="1">{"Page_1",#N/A,FALSE,"BAD4Q98";"Page_2",#N/A,FALSE,"BAD4Q98";"Page_3",#N/A,FALSE,"BAD4Q98";"Page_4",#N/A,FALSE,"BAD4Q98";"Page_5",#N/A,FALSE,"BAD4Q98";"Page_6",#N/A,FALSE,"BAD4Q98";"Input_1",#N/A,FALSE,"BAD4Q98";"Input_2",#N/A,FALSE,"BAD4Q98"}</definedName>
    <definedName name="ag" hidden="1">{"Page_1",#N/A,FALSE,"BAD4Q98";"Page_2",#N/A,FALSE,"BAD4Q98";"Page_3",#N/A,FALSE,"BAD4Q98";"Page_4",#N/A,FALSE,"BAD4Q98";"Page_5",#N/A,FALSE,"BAD4Q98";"Page_6",#N/A,FALSE,"BAD4Q98";"Input_1",#N/A,FALSE,"BAD4Q98";"Input_2",#N/A,FALSE,"BAD4Q98"}</definedName>
    <definedName name="ANALYSIS89" localSheetId="0">#REF!</definedName>
    <definedName name="ANALYSIS89">#REF!</definedName>
    <definedName name="Annual_Equity_Investment" localSheetId="0">#REF!</definedName>
    <definedName name="Annual_Equity_Investment">#REF!</definedName>
    <definedName name="anscount" hidden="1">2</definedName>
    <definedName name="application">#REF!</definedName>
    <definedName name="Appropriate_IPP_Debt_Ratio" localSheetId="0">#REF!</definedName>
    <definedName name="Appropriate_IPP_Debt_Ratio">#REF!</definedName>
    <definedName name="April" localSheetId="0" hidden="1">#REF!</definedName>
    <definedName name="April" hidden="1">#REF!</definedName>
    <definedName name="AREA1" localSheetId="0">#REF!</definedName>
    <definedName name="AREA1">#REF!</definedName>
    <definedName name="AS2DocOpenMode" hidden="1">"AS2DocumentEdit"</definedName>
    <definedName name="AS2HasNoAutoHeaderFooter" hidden="1">" "</definedName>
    <definedName name="AS2NamedRange" hidden="1">3</definedName>
    <definedName name="AS2ReportLS" hidden="1">1</definedName>
    <definedName name="AS2StaticLS" localSheetId="0" hidden="1">#REF!</definedName>
    <definedName name="AS2StaticLS" hidden="1">#REF!</definedName>
    <definedName name="AS2SyncStepLS" hidden="1">0</definedName>
    <definedName name="AS2TickmarkLS" localSheetId="0" hidden="1">#REF!</definedName>
    <definedName name="AS2TickmarkLS" hidden="1">#REF!</definedName>
    <definedName name="AS2VersionLS" hidden="1">300</definedName>
    <definedName name="asian_meanreversion" localSheetId="0">#REF!</definedName>
    <definedName name="asian_meanreversion">#REF!</definedName>
    <definedName name="asian_model" localSheetId="0">#REF!</definedName>
    <definedName name="asian_model">#REF!</definedName>
    <definedName name="asian_volatility" localSheetId="0">#REF!</definedName>
    <definedName name="asian_volatility">#REF!</definedName>
    <definedName name="Athens_Minimum_PILOT_Payment" localSheetId="0">#REF!</definedName>
    <definedName name="Athens_Minimum_PILOT_Payment">#REF!</definedName>
    <definedName name="Athens_Percentage_of_PILOT_Payments" localSheetId="0">#REF!</definedName>
    <definedName name="Athens_Percentage_of_PILOT_Payments">#REF!</definedName>
    <definedName name="Athens_PILOT_Shortfall_Benchmark_Payment" localSheetId="0">#REF!</definedName>
    <definedName name="Athens_PILOT_Shortfall_Benchmark_Payment">#REF!</definedName>
    <definedName name="b" localSheetId="0" hidden="1">{"Page_1",#N/A,FALSE,"BAD4Q98";"Page_2",#N/A,FALSE,"BAD4Q98";"Page_3",#N/A,FALSE,"BAD4Q98";"Page_4",#N/A,FALSE,"BAD4Q98";"Page_5",#N/A,FALSE,"BAD4Q98";"Page_6",#N/A,FALSE,"BAD4Q98";"Input_1",#N/A,FALSE,"BAD4Q98";"Input_2",#N/A,FALSE,"BAD4Q98"}</definedName>
    <definedName name="b" hidden="1">{"Page_1",#N/A,FALSE,"BAD4Q98";"Page_2",#N/A,FALSE,"BAD4Q98";"Page_3",#N/A,FALSE,"BAD4Q98";"Page_4",#N/A,FALSE,"BAD4Q98";"Page_5",#N/A,FALSE,"BAD4Q98";"Page_6",#N/A,FALSE,"BAD4Q98";"Input_1",#N/A,FALSE,"BAD4Q98";"Input_2",#N/A,FALSE,"BAD4Q98"}</definedName>
    <definedName name="B_MTR">6</definedName>
    <definedName name="barriercap_meanreversion">#REF!</definedName>
    <definedName name="barriercap_model" localSheetId="0">#REF!</definedName>
    <definedName name="barriercap_model">#REF!</definedName>
    <definedName name="barriercap_volatility" localSheetId="0">#REF!</definedName>
    <definedName name="barriercap_volatility">#REF!</definedName>
    <definedName name="barrieropt_volatility" localSheetId="0">#REF!</definedName>
    <definedName name="barrieropt_volatility">#REF!</definedName>
    <definedName name="bbb" localSheetId="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estof_meanreversion">#REF!</definedName>
    <definedName name="bestof_meanreversion2" localSheetId="0">#REF!</definedName>
    <definedName name="bestof_meanreversion2">#REF!</definedName>
    <definedName name="bestof_meanreversion3" localSheetId="0">#REF!</definedName>
    <definedName name="bestof_meanreversion3">#REF!</definedName>
    <definedName name="bestof_meshpoints" localSheetId="0">#REF!</definedName>
    <definedName name="bestof_meshpoints">#REF!</definedName>
    <definedName name="bestof_model" localSheetId="0">#REF!</definedName>
    <definedName name="bestof_model">#REF!</definedName>
    <definedName name="bestof_volatility" localSheetId="0">#REF!</definedName>
    <definedName name="bestof_volatility">#REF!</definedName>
    <definedName name="bestof_volatility2" localSheetId="0">#REF!</definedName>
    <definedName name="bestof_volatility2">#REF!</definedName>
    <definedName name="bestof_volatility3" localSheetId="0">#REF!</definedName>
    <definedName name="bestof_volatility3">#REF!</definedName>
    <definedName name="BG_Del" hidden="1">15</definedName>
    <definedName name="BG_Ins" hidden="1">4</definedName>
    <definedName name="BG_Mod" hidden="1">6</definedName>
    <definedName name="bond_meanreversion" localSheetId="0">#REF!</definedName>
    <definedName name="bond_meanreversion">#REF!</definedName>
    <definedName name="bond_model" localSheetId="0">#REF!</definedName>
    <definedName name="bond_model">#REF!</definedName>
    <definedName name="bond_volatility" localSheetId="0">#REF!</definedName>
    <definedName name="bond_volatility">#REF!</definedName>
    <definedName name="bondforward_meanreversion" localSheetId="0">#REF!</definedName>
    <definedName name="bondforward_meanreversion">#REF!</definedName>
    <definedName name="bondforward_model" localSheetId="0">#REF!</definedName>
    <definedName name="bondforward_model">#REF!</definedName>
    <definedName name="bondforward_volatility" localSheetId="0">#REF!</definedName>
    <definedName name="bondforward_volatility">#REF!</definedName>
    <definedName name="bondfutopt_meanreversion" localSheetId="0">#REF!</definedName>
    <definedName name="bondfutopt_meanreversion">#REF!</definedName>
    <definedName name="bondfutopt_model" localSheetId="0">#REF!</definedName>
    <definedName name="bondfutopt_model">#REF!</definedName>
    <definedName name="bondfutopt_volatility" localSheetId="0">#REF!</definedName>
    <definedName name="bondfutopt_volatility">#REF!</definedName>
    <definedName name="bondfuture_meanreversion" localSheetId="0">#REF!</definedName>
    <definedName name="bondfuture_meanreversion">#REF!</definedName>
    <definedName name="bondfuture_model" localSheetId="0">#REF!</definedName>
    <definedName name="bondfuture_model">#REF!</definedName>
    <definedName name="bondfuture_volatility" localSheetId="0">#REF!</definedName>
    <definedName name="bondfuture_volatility">#REF!</definedName>
    <definedName name="bondoption_meanreversion" localSheetId="0">#REF!</definedName>
    <definedName name="bondoption_meanreversion">#REF!</definedName>
    <definedName name="bondoption_model" localSheetId="0">#REF!</definedName>
    <definedName name="bondoption_model">#REF!</definedName>
    <definedName name="bondoption_volatility" localSheetId="0">#REF!</definedName>
    <definedName name="bondoption_volatility">#REF!</definedName>
    <definedName name="BROKER" localSheetId="0">#REF!</definedName>
    <definedName name="BROKER">#REF!</definedName>
    <definedName name="BSAcct" localSheetId="0">#REF!</definedName>
    <definedName name="BSAcct">#REF!</definedName>
    <definedName name="BSBal" localSheetId="0">#REF!</definedName>
    <definedName name="BSBal">#REF!</definedName>
    <definedName name="BSDesc" localSheetId="0">#REF!</definedName>
    <definedName name="BSDesc">#REF!</definedName>
    <definedName name="bsentity" localSheetId="0">#REF!</definedName>
    <definedName name="bsentity">#REF!</definedName>
    <definedName name="Bsheet" localSheetId="0">#REF!</definedName>
    <definedName name="Bsheet">#REF!</definedName>
    <definedName name="calspread_meanreversion" localSheetId="0">#REF!</definedName>
    <definedName name="calspread_meanreversion">#REF!</definedName>
    <definedName name="calspread_meshpoints" localSheetId="0">#REF!</definedName>
    <definedName name="calspread_meshpoints">#REF!</definedName>
    <definedName name="calspread_model" localSheetId="0">#REF!</definedName>
    <definedName name="calspread_model">#REF!</definedName>
    <definedName name="calspread_volatility" localSheetId="0">#REF!</definedName>
    <definedName name="calspread_volatility">#REF!</definedName>
    <definedName name="calspread_volatility2" localSheetId="0">#REF!</definedName>
    <definedName name="calspread_volatility2">#REF!</definedName>
    <definedName name="capexentity" localSheetId="0">#REF!</definedName>
    <definedName name="capexentity">#REF!</definedName>
    <definedName name="capfloor_meanreversion" localSheetId="0">#REF!</definedName>
    <definedName name="capfloor_meanreversion">#REF!</definedName>
    <definedName name="capfloor_model" localSheetId="0">#REF!</definedName>
    <definedName name="capfloor_model">#REF!</definedName>
    <definedName name="capfloor_volatility" localSheetId="0">#REF!</definedName>
    <definedName name="capfloor_volatility">#REF!</definedName>
    <definedName name="Cash_Sweep_Switch" localSheetId="0">#REF!</definedName>
    <definedName name="Cash_Sweep_Switch">#REF!</definedName>
    <definedName name="category" localSheetId="0">#REF!</definedName>
    <definedName name="category">#REF!</definedName>
    <definedName name="CBWorkbookPriority" hidden="1">-21190210</definedName>
    <definedName name="cc">#REF!</definedName>
    <definedName name="ccc" localSheetId="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c" localSheetId="0" hidden="1">{"variance_page",#N/A,FALSE,"template"}</definedName>
    <definedName name="cccc" hidden="1">{"variance_page",#N/A,FALSE,"template"}</definedName>
    <definedName name="ccccccc" localSheetId="0" hidden="1">{"SourcesUses",#N/A,TRUE,#N/A;"TransOverview",#N/A,TRUE,"CFMODEL"}</definedName>
    <definedName name="ccccccc" hidden="1">{"SourcesUses",#N/A,TRUE,#N/A;"TransOverview",#N/A,TRUE,"CFMODEL"}</definedName>
    <definedName name="ccccccccccccccc" localSheetId="0" hidden="1">{"SourcesUses",#N/A,TRUE,"FundsFlow";"TransOverview",#N/A,TRUE,"FundsFlow"}</definedName>
    <definedName name="ccccccccccccccc" hidden="1">{"SourcesUses",#N/A,TRUE,"FundsFlow";"TransOverview",#N/A,TRUE,"FundsFlow"}</definedName>
    <definedName name="CCPlan">#REF!</definedName>
    <definedName name="ccyswapopt_meanreversion" localSheetId="0">#REF!</definedName>
    <definedName name="ccyswapopt_meanreversion">#REF!</definedName>
    <definedName name="ccyswapopt_model" localSheetId="0">#REF!</definedName>
    <definedName name="ccyswapopt_model">#REF!</definedName>
    <definedName name="ccyswapopt_volatility" localSheetId="0">#REF!</definedName>
    <definedName name="ccyswapopt_volatility">#REF!</definedName>
    <definedName name="ccyswapopt_volatility2" localSheetId="0">#REF!</definedName>
    <definedName name="ccyswapopt_volatility2">#REF!</definedName>
    <definedName name="cfentity" localSheetId="0">#REF!</definedName>
    <definedName name="cfentity">#REF!</definedName>
    <definedName name="Chart">"Chart 3"</definedName>
    <definedName name="ConsolidatedRange" localSheetId="0">#REF!</definedName>
    <definedName name="ConsolidatedRange">#REF!</definedName>
    <definedName name="ConsolidationRange" localSheetId="0">#REF!</definedName>
    <definedName name="ConsolidationRange">#REF!</definedName>
    <definedName name="Construction_Facility_Balance_End_of_Month" localSheetId="0">#REF!</definedName>
    <definedName name="Construction_Facility_Balance_End_of_Month">#REF!</definedName>
    <definedName name="convertible_treesteps" localSheetId="0">#REF!</definedName>
    <definedName name="convertible_treesteps">#REF!</definedName>
    <definedName name="convertible_volatility" localSheetId="0">#REF!</definedName>
    <definedName name="convertible_volatility">#REF!</definedName>
    <definedName name="Corporate_Guarantee_Switch" localSheetId="0">#REF!</definedName>
    <definedName name="Corporate_Guarantee_Switch">#REF!</definedName>
    <definedName name="Cost_of_Corporate_Guarantee" localSheetId="0">#REF!</definedName>
    <definedName name="Cost_of_Corporate_Guarantee">#REF!</definedName>
    <definedName name="County___Town_Tax_Billing_Month" localSheetId="0">#REF!</definedName>
    <definedName name="County___Town_Tax_Billing_Month">#REF!</definedName>
    <definedName name="crack_meanreversion" localSheetId="0">#REF!</definedName>
    <definedName name="crack_meanreversion">#REF!</definedName>
    <definedName name="crack_meanreversion2" localSheetId="0">#REF!</definedName>
    <definedName name="crack_meanreversion2">#REF!</definedName>
    <definedName name="crack_meanreversion3" localSheetId="0">#REF!</definedName>
    <definedName name="crack_meanreversion3">#REF!</definedName>
    <definedName name="crack_meshpoints" localSheetId="0">#REF!</definedName>
    <definedName name="crack_meshpoints">#REF!</definedName>
    <definedName name="crack_model" localSheetId="0">#REF!</definedName>
    <definedName name="crack_model">#REF!</definedName>
    <definedName name="crack_volatility" localSheetId="0">#REF!</definedName>
    <definedName name="crack_volatility">#REF!</definedName>
    <definedName name="crack_volatility2" localSheetId="0">#REF!</definedName>
    <definedName name="crack_volatility2">#REF!</definedName>
    <definedName name="crack_volatility3" localSheetId="0">#REF!</definedName>
    <definedName name="crack_volatility3">#REF!</definedName>
    <definedName name="CreditStats" localSheetId="0" hidden="1">#REF!</definedName>
    <definedName name="CreditStats" hidden="1">#REF!</definedName>
    <definedName name="Criteria_MI" localSheetId="0">#REF!</definedName>
    <definedName name="Criteria_MI">#REF!</definedName>
    <definedName name="CTHRS" localSheetId="0">#REF!</definedName>
    <definedName name="CTHRS">#REF!</definedName>
    <definedName name="Cumulative_Cash_Flow" localSheetId="0">#REF!</definedName>
    <definedName name="Cumulative_Cash_Flow">#REF!</definedName>
    <definedName name="CURRENT" localSheetId="0">#REF!</definedName>
    <definedName name="CURRENT">#REF!</definedName>
    <definedName name="Customers" localSheetId="0">#REF!</definedName>
    <definedName name="Customers">#REF!</definedName>
    <definedName name="d" localSheetId="0" hidden="1">{"SourcesUses",#N/A,TRUE,#N/A;"TransOverview",#N/A,TRUE,"CFMODEL"}</definedName>
    <definedName name="d" hidden="1">{"SourcesUses",#N/A,TRUE,#N/A;"TransOverview",#N/A,TRUE,"CFMODEL"}</definedName>
    <definedName name="d_2" localSheetId="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addy" localSheetId="0" hidden="1">{"ID1",#N/A,FALSE,"IDIQ-I";"id2",#N/A,FALSE,"IDIQ-II";"ID3",#N/A,FALSE,"IDIQ-III";"ID4",#N/A,FALSE,"IDIQ-IV";"id5",#N/A,FALSE,"IDIQ-V";"ID6",#N/A,FALSE,"IDIQ-VI";"DO1a",#N/A,FALSE,"DO-IA";"DO1b",#N/A,FALSE,"DO-IB";"DO1C",#N/A,FALSE,"DO-IC";"DO3",#N/A,FALSE,"DO-III";"DO4",#N/A,FALSE,"DO-IV";"DO5",#N/A,FALSE,"DO-V"}</definedName>
    <definedName name="daddy" hidden="1">{"ID1",#N/A,FALSE,"IDIQ-I";"id2",#N/A,FALSE,"IDIQ-II";"ID3",#N/A,FALSE,"IDIQ-III";"ID4",#N/A,FALSE,"IDIQ-IV";"id5",#N/A,FALSE,"IDIQ-V";"ID6",#N/A,FALSE,"IDIQ-VI";"DO1a",#N/A,FALSE,"DO-IA";"DO1b",#N/A,FALSE,"DO-IB";"DO1C",#N/A,FALSE,"DO-IC";"DO3",#N/A,FALSE,"DO-III";"DO4",#N/A,FALSE,"DO-IV";"DO5",#N/A,FALSE,"DO-V"}</definedName>
    <definedName name="DATA1" localSheetId="0">#REF!</definedName>
    <definedName name="DATA1">#REF!</definedName>
    <definedName name="DATA11" localSheetId="0">#REF!</definedName>
    <definedName name="DATA11">#REF!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6" localSheetId="0">#REF!</definedName>
    <definedName name="DATA16">#REF!</definedName>
    <definedName name="DATA17" localSheetId="0">#REF!</definedName>
    <definedName name="DATA17">#REF!</definedName>
    <definedName name="DATA2" localSheetId="0">#REF!</definedName>
    <definedName name="DATA2">#REF!</definedName>
    <definedName name="DATA3" localSheetId="0">#REF!</definedName>
    <definedName name="DATA3">#REF!</definedName>
    <definedName name="DATA4" localSheetId="0">#REF!</definedName>
    <definedName name="DATA4">#REF!</definedName>
    <definedName name="DATA5" localSheetId="0">#REF!</definedName>
    <definedName name="DATA5">#REF!</definedName>
    <definedName name="DATA6" localSheetId="0">#REF!</definedName>
    <definedName name="DATA6">#REF!</definedName>
    <definedName name="DATA7" localSheetId="0">#REF!</definedName>
    <definedName name="DATA7">#REF!</definedName>
    <definedName name="DATA8" localSheetId="0">#REF!</definedName>
    <definedName name="DATA8">#REF!</definedName>
    <definedName name="DATA9" localSheetId="0">#REF!</definedName>
    <definedName name="DATA9">#REF!</definedName>
    <definedName name="dateorder" localSheetId="0">#REF!</definedName>
    <definedName name="dateorder">#REF!</definedName>
    <definedName name="DCHART4" localSheetId="0" hidden="1">#REF!</definedName>
    <definedName name="DCHART4" hidden="1">#REF!</definedName>
    <definedName name="dd" localSheetId="0" hidden="1">{"Income Statement",#N/A,FALSE,"CFMODEL";"Balance Sheet",#N/A,FALSE,"CFMODEL"}</definedName>
    <definedName name="dd" hidden="1">{"Income Statement",#N/A,FALSE,"CFMODEL";"Balance Sheet",#N/A,FALSE,"CFMODEL"}</definedName>
    <definedName name="ddd" localSheetId="0" hidden="1">{"SourcesUses",#N/A,TRUE,#N/A;"TransOverview",#N/A,TRUE,"CFMODEL"}</definedName>
    <definedName name="ddd" hidden="1">{"SourcesUses",#N/A,TRUE,#N/A;"TransOverview",#N/A,TRUE,"CFMODEL"}</definedName>
    <definedName name="dddd" localSheetId="0" hidden="1">{"SourcesUses",#N/A,TRUE,"CFMODEL";"TransOverview",#N/A,TRUE,"CFMODEL"}</definedName>
    <definedName name="dddd" hidden="1">{"SourcesUses",#N/A,TRUE,"CFMODEL";"TransOverview",#N/A,TRUE,"CFMODEL"}</definedName>
    <definedName name="dddddddd" localSheetId="0" hidden="1">{"Income Statement",#N/A,FALSE,"CFMODEL";"Balance Sheet",#N/A,FALSE,"CFMODEL"}</definedName>
    <definedName name="dddddddd" hidden="1">{"Income Statement",#N/A,FALSE,"CFMODEL";"Balance Sheet",#N/A,FALSE,"CFMODEL"}</definedName>
    <definedName name="ddddddddddddddd" localSheetId="0" hidden="1">{"SourcesUses",#N/A,TRUE,"CFMODEL";"TransOverview",#N/A,TRUE,"CFMODEL"}</definedName>
    <definedName name="ddddddddddddddd" hidden="1">{"SourcesUses",#N/A,TRUE,"CFMODEL";"TransOverview",#N/A,TRUE,"CFMODEL"}</definedName>
    <definedName name="dddddddddddddddddd" localSheetId="0" hidden="1">{"SourcesUses",#N/A,TRUE,#N/A;"TransOverview",#N/A,TRUE,"CFMODEL"}</definedName>
    <definedName name="dddddddddddddddddd" hidden="1">{"SourcesUses",#N/A,TRUE,#N/A;"TransOverview",#N/A,TRUE,"CFMODEL"}</definedName>
    <definedName name="ddddddddddddddddddddd" localSheetId="0" hidden="1">{"SourcesUses",#N/A,TRUE,"FundsFlow";"TransOverview",#N/A,TRUE,"FundsFlow"}</definedName>
    <definedName name="ddddddddddddddddddddd" hidden="1">{"SourcesUses",#N/A,TRUE,"FundsFlow";"TransOverview",#N/A,TRUE,"FundsFlow"}</definedName>
    <definedName name="ddddddddddddddddddddddd" localSheetId="0" hidden="1">{"SourcesUses",#N/A,TRUE,#N/A;"TransOverview",#N/A,TRUE,"CFMODEL"}</definedName>
    <definedName name="ddddddddddddddddddddddd" hidden="1">{"SourcesUses",#N/A,TRUE,#N/A;"TransOverview",#N/A,TRUE,"CFMODEL"}</definedName>
    <definedName name="ddf" localSheetId="0" hidden="1">{"2002Frcst","06Month",FALSE,"Frcst Format 2002"}</definedName>
    <definedName name="ddf" hidden="1">{"2002Frcst","06Month",FALSE,"Frcst Format 2002"}</definedName>
    <definedName name="Debt_Service_Reserve_Drawn_Spread_year_1_to_5" localSheetId="0">#REF!</definedName>
    <definedName name="Debt_Service_Reserve_Drawn_Spread_year_1_to_5">#REF!</definedName>
    <definedName name="Debt_Service_Reserve_Drawn_Spread_year_6_plus" localSheetId="0">#REF!</definedName>
    <definedName name="Debt_Service_Reserve_Drawn_Spread_year_6_plus">#REF!</definedName>
    <definedName name="Debt_Service_Reserve_Fund" localSheetId="0">#REF!</definedName>
    <definedName name="Debt_Service_Reserve_Fund">#REF!</definedName>
    <definedName name="Debt_Service_Reserve_Fund_Change" localSheetId="0">#REF!</definedName>
    <definedName name="Debt_Service_Reserve_Fund_Change">#REF!</definedName>
    <definedName name="Debt_Service_Reserve_Fund_Initial_Capitalization" localSheetId="0">#REF!</definedName>
    <definedName name="Debt_Service_Reserve_Fund_Initial_Capitalization">#REF!</definedName>
    <definedName name="Debt_Service_Reserve_Fund_Initital_Capitalization" localSheetId="0">#REF!</definedName>
    <definedName name="Debt_Service_Reserve_Fund_Initital_Capitalization">#REF!</definedName>
    <definedName name="Debt_Service_Reserve_Fund_Interest" localSheetId="0">#REF!</definedName>
    <definedName name="Debt_Service_Reserve_Fund_Interest">#REF!</definedName>
    <definedName name="Debt_Service_Reserve_LOC_Fee_Rate_year_1_to_5" localSheetId="0">#REF!</definedName>
    <definedName name="Debt_Service_Reserve_LOC_Fee_Rate_year_1_to_5">#REF!</definedName>
    <definedName name="Debt_Service_Reserve_LOC_Fee_Rate_year_6_plus" localSheetId="0">#REF!</definedName>
    <definedName name="Debt_Service_Reserve_LOC_Fee_Rate_year_6_plus">#REF!</definedName>
    <definedName name="Debt_Service_Reserve_LOC_Loan_Spread" localSheetId="0">#REF!</definedName>
    <definedName name="Debt_Service_Reserve_LOC_Loan_Spread">#REF!</definedName>
    <definedName name="Debt_Service_Reserve_LOC_Spread" localSheetId="0">#REF!</definedName>
    <definedName name="Debt_Service_Reserve_LOC_Spread">#REF!</definedName>
    <definedName name="Debt_Service_Reserve_Switch" localSheetId="0">#REF!</definedName>
    <definedName name="Debt_Service_Reserve_Switch">#REF!</definedName>
    <definedName name="decimalsep" localSheetId="0">#REF!</definedName>
    <definedName name="decimalsep">#REF!</definedName>
    <definedName name="DEFTO65FACTOR" localSheetId="0">#REF!</definedName>
    <definedName name="DEFTO65FACTOR">#REF!</definedName>
    <definedName name="DELICIAS_operating_exp" localSheetId="0">#REF!</definedName>
    <definedName name="DELICIAS_operating_exp">#REF!</definedName>
    <definedName name="DELTA" localSheetId="0">#REF!</definedName>
    <definedName name="DELTA">#REF!</definedName>
    <definedName name="Desktop" localSheetId="0">#REF!</definedName>
    <definedName name="Desktop">#REF!</definedName>
    <definedName name="dfdfd" localSheetId="0" hidden="1">{"Page_1",#N/A,FALSE,"BAD4Q98";"Page_2",#N/A,FALSE,"BAD4Q98";"Page_3",#N/A,FALSE,"BAD4Q98";"Page_4",#N/A,FALSE,"BAD4Q98";"Page_5",#N/A,FALSE,"BAD4Q98";"Page_6",#N/A,FALSE,"BAD4Q98";"Input_1",#N/A,FALSE,"BAD4Q98";"Input_2",#N/A,FALSE,"BAD4Q98"}</definedName>
    <definedName name="dfdfd" hidden="1">{"Page_1",#N/A,FALSE,"BAD4Q98";"Page_2",#N/A,FALSE,"BAD4Q98";"Page_3",#N/A,FALSE,"BAD4Q98";"Page_4",#N/A,FALSE,"BAD4Q98";"Page_5",#N/A,FALSE,"BAD4Q98";"Page_6",#N/A,FALSE,"BAD4Q98";"Input_1",#N/A,FALSE,"BAD4Q98";"Input_2",#N/A,FALSE,"BAD4Q98"}</definedName>
    <definedName name="dfds" localSheetId="0" hidden="1">{"Page_1",#N/A,FALSE,"BAD4Q98";"Page_2",#N/A,FALSE,"BAD4Q98";"Page_3",#N/A,FALSE,"BAD4Q98";"Page_4",#N/A,FALSE,"BAD4Q98";"Page_5",#N/A,FALSE,"BAD4Q98";"Page_6",#N/A,FALSE,"BAD4Q98";"Input_1",#N/A,FALSE,"BAD4Q98";"Input_2",#N/A,FALSE,"BAD4Q98"}</definedName>
    <definedName name="dfds" hidden="1">{"Page_1",#N/A,FALSE,"BAD4Q98";"Page_2",#N/A,FALSE,"BAD4Q98";"Page_3",#N/A,FALSE,"BAD4Q98";"Page_4",#N/A,FALSE,"BAD4Q98";"Page_5",#N/A,FALSE,"BAD4Q98";"Page_6",#N/A,FALSE,"BAD4Q98";"Input_1",#N/A,FALSE,"BAD4Q98";"Input_2",#N/A,FALSE,"BAD4Q98"}</definedName>
    <definedName name="Disaster">#REF!</definedName>
    <definedName name="disc_month" localSheetId="0">#REF!</definedName>
    <definedName name="disc_month">#REF!</definedName>
    <definedName name="DP1287TB1" localSheetId="0">#REF!</definedName>
    <definedName name="DP1287TB1">#REF!</definedName>
    <definedName name="DR" localSheetId="0">#REF!+#REF!</definedName>
    <definedName name="DR">#REF!+#REF!</definedName>
    <definedName name="dual_treesteps" localSheetId="0">#REF!</definedName>
    <definedName name="dual_treesteps">#REF!</definedName>
    <definedName name="dual_volatility" localSheetId="0">#REF!</definedName>
    <definedName name="dual_volatility">#REF!</definedName>
    <definedName name="dual_volatility2" localSheetId="0">#REF!</definedName>
    <definedName name="dual_volatility2">#REF!</definedName>
    <definedName name="DZ.IndSpec_Left" localSheetId="0" hidden="1">#REF!</definedName>
    <definedName name="DZ.IndSpec_Left" hidden="1">#REF!</definedName>
    <definedName name="DZ.IndSpec_Right" localSheetId="0" hidden="1">#REF!</definedName>
    <definedName name="DZ.IndSpec_Right" hidden="1">#REF!</definedName>
    <definedName name="E.R.">2.15</definedName>
    <definedName name="E_Data">#REF!</definedName>
    <definedName name="eeeeeeeeeee" localSheetId="0" hidden="1">{"SourcesUses",#N/A,TRUE,#N/A;"TransOverview",#N/A,TRUE,"CFMODEL"}</definedName>
    <definedName name="eeeeeeeeeee" hidden="1">{"SourcesUses",#N/A,TRUE,#N/A;"TransOverview",#N/A,TRUE,"CFMODEL"}</definedName>
    <definedName name="eeeeeeeeeeeeeeeeee" localSheetId="0" hidden="1">{"SourcesUses",#N/A,TRUE,"FundsFlow";"TransOverview",#N/A,TRUE,"FundsFlow"}</definedName>
    <definedName name="eeeeeeeeeeeeeeeeee" hidden="1">{"SourcesUses",#N/A,TRUE,"FundsFlow";"TransOverview",#N/A,TRUE,"FundsFlow"}</definedName>
    <definedName name="eighty_seven" localSheetId="0">#REF!</definedName>
    <definedName name="eighty_seven">#REF!</definedName>
    <definedName name="electric" localSheetId="0">#REF!</definedName>
    <definedName name="electric">#REF!</definedName>
    <definedName name="Enterprise" localSheetId="0">#REF!</definedName>
    <definedName name="Enterprise">#REF!</definedName>
    <definedName name="entity" localSheetId="0">#REF!</definedName>
    <definedName name="entity">#REF!</definedName>
    <definedName name="entity1" localSheetId="0">#REF!</definedName>
    <definedName name="entity1">#REF!</definedName>
    <definedName name="Equity_Bridge_Loan_Interest_Expense_Lease" localSheetId="0">#REF!</definedName>
    <definedName name="Equity_Bridge_Loan_Interest_Expense_Lease">#REF!</definedName>
    <definedName name="equityapo_volatility" localSheetId="0">#REF!</definedName>
    <definedName name="equityapo_volatility">#REF!</definedName>
    <definedName name="equityoption_treesteps" localSheetId="0">#REF!</definedName>
    <definedName name="equityoption_treesteps">#REF!</definedName>
    <definedName name="equityoption_volatility" localSheetId="0">#REF!</definedName>
    <definedName name="equityoption_volatility">#REF!</definedName>
    <definedName name="EssAliasTable">"Default"</definedName>
    <definedName name="ESSBASE_AREA">#REF!</definedName>
    <definedName name="eurofutopt_meanreversion" localSheetId="0">#REF!</definedName>
    <definedName name="eurofutopt_meanreversion">#REF!</definedName>
    <definedName name="eurofutopt_model" localSheetId="0">#REF!</definedName>
    <definedName name="eurofutopt_model">#REF!</definedName>
    <definedName name="eurofutopt_volatility" localSheetId="0">#REF!</definedName>
    <definedName name="eurofutopt_volatility">#REF!</definedName>
    <definedName name="ev.Calculation" hidden="1">-4105</definedName>
    <definedName name="ev.Initialized" hidden="1">FALSE</definedName>
    <definedName name="EXA">#REF!</definedName>
    <definedName name="Excess_Dividend_Tax_Amount_Unlevered" localSheetId="0">#REF!</definedName>
    <definedName name="Excess_Dividend_Tax_Amount_Unlevered">#REF!</definedName>
    <definedName name="Excess_Dividends_Tax_Amount" localSheetId="0">#REF!</definedName>
    <definedName name="Excess_Dividends_Tax_Amount">#REF!</definedName>
    <definedName name="existing" localSheetId="0">#REF!</definedName>
    <definedName name="existing">#REF!</definedName>
    <definedName name="existing_table" localSheetId="0">#REF!</definedName>
    <definedName name="existing_table">#REF!</definedName>
    <definedName name="f" localSheetId="0" hidden="1">{"Page_1",#N/A,FALSE,"BAD4Q98";"Page_2",#N/A,FALSE,"BAD4Q98";"Page_3",#N/A,FALSE,"BAD4Q98";"Page_4",#N/A,FALSE,"BAD4Q98";"Page_5",#N/A,FALSE,"BAD4Q98";"Page_6",#N/A,FALSE,"BAD4Q98";"Input_1",#N/A,FALSE,"BAD4Q98";"Input_2",#N/A,FALSE,"BAD4Q98"}</definedName>
    <definedName name="f" hidden="1">{"Page_1",#N/A,FALSE,"BAD4Q98";"Page_2",#N/A,FALSE,"BAD4Q98";"Page_3",#N/A,FALSE,"BAD4Q98";"Page_4",#N/A,FALSE,"BAD4Q98";"Page_5",#N/A,FALSE,"BAD4Q98";"Page_6",#N/A,FALSE,"BAD4Q98";"Input_1",#N/A,FALSE,"BAD4Q98";"Input_2",#N/A,FALSE,"BAD4Q98"}</definedName>
    <definedName name="fdasdfdsadf" localSheetId="0">#REF!</definedName>
    <definedName name="fdasdfdsadf">#REF!</definedName>
    <definedName name="fdfdfdfd" localSheetId="0">#REF!</definedName>
    <definedName name="fdfdfdfd">#REF!</definedName>
    <definedName name="fdfdfdfdfd" localSheetId="0">#REF!</definedName>
    <definedName name="fdfdfdfdfd">#REF!</definedName>
    <definedName name="FEDELEC" localSheetId="0">#REF!</definedName>
    <definedName name="FEDELEC">#REF!</definedName>
    <definedName name="Federal_Income_Tax_Amount" localSheetId="0">#REF!</definedName>
    <definedName name="Federal_Income_Tax_Amount">#REF!</definedName>
    <definedName name="Federal_Income_Tax_Amount_Unlevered" localSheetId="0">#REF!</definedName>
    <definedName name="Federal_Income_Tax_Amount_Unlevered">#REF!</definedName>
    <definedName name="FEDGAS" localSheetId="0">#REF!</definedName>
    <definedName name="FEDGAS">#REF!</definedName>
    <definedName name="fedopt_volatility" localSheetId="0">#REF!</definedName>
    <definedName name="fedopt_volatility">#REF!</definedName>
    <definedName name="fff" localSheetId="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vfgf">#REF!</definedName>
    <definedName name="fielddelim" localSheetId="0">#REF!</definedName>
    <definedName name="fielddelim">#REF!</definedName>
    <definedName name="Fin_Plan_1293" localSheetId="0">#REF!</definedName>
    <definedName name="Fin_Plan_1293">#REF!</definedName>
    <definedName name="Fire_District_Payment_Base_Year" localSheetId="0">#REF!</definedName>
    <definedName name="Fire_District_Payment_Base_Year">#REF!</definedName>
    <definedName name="Fire_District_Payment_Input" localSheetId="0">#REF!</definedName>
    <definedName name="Fire_District_Payment_Input">#REF!</definedName>
    <definedName name="FirstOne" localSheetId="0">#REF!</definedName>
    <definedName name="FirstOne">#REF!</definedName>
    <definedName name="Fletes" localSheetId="0" hidden="1">{#N/A,#N/A,FALSE,"Aging Summary";#N/A,#N/A,FALSE,"Ratio Analysis";#N/A,#N/A,FALSE,"Test 120 Day Accts";#N/A,#N/A,FALSE,"Tickmarks"}</definedName>
    <definedName name="Fletes" hidden="1">{#N/A,#N/A,FALSE,"Aging Summary";#N/A,#N/A,FALSE,"Ratio Analysis";#N/A,#N/A,FALSE,"Test 120 Day Accts";#N/A,#N/A,FALSE,"Tickmarks"}</definedName>
    <definedName name="FUN" localSheetId="0">#REF!</definedName>
    <definedName name="FUN">#REF!</definedName>
    <definedName name="fwdopt_meanreversion" localSheetId="0">#REF!</definedName>
    <definedName name="fwdopt_meanreversion">#REF!</definedName>
    <definedName name="fwdopt_meshpoints" localSheetId="0">#REF!</definedName>
    <definedName name="fwdopt_meshpoints">#REF!</definedName>
    <definedName name="fwdopt_model" localSheetId="0">#REF!</definedName>
    <definedName name="fwdopt_model">#REF!</definedName>
    <definedName name="g" localSheetId="0" hidden="1">{"SourcesUses",#N/A,TRUE,#N/A;"TransOverview",#N/A,TRUE,"CFMODEL"}</definedName>
    <definedName name="g" hidden="1">{"SourcesUses",#N/A,TRUE,#N/A;"TransOverview",#N/A,TRUE,"CFMODEL"}</definedName>
    <definedName name="gas" localSheetId="0">#REF!</definedName>
    <definedName name="gas">#REF!</definedName>
    <definedName name="Gastos_a_prorratear" localSheetId="0">#REF!</definedName>
    <definedName name="Gastos_a_prorratear">#REF!</definedName>
    <definedName name="gfdg" localSheetId="0" hidden="1">{"Page_1",#N/A,FALSE,"BAD4Q98";"Page_2",#N/A,FALSE,"BAD4Q98";"Page_3",#N/A,FALSE,"BAD4Q98";"Page_4",#N/A,FALSE,"BAD4Q98";"Page_5",#N/A,FALSE,"BAD4Q98";"Page_6",#N/A,FALSE,"BAD4Q98";"Input_1",#N/A,FALSE,"BAD4Q98";"Input_2",#N/A,FALSE,"BAD4Q98"}</definedName>
    <definedName name="gfdg" hidden="1">{"Page_1",#N/A,FALSE,"BAD4Q98";"Page_2",#N/A,FALSE,"BAD4Q98";"Page_3",#N/A,FALSE,"BAD4Q98";"Page_4",#N/A,FALSE,"BAD4Q98";"Page_5",#N/A,FALSE,"BAD4Q98";"Page_6",#N/A,FALSE,"BAD4Q98";"Input_1",#N/A,FALSE,"BAD4Q98";"Input_2",#N/A,FALSE,"BAD4Q98"}</definedName>
    <definedName name="gfgfgf" localSheetId="0">#REF!</definedName>
    <definedName name="gfgfgf">#REF!</definedName>
    <definedName name="gggg" localSheetId="0" hidden="1">{"SourcesUses",#N/A,TRUE,#N/A;"TransOverview",#N/A,TRUE,"CFMODEL"}</definedName>
    <definedName name="gggg" hidden="1">{"SourcesUses",#N/A,TRUE,#N/A;"TransOverview",#N/A,TRUE,"CFMODEL"}</definedName>
    <definedName name="Gross_Earnings_Tax_Amount" localSheetId="0">#REF!</definedName>
    <definedName name="Gross_Earnings_Tax_Amount">#REF!</definedName>
    <definedName name="guam" localSheetId="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hhhh" localSheetId="0" hidden="1">{"SourcesUses",#N/A,TRUE,#N/A;"TransOverview",#N/A,TRUE,"CFMODEL"}</definedName>
    <definedName name="hhhh" hidden="1">{"SourcesUses",#N/A,TRUE,#N/A;"TransOverview",#N/A,TRUE,"CFMODEL"}</definedName>
    <definedName name="hkjhkhkjhkh">#REF!</definedName>
    <definedName name="hn._I006" localSheetId="0" hidden="1">#REF!</definedName>
    <definedName name="hn._I006" hidden="1">#REF!</definedName>
    <definedName name="hn._I018" localSheetId="0" hidden="1">#REF!</definedName>
    <definedName name="hn._I018" hidden="1">#REF!</definedName>
    <definedName name="hn._I024" localSheetId="0" hidden="1">#REF!</definedName>
    <definedName name="hn._I024" hidden="1">#REF!</definedName>
    <definedName name="hn._I028" localSheetId="0" hidden="1">#REF!</definedName>
    <definedName name="hn._I028" hidden="1">#REF!</definedName>
    <definedName name="hn._I029" localSheetId="0" hidden="1">#REF!</definedName>
    <definedName name="hn._I029" hidden="1">#REF!</definedName>
    <definedName name="hn._I030" localSheetId="0" hidden="1">#REF!</definedName>
    <definedName name="hn._I030" hidden="1">#REF!</definedName>
    <definedName name="hn._I031" localSheetId="0" hidden="1">#REF!</definedName>
    <definedName name="hn._I031" hidden="1">#REF!</definedName>
    <definedName name="hn._I044" localSheetId="0" hidden="1">#REF!</definedName>
    <definedName name="hn._I044" hidden="1">#REF!</definedName>
    <definedName name="hn._I051" localSheetId="0" hidden="1">#REF!</definedName>
    <definedName name="hn._I051" hidden="1">#REF!</definedName>
    <definedName name="hn._I059" localSheetId="0" hidden="1">#REF!</definedName>
    <definedName name="hn._I059" hidden="1">#REF!</definedName>
    <definedName name="hn._I062" localSheetId="0" hidden="1">#REF!</definedName>
    <definedName name="hn._I062" hidden="1">#REF!</definedName>
    <definedName name="hn._I070" localSheetId="0" hidden="1">#REF!</definedName>
    <definedName name="hn._I070" hidden="1">#REF!</definedName>
    <definedName name="hn._I071" localSheetId="0" hidden="1">#REF!</definedName>
    <definedName name="hn._I071" hidden="1">#REF!</definedName>
    <definedName name="hn._I075" localSheetId="0" hidden="1">#REF!</definedName>
    <definedName name="hn._I075" hidden="1">#REF!</definedName>
    <definedName name="hn._I077" localSheetId="0" hidden="1">#REF!</definedName>
    <definedName name="hn._I077" hidden="1">#REF!</definedName>
    <definedName name="hn._I083" localSheetId="0" hidden="1">#REF!</definedName>
    <definedName name="hn._I083" hidden="1">#REF!</definedName>
    <definedName name="hn._I085" localSheetId="0" hidden="1">#REF!</definedName>
    <definedName name="hn._I085" hidden="1">#REF!</definedName>
    <definedName name="hn._P001" localSheetId="0" hidden="1">#REF!</definedName>
    <definedName name="hn._P001" hidden="1">#REF!</definedName>
    <definedName name="hn._P002" localSheetId="0" hidden="1">#REF!</definedName>
    <definedName name="hn._P002" hidden="1">#REF!</definedName>
    <definedName name="hn._P004" localSheetId="0" hidden="1">#REF!</definedName>
    <definedName name="hn._P004" hidden="1">#REF!</definedName>
    <definedName name="hn._P014" localSheetId="0" hidden="1">#REF!</definedName>
    <definedName name="hn._P014" hidden="1">#REF!</definedName>
    <definedName name="hn._P016" localSheetId="0" hidden="1">#REF!</definedName>
    <definedName name="hn._P016" hidden="1">#REF!</definedName>
    <definedName name="hn._P017" localSheetId="0" hidden="1">#REF!</definedName>
    <definedName name="hn._P017" hidden="1">#REF!</definedName>
    <definedName name="hn._P017g" localSheetId="0" hidden="1">#REF!</definedName>
    <definedName name="hn._P017g" hidden="1">#REF!</definedName>
    <definedName name="hn._P021" localSheetId="0" hidden="1">#REF!</definedName>
    <definedName name="hn._P021" hidden="1">#REF!</definedName>
    <definedName name="hn._P024" localSheetId="0" hidden="1">#REF!</definedName>
    <definedName name="hn._P024" hidden="1">#REF!</definedName>
    <definedName name="hn.Add015" localSheetId="0" hidden="1">#REF!</definedName>
    <definedName name="hn.Add015" hidden="1">#REF!</definedName>
    <definedName name="hn.Delete015" localSheetId="0" hidden="1">#REF!,#REF!,#REF!,#REF!</definedName>
    <definedName name="hn.Delete015" hidden="1">#REF!,#REF!,#REF!,#REF!</definedName>
    <definedName name="hn.domestic" localSheetId="0" hidden="1">#REF!</definedName>
    <definedName name="hn.domestic" hidden="1">#REF!</definedName>
    <definedName name="hn.ExtDb" hidden="1">FALSE</definedName>
    <definedName name="hn.Global" localSheetId="0" hidden="1">#REF!</definedName>
    <definedName name="hn.Global" hidden="1">#REF!</definedName>
    <definedName name="hn.ModelType" hidden="1">"DEAL"</definedName>
    <definedName name="hn.ModelVersion" hidden="1">1</definedName>
    <definedName name="hn.NoUpload" hidden="1">0</definedName>
    <definedName name="hn.Version">"Version 2.14"</definedName>
    <definedName name="hn.YearLabel" localSheetId="0" hidden="1">#REF!</definedName>
    <definedName name="hn.YearLabel" hidden="1">#REF!</definedName>
    <definedName name="HOJA" localSheetId="0"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0"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TML_CodePage" hidden="1">1252</definedName>
    <definedName name="HTML_Control" localSheetId="0" hidden="1">{"'Attachment'!$A$1:$L$49"}</definedName>
    <definedName name="HTML_Control" hidden="1">{"'Attachment'!$A$1:$L$49"}</definedName>
    <definedName name="HTML_Control1" localSheetId="0" hidden="1">{"'Attachment'!$A$1:$L$49"}</definedName>
    <definedName name="HTML_Control1" hidden="1">{"'Attachment'!$A$1:$L$49"}</definedName>
    <definedName name="HTML_Control2" localSheetId="0" hidden="1">{"'Attachment'!$A$1:$L$49"}</definedName>
    <definedName name="HTML_Control2" hidden="1">{"'Attachment'!$A$1:$L$49"}</definedName>
    <definedName name="HTML_Control3" localSheetId="0" hidden="1">{"'Attachment'!$A$1:$L$49"}</definedName>
    <definedName name="HTML_Control3" hidden="1">{"'Attachment'!$A$1:$L$49"}</definedName>
    <definedName name="HTML_Description" hidden="1">""</definedName>
    <definedName name="HTML_Email" hidden="1">""</definedName>
    <definedName name="HTML_Header" hidden="1">"Attachment"</definedName>
    <definedName name="HTML_LastUpdate" hidden="1">"09/19/2001"</definedName>
    <definedName name="HTML_LineAfter" hidden="1">FALSE</definedName>
    <definedName name="HTML_LineBefore" hidden="1">FALSE</definedName>
    <definedName name="HTML_Name" hidden="1">"SEMPRA ENERGY"</definedName>
    <definedName name="HTML_OBDlg2" hidden="1">TRUE</definedName>
    <definedName name="HTML_OBDlg4" hidden="1">TRUE</definedName>
    <definedName name="HTML_OS" hidden="1">0</definedName>
    <definedName name="HTML_PathFile" hidden="1">"C:\Data\MyHTML.htm"</definedName>
    <definedName name="HTML_Title" hidden="1">"REG_Acct2001B3"</definedName>
    <definedName name="i">#REF!</definedName>
    <definedName name="iklhj" localSheetId="0" hidden="1">{"Page_1",#N/A,FALSE,"BAD4Q98";"Page_2",#N/A,FALSE,"BAD4Q98";"Page_3",#N/A,FALSE,"BAD4Q98";"Page_4",#N/A,FALSE,"BAD4Q98";"Page_5",#N/A,FALSE,"BAD4Q98";"Page_6",#N/A,FALSE,"BAD4Q98";"Input_1",#N/A,FALSE,"BAD4Q98";"Input_2",#N/A,FALSE,"BAD4Q98"}</definedName>
    <definedName name="iklhj" hidden="1">{"Page_1",#N/A,FALSE,"BAD4Q98";"Page_2",#N/A,FALSE,"BAD4Q98";"Page_3",#N/A,FALSE,"BAD4Q98";"Page_4",#N/A,FALSE,"BAD4Q98";"Page_5",#N/A,FALSE,"BAD4Q98";"Page_6",#N/A,FALSE,"BAD4Q98";"Input_1",#N/A,FALSE,"BAD4Q98";"Input_2",#N/A,FALSE,"BAD4Q98"}</definedName>
    <definedName name="IMPAC2004" localSheetId="0" hidden="1">{#N/A,#N/A,FALSE,"RECAP";#N/A,#N/A,FALSE,"MATBYCLS";#N/A,#N/A,FALSE,"STATUS";#N/A,#N/A,FALSE,"OP-ACT";#N/A,#N/A,FALSE,"W_O"}</definedName>
    <definedName name="IMPAC2004" hidden="1">{#N/A,#N/A,FALSE,"RECAP";#N/A,#N/A,FALSE,"MATBYCLS";#N/A,#N/A,FALSE,"STATUS";#N/A,#N/A,FALSE,"OP-ACT";#N/A,#N/A,FALSE,"W_O"}</definedName>
    <definedName name="imputent">#REF!</definedName>
    <definedName name="Inc" localSheetId="0">#REF!</definedName>
    <definedName name="Inc">#REF!</definedName>
    <definedName name="IncAcct" localSheetId="0">#REF!</definedName>
    <definedName name="IncAcct">#REF!</definedName>
    <definedName name="IncDesc" localSheetId="0">#REF!</definedName>
    <definedName name="IncDesc">#REF!</definedName>
    <definedName name="index" localSheetId="0">#REF!</definedName>
    <definedName name="index">#REF!</definedName>
    <definedName name="initexp" localSheetId="0">#REF!</definedName>
    <definedName name="initexp">#REF!</definedName>
    <definedName name="Initial_Cash_Flow_Quarter" localSheetId="0">#REF!</definedName>
    <definedName name="Initial_Cash_Flow_Quarter">#REF!</definedName>
    <definedName name="Initial_Operating_Period_Working_Capital_Percentage" localSheetId="0">#REF!</definedName>
    <definedName name="Initial_Operating_Period_Working_Capital_Percentage">#REF!</definedName>
    <definedName name="Initial_Working_Capital_Calculation" localSheetId="0">#REF!</definedName>
    <definedName name="Initial_Working_Capital_Calculation">#REF!</definedName>
    <definedName name="inpcjun93">34877.1</definedName>
    <definedName name="Input_1">"ce1:co57"</definedName>
    <definedName name="Input_2">"ce58:co121"</definedName>
    <definedName name="inputent">#REF!</definedName>
    <definedName name="Insurance_Cost_in_1999" localSheetId="0">#REF!</definedName>
    <definedName name="Insurance_Cost_in_1999">#REF!</definedName>
    <definedName name="INT" localSheetId="0">#REF!</definedName>
    <definedName name="INT">#REF!</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39620.6696064815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sColHidden" hidden="1">FALSE</definedName>
    <definedName name="IsLTMColHidden" hidden="1">FALSE</definedName>
    <definedName name="ISO_Fees_Base_Year" localSheetId="0">#REF!</definedName>
    <definedName name="ISO_Fees_Base_Year">#REF!</definedName>
    <definedName name="ISO_Fees_Input" localSheetId="0">#REF!</definedName>
    <definedName name="ISO_Fees_Input">#REF!</definedName>
    <definedName name="istat" localSheetId="0">#REF!</definedName>
    <definedName name="istat">#REF!</definedName>
    <definedName name="JANBS" localSheetId="0">#REF!</definedName>
    <definedName name="JANBS">#REF!</definedName>
    <definedName name="JE" localSheetId="0">#REF!</definedName>
    <definedName name="JE">#REF!</definedName>
    <definedName name="jkhhkl" localSheetId="0" hidden="1">{"Page_1",#N/A,FALSE,"BAD4Q98";"Page_2",#N/A,FALSE,"BAD4Q98";"Page_3",#N/A,FALSE,"BAD4Q98";"Page_4",#N/A,FALSE,"BAD4Q98";"Page_5",#N/A,FALSE,"BAD4Q98";"Page_6",#N/A,FALSE,"BAD4Q98";"Input_1",#N/A,FALSE,"BAD4Q98";"Input_2",#N/A,FALSE,"BAD4Q98"}</definedName>
    <definedName name="jkhhkl" hidden="1">{"Page_1",#N/A,FALSE,"BAD4Q98";"Page_2",#N/A,FALSE,"BAD4Q98";"Page_3",#N/A,FALSE,"BAD4Q98";"Page_4",#N/A,FALSE,"BAD4Q98";"Page_5",#N/A,FALSE,"BAD4Q98";"Page_6",#N/A,FALSE,"BAD4Q98";"Input_1",#N/A,FALSE,"BAD4Q98";"Input_2",#N/A,FALSE,"BAD4Q98"}</definedName>
    <definedName name="July2007" localSheetId="0" hidden="1">{"2002Frcst","06Month",FALSE,"Frcst Format 2002"}</definedName>
    <definedName name="July2007" hidden="1">{"2002Frcst","06Month",FALSE,"Frcst Format 2002"}</definedName>
    <definedName name="June" localSheetId="0" hidden="1">{"Page_1",#N/A,FALSE,"BAD4Q98";"Page_2",#N/A,FALSE,"BAD4Q98";"Page_3",#N/A,FALSE,"BAD4Q98";"Page_4",#N/A,FALSE,"BAD4Q98";"Page_5",#N/A,FALSE,"BAD4Q98";"Page_6",#N/A,FALSE,"BAD4Q98";"Input_1",#N/A,FALSE,"BAD4Q98";"Input_2",#N/A,FALSE,"BAD4Q98"}</definedName>
    <definedName name="June" hidden="1">{"Page_1",#N/A,FALSE,"BAD4Q98";"Page_2",#N/A,FALSE,"BAD4Q98";"Page_3",#N/A,FALSE,"BAD4Q98";"Page_4",#N/A,FALSE,"BAD4Q98";"Page_5",#N/A,FALSE,"BAD4Q98";"Page_6",#N/A,FALSE,"BAD4Q98";"Input_1",#N/A,FALSE,"BAD4Q98";"Input_2",#N/A,FALSE,"BAD4Q98"}</definedName>
    <definedName name="jutf" localSheetId="0" hidden="1">#REF!</definedName>
    <definedName name="jutf" hidden="1">#REF!</definedName>
    <definedName name="JWSActualDiscBonus2006" localSheetId="0" hidden="1">#REF!</definedName>
    <definedName name="JWSActualDiscBonus2006" hidden="1">#REF!</definedName>
    <definedName name="JWSBase2005" localSheetId="0" hidden="1">#REF!</definedName>
    <definedName name="JWSBase2005" hidden="1">#REF!</definedName>
    <definedName name="JWSBase2006" localSheetId="0" hidden="1">#REF!</definedName>
    <definedName name="JWSBase2006" hidden="1">#REF!</definedName>
    <definedName name="JWSBase2007" localSheetId="0" hidden="1">#REF!</definedName>
    <definedName name="JWSBase2007" hidden="1">#REF!</definedName>
    <definedName name="JWSBonusPool" localSheetId="0" hidden="1">#REF!</definedName>
    <definedName name="JWSBonusPool" hidden="1">#REF!</definedName>
    <definedName name="JWSBonusReceived2006" localSheetId="0" hidden="1">#REF!</definedName>
    <definedName name="JWSBonusReceived2006" hidden="1">#REF!</definedName>
    <definedName name="JWSBonusSacr2006" localSheetId="0" hidden="1">#REF!</definedName>
    <definedName name="JWSBonusSacr2006" hidden="1">#REF!</definedName>
    <definedName name="JWSBusinessArea" localSheetId="0" hidden="1">#REF!</definedName>
    <definedName name="JWSBusinessArea" hidden="1">#REF!</definedName>
    <definedName name="JWSCostCentre" localSheetId="0" hidden="1">#REF!</definedName>
    <definedName name="JWSCostCentre" hidden="1">#REF!</definedName>
    <definedName name="JWSCountry" localSheetId="0" hidden="1">#REF!</definedName>
    <definedName name="JWSCountry" hidden="1">#REF!</definedName>
    <definedName name="JWSCurrency" localSheetId="0" hidden="1">#REF!</definedName>
    <definedName name="JWSCurrency" hidden="1">#REF!</definedName>
    <definedName name="JWSDataArea" localSheetId="0" hidden="1">#REF!</definedName>
    <definedName name="JWSDataArea" hidden="1">#REF!</definedName>
    <definedName name="JWSDepartment" localSheetId="0" hidden="1">#REF!</definedName>
    <definedName name="JWSDepartment" hidden="1">#REF!</definedName>
    <definedName name="JWSDiscBonus2006" localSheetId="0" hidden="1">#REF!</definedName>
    <definedName name="JWSDiscBonus2006" hidden="1">#REF!</definedName>
    <definedName name="JWSEmpID" localSheetId="0" hidden="1">#REF!</definedName>
    <definedName name="JWSEmpID" hidden="1">#REF!</definedName>
    <definedName name="JWSEmpName" localSheetId="0" hidden="1">#REF!</definedName>
    <definedName name="JWSEmpName" hidden="1">#REF!</definedName>
    <definedName name="JWSFTE" localSheetId="0" hidden="1">#REF!</definedName>
    <definedName name="JWSFTE" hidden="1">#REF!</definedName>
    <definedName name="JWSG1_Base_M" localSheetId="0" hidden="1">#REF!</definedName>
    <definedName name="JWSG1_Base_M" hidden="1">#REF!</definedName>
    <definedName name="JWSG1_Base_UQ" localSheetId="0" hidden="1">#REF!</definedName>
    <definedName name="JWSG1_Base_UQ" hidden="1">#REF!</definedName>
    <definedName name="JWSG1_JobCode" localSheetId="0" hidden="1">#REF!</definedName>
    <definedName name="JWSG1_JobCode" hidden="1">#REF!</definedName>
    <definedName name="JWSG1_MarketDesc" localSheetId="0" hidden="1">#REF!</definedName>
    <definedName name="JWSG1_MarketDesc" hidden="1">#REF!</definedName>
    <definedName name="JWSG1_SurveyCode" localSheetId="0" hidden="1">#REF!</definedName>
    <definedName name="JWSG1_SurveyCode" hidden="1">#REF!</definedName>
    <definedName name="JWSG1_TotalComp_M" localSheetId="0" hidden="1">#REF!</definedName>
    <definedName name="JWSG1_TotalComp_M" hidden="1">#REF!</definedName>
    <definedName name="JWSG1_TotalComp_UQ" localSheetId="0" hidden="1">#REF!</definedName>
    <definedName name="JWSG1_TotalComp_UQ" hidden="1">#REF!</definedName>
    <definedName name="JWSG2_Base_M" localSheetId="0" hidden="1">#REF!</definedName>
    <definedName name="JWSG2_Base_M" hidden="1">#REF!</definedName>
    <definedName name="JWSG2_Base_UQ" localSheetId="0" hidden="1">#REF!</definedName>
    <definedName name="JWSG2_Base_UQ" hidden="1">#REF!</definedName>
    <definedName name="JWSG2_JobCode" localSheetId="0" hidden="1">#REF!</definedName>
    <definedName name="JWSG2_JobCode" hidden="1">#REF!</definedName>
    <definedName name="JWSG2_MarketDesc" localSheetId="0" hidden="1">#REF!</definedName>
    <definedName name="JWSG2_MarketDesc" hidden="1">#REF!</definedName>
    <definedName name="JWSG2_SurveyCode" localSheetId="0" hidden="1">#REF!</definedName>
    <definedName name="JWSG2_SurveyCode" hidden="1">#REF!</definedName>
    <definedName name="JWSG2_TotalComp_M" localSheetId="0" hidden="1">#REF!</definedName>
    <definedName name="JWSG2_TotalComp_M" hidden="1">#REF!</definedName>
    <definedName name="JWSG2_TotalComp_UQ" localSheetId="0" hidden="1">#REF!</definedName>
    <definedName name="JWSG2_TotalComp_UQ" hidden="1">#REF!</definedName>
    <definedName name="JWSGender" localSheetId="0" hidden="1">#REF!</definedName>
    <definedName name="JWSGender" hidden="1">#REF!</definedName>
    <definedName name="JWSGuarBonus2006" localSheetId="0" hidden="1">#REF!</definedName>
    <definedName name="JWSGuarBonus2006" hidden="1">#REF!</definedName>
    <definedName name="JWSHireDate" localSheetId="0" hidden="1">#REF!</definedName>
    <definedName name="JWSHireDate" hidden="1">#REF!</definedName>
    <definedName name="JWSIntAssign" localSheetId="0" hidden="1">#REF!</definedName>
    <definedName name="JWSIntAssign" hidden="1">#REF!</definedName>
    <definedName name="JWSJobTitle" localSheetId="0" hidden="1">#REF!</definedName>
    <definedName name="JWSJobTitle" hidden="1">#REF!</definedName>
    <definedName name="JWSManagerLevel" localSheetId="0" hidden="1">#REF!</definedName>
    <definedName name="JWSManagerLevel" hidden="1">#REF!</definedName>
    <definedName name="JWSOffshorePen2006" localSheetId="0" hidden="1">#REF!</definedName>
    <definedName name="JWSOffshorePen2006" hidden="1">#REF!</definedName>
    <definedName name="JWSPerChangeSalary" localSheetId="0" hidden="1">#REF!</definedName>
    <definedName name="JWSPerChangeSalary" hidden="1">#REF!</definedName>
    <definedName name="JWSPerChangeTotalComp" localSheetId="0" hidden="1">#REF!</definedName>
    <definedName name="JWSPerChangeTotalComp" hidden="1">#REF!</definedName>
    <definedName name="JWSPerformGuar2006" localSheetId="0" hidden="1">#REF!</definedName>
    <definedName name="JWSPerformGuar2006" hidden="1">#REF!</definedName>
    <definedName name="JWSProductLine" localSheetId="0" hidden="1">#REF!</definedName>
    <definedName name="JWSProductLine" hidden="1">#REF!</definedName>
    <definedName name="JWSProfitSharing2006" localSheetId="0" hidden="1">#REF!</definedName>
    <definedName name="JWSProfitSharing2006" hidden="1">#REF!</definedName>
    <definedName name="JWSPromotionFlag" localSheetId="0" hidden="1">#REF!</definedName>
    <definedName name="JWSPromotionFlag" hidden="1">#REF!</definedName>
    <definedName name="JWSPropJobTitle" localSheetId="0" hidden="1">#REF!</definedName>
    <definedName name="JWSPropJobTitle" hidden="1">#REF!</definedName>
    <definedName name="JWSPropManagerLevel" localSheetId="0" hidden="1">#REF!</definedName>
    <definedName name="JWSPropManagerLevel" hidden="1">#REF!</definedName>
    <definedName name="JWSRating2004" localSheetId="0" hidden="1">#REF!</definedName>
    <definedName name="JWSRating2004" hidden="1">#REF!</definedName>
    <definedName name="JWSRating2005" localSheetId="0" hidden="1">#REF!</definedName>
    <definedName name="JWSRating2005" hidden="1">#REF!</definedName>
    <definedName name="JWSRating2006" localSheetId="0" hidden="1">#REF!</definedName>
    <definedName name="JWSRating2006" hidden="1">#REF!</definedName>
    <definedName name="JWSRational" localSheetId="0" hidden="1">#REF!</definedName>
    <definedName name="JWSRational" hidden="1">#REF!</definedName>
    <definedName name="JWSRegion" localSheetId="0" hidden="1">#REF!</definedName>
    <definedName name="JWSRegion" hidden="1">#REF!</definedName>
    <definedName name="JWSSalesCommQ42006" localSheetId="0" hidden="1">#REF!</definedName>
    <definedName name="JWSSalesCommQ42006" hidden="1">#REF!</definedName>
    <definedName name="JWSTotalBonus2005" localSheetId="0" hidden="1">#REF!</definedName>
    <definedName name="JWSTotalBonus2005" hidden="1">#REF!</definedName>
    <definedName name="JWSTotalBonus2006" localSheetId="0" hidden="1">#REF!</definedName>
    <definedName name="JWSTotalBonus2006" hidden="1">#REF!</definedName>
    <definedName name="JWSTotalComp2004" localSheetId="0" hidden="1">#REF!</definedName>
    <definedName name="JWSTotalComp2004" hidden="1">#REF!</definedName>
    <definedName name="JWSTotalComp2005" localSheetId="0" hidden="1">#REF!</definedName>
    <definedName name="JWSTotalComp2005" hidden="1">#REF!</definedName>
    <definedName name="JWSTotalComp2006" localSheetId="0" hidden="1">#REF!</definedName>
    <definedName name="JWSTotalComp2006" hidden="1">#REF!</definedName>
    <definedName name="JWSValueAccount2006" localSheetId="0" hidden="1">#REF!</definedName>
    <definedName name="JWSValueAccount2006" hidden="1">#REF!</definedName>
    <definedName name="JWSValueAccount2007" localSheetId="0" hidden="1">#REF!</definedName>
    <definedName name="JWSValueAccount2007" hidden="1">#REF!</definedName>
    <definedName name="JWSVAMarker" localSheetId="0" hidden="1">#REF!</definedName>
    <definedName name="JWSVAMarker" hidden="1">#REF!</definedName>
    <definedName name="k" localSheetId="0" hidden="1">#REF!</definedName>
    <definedName name="k" hidden="1">#REF!</definedName>
    <definedName name="kenerr" localSheetId="0" hidden="1">{"by_month",#N/A,TRUE,"template";"Destec_month",#N/A,TRUE,"template";"by_quarter",#N/A,TRUE,"template";"destec_quarter",#N/A,TRUE,"template";"by_year",#N/A,TRUE,"template";"Destec_annual",#N/A,TRUE,"template"}</definedName>
    <definedName name="kenerr" hidden="1">{"by_month",#N/A,TRUE,"template";"Destec_month",#N/A,TRUE,"template";"by_quarter",#N/A,TRUE,"template";"destec_quarter",#N/A,TRUE,"template";"by_year",#N/A,TRUE,"template";"Destec_annual",#N/A,TRUE,"template"}</definedName>
    <definedName name="kern" localSheetId="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jkj" localSheetId="0">#REF!</definedName>
    <definedName name="kjkj">#REF!</definedName>
    <definedName name="ksjfjJJJJ" localSheetId="0" hidden="1">{"Sch.L_MaterialIssue",#N/A,FALSE,"Sch.L"}</definedName>
    <definedName name="ksjfjJJJJ" hidden="1">{"Sch.L_MaterialIssue",#N/A,FALSE,"Sch.L"}</definedName>
    <definedName name="LAHRS" localSheetId="0">#REF!</definedName>
    <definedName name="LAHRS">#REF!</definedName>
    <definedName name="Land_Purchase_Option_Pmts" localSheetId="0">#REF!</definedName>
    <definedName name="Land_Purchase_Option_Pmts">#REF!</definedName>
    <definedName name="Land_Trust_Funding_Input" localSheetId="0">#REF!</definedName>
    <definedName name="Land_Trust_Funding_Input">#REF!</definedName>
    <definedName name="Land_Trust_Funding_Period" localSheetId="0">#REF!</definedName>
    <definedName name="Land_Trust_Funding_Period">#REF!</definedName>
    <definedName name="LARR" localSheetId="0">#REF!</definedName>
    <definedName name="LARR">#REF!</definedName>
    <definedName name="Last_Row" localSheetId="0">IF('ESAP Consolidated'!Values_Entered,HEADER_ROW+'ESAP Consolidated'!Number_of_Payments,HEADER_ROW)</definedName>
    <definedName name="Last_Row">IF(Values_Entered,HEADER_ROW+Number_of_Payments,HEADER_ROW)</definedName>
    <definedName name="Last_Row_Pref" localSheetId="0">IF('ESAP Consolidated'!Values_Entered_Pref,HEADER_ROW_PREF+'ESAP Consolidated'!No_of_Pamts_Pref,HEADER_ROW_PREF)</definedName>
    <definedName name="Last_Row_Pref">IF(Values_Entered_Pref,HEADER_ROW_PREF+No_of_Pamts_Pref,HEADER_ROW_PREF)</definedName>
    <definedName name="LC_Arrangement_Fee_Rate" localSheetId="0">#REF!</definedName>
    <definedName name="LC_Arrangement_Fee_Rate">#REF!</definedName>
    <definedName name="LC_Commitment_Fee_Rate" localSheetId="0">#REF!</definedName>
    <definedName name="LC_Commitment_Fee_Rate">#REF!</definedName>
    <definedName name="LCM" localSheetId="0">#REF!</definedName>
    <definedName name="LCM">#REF!</definedName>
    <definedName name="LDs_EPC_Contractor" localSheetId="0">#REF!</definedName>
    <definedName name="LDs_EPC_Contractor">#REF!</definedName>
    <definedName name="LDs_Turbine_Supplier" localSheetId="0">#REF!</definedName>
    <definedName name="LDs_Turbine_Supplier">#REF!</definedName>
    <definedName name="Leveraged_Results_Print_Range" localSheetId="0">#REF!</definedName>
    <definedName name="Leveraged_Results_Print_Range">#REF!</definedName>
    <definedName name="LiabDate" localSheetId="0">#REF!</definedName>
    <definedName name="LiabDate">#REF!</definedName>
    <definedName name="LIBOR_12_year_Fwd_Swap_Tranche_B" localSheetId="0">#REF!</definedName>
    <definedName name="LIBOR_12_year_Fwd_Swap_Tranche_B">#REF!</definedName>
    <definedName name="LIBOR_2_year_Swap" localSheetId="0">#REF!</definedName>
    <definedName name="LIBOR_2_year_Swap">#REF!</definedName>
    <definedName name="LIBOR_2_year_Swap__Tranche_A_B_C" localSheetId="0">#REF!</definedName>
    <definedName name="LIBOR_2_year_Swap__Tranche_A_B_C">#REF!</definedName>
    <definedName name="LIBOR_3_year_Fwd_Swap__Tranche_A" localSheetId="0">#REF!</definedName>
    <definedName name="LIBOR_3_year_Fwd_Swap__Tranche_A">#REF!</definedName>
    <definedName name="LIBOR_3_year_Fwd_Swap_Tranche_B_C" localSheetId="0">#REF!</definedName>
    <definedName name="LIBOR_3_year_Fwd_Swap_Tranche_B_C">#REF!</definedName>
    <definedName name="limcount" hidden="1">1</definedName>
    <definedName name="LLC_Debt_Service_Coverage_Ratio_List" localSheetId="0">#REF!</definedName>
    <definedName name="LLC_Debt_Service_Coverage_Ratio_List">#REF!</definedName>
    <definedName name="Loan_Balance_End_of_Month" localSheetId="0">#REF!</definedName>
    <definedName name="Loan_Balance_End_of_Month">#REF!</definedName>
    <definedName name="Loan_Facility_Amount" localSheetId="0">#REF!</definedName>
    <definedName name="Loan_Facility_Amount">#REF!</definedName>
    <definedName name="LOCTTLHRS" localSheetId="0">#REF!</definedName>
    <definedName name="LOCTTLHRS">#REF!</definedName>
    <definedName name="ls5per" localSheetId="0">#REF!</definedName>
    <definedName name="ls5per">#REF!</definedName>
    <definedName name="lssdge" localSheetId="0">#REF!</definedName>
    <definedName name="lssdge">#REF!</definedName>
    <definedName name="LUNCH" localSheetId="0">#REF!</definedName>
    <definedName name="LUNCH">#REF!</definedName>
    <definedName name="Major_Maintenance_BOP_Base_Year" localSheetId="0">#REF!</definedName>
    <definedName name="Major_Maintenance_BOP_Base_Year">#REF!</definedName>
    <definedName name="Major_Maintenance_BOP_Book" localSheetId="0">#REF!</definedName>
    <definedName name="Major_Maintenance_BOP_Book">#REF!</definedName>
    <definedName name="Major_Maintenance_BOP_Cash" localSheetId="0">#REF!</definedName>
    <definedName name="Major_Maintenance_BOP_Cash">#REF!</definedName>
    <definedName name="Major_Maintenance_BOP_Escalation_Factor" localSheetId="0">#REF!</definedName>
    <definedName name="Major_Maintenance_BOP_Escalation_Factor">#REF!</definedName>
    <definedName name="Major_Maintenance_Smoothing_Threshold" localSheetId="0">#REF!</definedName>
    <definedName name="Major_Maintenance_Smoothing_Threshold">#REF!</definedName>
    <definedName name="Major_Maintenance_Table" localSheetId="0">#REF!</definedName>
    <definedName name="Major_Maintenance_Table">#REF!</definedName>
    <definedName name="marathon" localSheetId="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S_Base_Year">#REF!</definedName>
    <definedName name="Mayfdsdfd" localSheetId="0" hidden="1">{"Page_1",#N/A,FALSE,"BAD4Q98";"Page_2",#N/A,FALSE,"BAD4Q98";"Page_3",#N/A,FALSE,"BAD4Q98";"Page_4",#N/A,FALSE,"BAD4Q98";"Page_5",#N/A,FALSE,"BAD4Q98";"Page_6",#N/A,FALSE,"BAD4Q98";"Input_1",#N/A,FALSE,"BAD4Q98";"Input_2",#N/A,FALSE,"BAD4Q98"}</definedName>
    <definedName name="Mayfdsdfd" hidden="1">{"Page_1",#N/A,FALSE,"BAD4Q98";"Page_2",#N/A,FALSE,"BAD4Q98";"Page_3",#N/A,FALSE,"BAD4Q98";"Page_4",#N/A,FALSE,"BAD4Q98";"Page_5",#N/A,FALSE,"BAD4Q98";"Page_6",#N/A,FALSE,"BAD4Q98";"Input_1",#N/A,FALSE,"BAD4Q98";"Input_2",#N/A,FALSE,"BAD4Q98"}</definedName>
    <definedName name="mb_inputLocation" hidden="1">#REF!</definedName>
    <definedName name="McKittrick_School_District_Donation_Input" localSheetId="0">#REF!</definedName>
    <definedName name="McKittrick_School_District_Donation_Input">#REF!</definedName>
    <definedName name="MED_MTR">2</definedName>
    <definedName name="Merch_Cum_Escalation_Factor" localSheetId="0">#REF!</definedName>
    <definedName name="Merch_Cum_Escalation_Factor">#REF!</definedName>
    <definedName name="Merch_Fuel_Doll_KW" localSheetId="0">#REF!</definedName>
    <definedName name="Merch_Fuel_Doll_KW">#REF!</definedName>
    <definedName name="Merch_margin_Doll_KW" localSheetId="0">#REF!</definedName>
    <definedName name="Merch_margin_Doll_KW">#REF!</definedName>
    <definedName name="Merch_Months_partial_Year_Factor" localSheetId="0">#REF!</definedName>
    <definedName name="Merch_Months_partial_Year_Factor">#REF!</definedName>
    <definedName name="Michelle" localSheetId="0">#REF!</definedName>
    <definedName name="Michelle">#REF!</definedName>
    <definedName name="Minimum_Debt_Service_Coverage" localSheetId="0">#REF!</definedName>
    <definedName name="Minimum_Debt_Service_Coverage">#REF!</definedName>
    <definedName name="Mobilization_Months" localSheetId="0">#REF!</definedName>
    <definedName name="Mobilization_Months">#REF!</definedName>
    <definedName name="MODEL" localSheetId="0">#REF!</definedName>
    <definedName name="MODEL">#REF!</definedName>
    <definedName name="modifiedavailmod" localSheetId="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1" localSheetId="0">#REF!</definedName>
    <definedName name="Month1">#REF!</definedName>
    <definedName name="Month2" localSheetId="0">#REF!</definedName>
    <definedName name="Month2">#REF!</definedName>
    <definedName name="Month3" localSheetId="0">#REF!</definedName>
    <definedName name="Month3">#REF!</definedName>
    <definedName name="MONTHLYREC" localSheetId="0">#REF!</definedName>
    <definedName name="MONTHLYREC">#REF!</definedName>
    <definedName name="Months_of_Debt_Service_Reserve" localSheetId="0">#REF!</definedName>
    <definedName name="Months_of_Debt_Service_Reserve">#REF!</definedName>
    <definedName name="Months_Per_Year" localSheetId="0">#REF!</definedName>
    <definedName name="Months_Per_Year">#REF!</definedName>
    <definedName name="MSA_Fee" localSheetId="0">#REF!</definedName>
    <definedName name="MSA_Fee">#REF!</definedName>
    <definedName name="MSA_Fee_Base_Year" localSheetId="0">#REF!</definedName>
    <definedName name="MSA_Fee_Base_Year">#REF!</definedName>
    <definedName name="MSA_Fee_Input_per_Year" localSheetId="0">#REF!</definedName>
    <definedName name="MSA_Fee_Input_per_Year">#REF!</definedName>
    <definedName name="MthAvg" localSheetId="0">#REF!</definedName>
    <definedName name="MthAvg">#REF!</definedName>
    <definedName name="N_A" localSheetId="0">#REF!</definedName>
    <definedName name="N_A">#REF!</definedName>
    <definedName name="Net_Cash_Flow" localSheetId="0">#REF!</definedName>
    <definedName name="Net_Cash_Flow">#REF!</definedName>
    <definedName name="Net_Fixed_Assets" localSheetId="0">#REF!</definedName>
    <definedName name="Net_Fixed_Assets">#REF!</definedName>
    <definedName name="Net_Gain_on_Sale_of_Assets" localSheetId="0">#REF!</definedName>
    <definedName name="Net_Gain_on_Sale_of_Assets">#REF!</definedName>
    <definedName name="Net_Payments_on_Fire_Truck_during_Construction_Input" localSheetId="0">#REF!</definedName>
    <definedName name="Net_Payments_on_Fire_Truck_during_Construction_Input">#REF!</definedName>
    <definedName name="Net_Start_Up_Revenues" localSheetId="0">#REF!</definedName>
    <definedName name="Net_Start_Up_Revenues">#REF!</definedName>
    <definedName name="new" localSheetId="0" hidden="1">{"Page_1",#N/A,FALSE,"BAD4Q98";"Page_2",#N/A,FALSE,"BAD4Q98";"Page_3",#N/A,FALSE,"BAD4Q98";"Page_4",#N/A,FALSE,"BAD4Q98";"Page_5",#N/A,FALSE,"BAD4Q98";"Page_6",#N/A,FALSE,"BAD4Q98";"Input_1",#N/A,FALSE,"BAD4Q98";"Input_2",#N/A,FALSE,"BAD4Q98"}</definedName>
    <definedName name="new" hidden="1">{"Page_1",#N/A,FALSE,"BAD4Q98";"Page_2",#N/A,FALSE,"BAD4Q98";"Page_3",#N/A,FALSE,"BAD4Q98";"Page_4",#N/A,FALSE,"BAD4Q98";"Page_5",#N/A,FALSE,"BAD4Q98";"Page_6",#N/A,FALSE,"BAD4Q98";"Input_1",#N/A,FALSE,"BAD4Q98";"Input_2",#N/A,FALSE,"BAD4Q98"}</definedName>
    <definedName name="newwrev" localSheetId="0" hidden="1">{#N/A,#N/A,TRUE,"SDGE";#N/A,#N/A,TRUE,"GBU";#N/A,#N/A,TRUE,"TBU";#N/A,#N/A,TRUE,"EDBU";#N/A,#N/A,TRUE,"ExclCC"}</definedName>
    <definedName name="newwrev" hidden="1">{#N/A,#N/A,TRUE,"SDGE";#N/A,#N/A,TRUE,"GBU";#N/A,#N/A,TRUE,"TBU";#N/A,#N/A,TRUE,"EDBU";#N/A,#N/A,TRUE,"ExclCC"}</definedName>
    <definedName name="nine" localSheetId="0">#REF!</definedName>
    <definedName name="nine">#REF!</definedName>
    <definedName name="No_of_Pamts_Pref" localSheetId="0">MATCH(0.01,END_BAL_PREF,-1)+1</definedName>
    <definedName name="No_of_Pamts_Pref">MATCH(0.01,END_BAL_PREF,-1)+1</definedName>
    <definedName name="Non_Recourse_CP_Conduit_LIBOR_Spread" localSheetId="0">#REF!</definedName>
    <definedName name="Non_Recourse_CP_Conduit_LIBOR_Spread">#REF!</definedName>
    <definedName name="Non_Recourse_Facility_CP_adder" localSheetId="0">#REF!</definedName>
    <definedName name="Non_Recourse_Facility_CP_adder">#REF!</definedName>
    <definedName name="none" localSheetId="0" hidden="1">#REF!</definedName>
    <definedName name="none" hidden="1">#REF!</definedName>
    <definedName name="none2" localSheetId="0" hidden="1">#REF!</definedName>
    <definedName name="none2" hidden="1">#REF!</definedName>
    <definedName name="nopremort" localSheetId="0">#REF!</definedName>
    <definedName name="nopremort">#REF!</definedName>
    <definedName name="NOx_Allowances__Nominal___ton" localSheetId="0">#REF!</definedName>
    <definedName name="NOx_Allowances__Nominal___ton">#REF!</definedName>
    <definedName name="Nox_Allowances_in_1999" localSheetId="0">#REF!</definedName>
    <definedName name="Nox_Allowances_in_1999">#REF!</definedName>
    <definedName name="NOx_Emissions_Rate__lb_hr" localSheetId="0">#REF!</definedName>
    <definedName name="NOx_Emissions_Rate__lb_hr">#REF!</definedName>
    <definedName name="NOx_Offsets" localSheetId="0">#REF!</definedName>
    <definedName name="NOx_Offsets">#REF!</definedName>
    <definedName name="NOx_Offsets_Calculation_Factor__lb_MMBtu" localSheetId="0">#REF!</definedName>
    <definedName name="NOx_Offsets_Calculation_Factor__lb_MMBtu">#REF!</definedName>
    <definedName name="NOx_Offsets_Construction" localSheetId="0">#REF!</definedName>
    <definedName name="NOx_Offsets_Construction">#REF!</definedName>
    <definedName name="NPV_20_Year_12_Percent_Quarterly" localSheetId="0">#REF!</definedName>
    <definedName name="NPV_20_Year_12_Percent_Quarterly">#REF!</definedName>
    <definedName name="NPV_20_Year_13_Percent_Quarterly" localSheetId="0">#REF!</definedName>
    <definedName name="NPV_20_Year_13_Percent_Quarterly">#REF!</definedName>
    <definedName name="NPV_20_Year_14_Percent_Quarterly" localSheetId="0">#REF!</definedName>
    <definedName name="NPV_20_Year_14_Percent_Quarterly">#REF!</definedName>
    <definedName name="NQInd" localSheetId="0">#REF!</definedName>
    <definedName name="NQInd">#REF!</definedName>
    <definedName name="NRW" localSheetId="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umber_of_Payments" localSheetId="0">MATCH(0.01,END_BAL,-1)+1</definedName>
    <definedName name="Number_of_Payments">MATCH(0.01,END_BAL,-1)+1</definedName>
    <definedName name="Number_of_Units" localSheetId="0">#REF!</definedName>
    <definedName name="Number_of_Units">#REF!</definedName>
    <definedName name="Number_of_Years_to_Payback" localSheetId="0">#REF!</definedName>
    <definedName name="Number_of_Years_to_Payback">#REF!</definedName>
    <definedName name="NvsASD">"V1999-12-31"</definedName>
    <definedName name="NvsAutoDrillOk">"VN"</definedName>
    <definedName name="NvsElapsedTime">0.00223576388816582</definedName>
    <definedName name="NvsEndTime">36549.5633866898</definedName>
    <definedName name="NvsInstSpec">"%"</definedName>
    <definedName name="NvsLayoutType">"M3"</definedName>
    <definedName name="NvsPanelEffdt">"V1940-01-01"</definedName>
    <definedName name="NvsPanelSetid">"VPPL"</definedName>
    <definedName name="NvsReqBU">"VPPL"</definedName>
    <definedName name="NvsReqBUOnly">"VY"</definedName>
    <definedName name="NvsTransLed">"VN"</definedName>
    <definedName name="NvsTreeASD">"V1999-12-31"</definedName>
    <definedName name="NY_State_Dividend_Allowance_Rate" localSheetId="0">#REF!</definedName>
    <definedName name="NY_State_Dividend_Allowance_Rate">#REF!</definedName>
    <definedName name="NY_State_Excess_Dividends_Tax" localSheetId="0">#REF!</definedName>
    <definedName name="NY_State_Excess_Dividends_Tax">#REF!</definedName>
    <definedName name="NY_State_Gross_Earnings_Tax" localSheetId="0">#REF!</definedName>
    <definedName name="NY_State_Gross_Earnings_Tax">#REF!</definedName>
    <definedName name="NY_State_Gross_Receipts_Tax" localSheetId="0">#REF!</definedName>
    <definedName name="NY_State_Gross_Receipts_Tax">#REF!</definedName>
    <definedName name="NY_State_Income_Tax_Switch" localSheetId="0">#REF!</definedName>
    <definedName name="NY_State_Income_Tax_Switch">#REF!</definedName>
    <definedName name="O_M_Mobilization" localSheetId="0">#REF!</definedName>
    <definedName name="O_M_Mobilization">#REF!</definedName>
    <definedName name="O_M_Mobilization___Labor" localSheetId="0">#REF!</definedName>
    <definedName name="O_M_Mobilization___Labor">#REF!</definedName>
    <definedName name="Off_Peak_Hours" localSheetId="0">#REF!</definedName>
    <definedName name="Off_Peak_Hours">#REF!</definedName>
    <definedName name="Off_Peak_Percent" localSheetId="0">#REF!</definedName>
    <definedName name="Off_Peak_Percent">#REF!</definedName>
    <definedName name="Offsite_Work_Road_Paving" localSheetId="0">#REF!</definedName>
    <definedName name="Offsite_Work_Road_Paving">#REF!</definedName>
    <definedName name="okay" localSheetId="0" hidden="1">{"Page_1",#N/A,FALSE,"BAD4Q98";"Page_2",#N/A,FALSE,"BAD4Q98";"Page_3",#N/A,FALSE,"BAD4Q98";"Page_4",#N/A,FALSE,"BAD4Q98";"Page_5",#N/A,FALSE,"BAD4Q98";"Page_6",#N/A,FALSE,"BAD4Q98";"Input_1",#N/A,FALSE,"BAD4Q98";"Input_2",#N/A,FALSE,"BAD4Q98"}</definedName>
    <definedName name="okay" hidden="1">{"Page_1",#N/A,FALSE,"BAD4Q98";"Page_2",#N/A,FALSE,"BAD4Q98";"Page_3",#N/A,FALSE,"BAD4Q98";"Page_4",#N/A,FALSE,"BAD4Q98";"Page_5",#N/A,FALSE,"BAD4Q98";"Page_6",#N/A,FALSE,"BAD4Q98";"Input_1",#N/A,FALSE,"BAD4Q98";"Input_2",#N/A,FALSE,"BAD4Q98"}</definedName>
    <definedName name="On_Peak_Hours" localSheetId="0">#REF!</definedName>
    <definedName name="On_Peak_Hours">#REF!</definedName>
    <definedName name="On_Peak_Percent" localSheetId="0">#REF!</definedName>
    <definedName name="On_Peak_Percent">#REF!</definedName>
    <definedName name="Operator_Fee_during_Mobilization" localSheetId="0">#REF!</definedName>
    <definedName name="Operator_Fee_during_Mobilization">#REF!</definedName>
    <definedName name="Opt_Discrate" localSheetId="0">#REF!</definedName>
    <definedName name="Opt_Discrate">#REF!</definedName>
    <definedName name="Opt_DR" localSheetId="0">#REF!</definedName>
    <definedName name="Opt_DR">#REF!</definedName>
    <definedName name="optindexswap_meanreversion" localSheetId="0">#REF!</definedName>
    <definedName name="optindexswap_meanreversion">#REF!</definedName>
    <definedName name="optindexswap_model" localSheetId="0">#REF!</definedName>
    <definedName name="optindexswap_model">#REF!</definedName>
    <definedName name="optindexswap_treesteps" localSheetId="0">#REF!</definedName>
    <definedName name="optindexswap_treesteps">#REF!</definedName>
    <definedName name="optindexswap_volatility" localSheetId="0">#REF!</definedName>
    <definedName name="optindexswap_volatility">#REF!</definedName>
    <definedName name="option_treesteps" localSheetId="0">#REF!</definedName>
    <definedName name="option_treesteps">#REF!</definedName>
    <definedName name="option_volatility" localSheetId="0">#REF!</definedName>
    <definedName name="option_volatility">#REF!</definedName>
    <definedName name="Other_EPC_Scope_Items_Non_Bechtel" localSheetId="0">#REF!</definedName>
    <definedName name="Other_EPC_Scope_Items_Non_Bechtel">#REF!</definedName>
    <definedName name="OTHERHRS" localSheetId="0">#REF!</definedName>
    <definedName name="OTHERHRS">#REF!</definedName>
    <definedName name="otherrev" localSheetId="0" hidden="1">{#N/A,#N/A,TRUE,"SDGE";#N/A,#N/A,TRUE,"GBU";#N/A,#N/A,TRUE,"TBU";#N/A,#N/A,TRUE,"EDBU";#N/A,#N/A,TRUE,"ExclCC"}</definedName>
    <definedName name="otherrev" hidden="1">{#N/A,#N/A,TRUE,"SDGE";#N/A,#N/A,TRUE,"GBU";#N/A,#N/A,TRUE,"TBU";#N/A,#N/A,TRUE,"EDBU";#N/A,#N/A,TRUE,"ExclCC"}</definedName>
    <definedName name="Ozone_Season_Factor" localSheetId="0">#REF!</definedName>
    <definedName name="Ozone_Season_Factor">#REF!</definedName>
    <definedName name="p.Covenants" localSheetId="0" hidden="1">#REF!</definedName>
    <definedName name="p.Covenants" hidden="1">#REF!</definedName>
    <definedName name="p.Covenants_Titles" localSheetId="0" hidden="1">#REF!</definedName>
    <definedName name="p.Covenants_Titles" hidden="1">#REF!</definedName>
    <definedName name="p.CreditStats" localSheetId="0" hidden="1">#REF!</definedName>
    <definedName name="p.CreditStats" hidden="1">#REF!</definedName>
    <definedName name="p.DCF" localSheetId="0" hidden="1">#REF!</definedName>
    <definedName name="p.DCF" hidden="1">#REF!</definedName>
    <definedName name="p.DCF_Titles" localSheetId="0" hidden="1">#REF!</definedName>
    <definedName name="p.DCF_Titles" hidden="1">#REF!</definedName>
    <definedName name="p.IRR" localSheetId="0" hidden="1">#REF!</definedName>
    <definedName name="p.IRR" hidden="1">#REF!</definedName>
    <definedName name="p.IRR_Titles" localSheetId="0" hidden="1">#REF!</definedName>
    <definedName name="p.IRR_Titles" hidden="1">#REF!</definedName>
    <definedName name="p.SP" localSheetId="0" hidden="1">#REF!</definedName>
    <definedName name="p.SP" hidden="1">#REF!</definedName>
    <definedName name="p.Summary" localSheetId="0" hidden="1">#REF!</definedName>
    <definedName name="p.Summary" hidden="1">#REF!</definedName>
    <definedName name="p.Summary_Titles" localSheetId="0" hidden="1">#REF!</definedName>
    <definedName name="p.Summary_Titles" hidden="1">#REF!</definedName>
    <definedName name="P_Tot" localSheetId="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age_1">"h2:m65"</definedName>
    <definedName name="Page_2">"p2:z62"</definedName>
    <definedName name="Page_3">"ad2:al80"</definedName>
    <definedName name="Page_4">"ad83:am138"</definedName>
    <definedName name="Page_5">"ap2:bf77"</definedName>
    <definedName name="Page_6">"bj2:cc81"</definedName>
    <definedName name="PAGE1" localSheetId="0">#REF!</definedName>
    <definedName name="PAGE1">#REF!</definedName>
    <definedName name="page1997" localSheetId="0">#REF!</definedName>
    <definedName name="page1997">#REF!</definedName>
    <definedName name="PAGE2" localSheetId="0">#REF!</definedName>
    <definedName name="PAGE2">#REF!</definedName>
    <definedName name="Pal_Workbook_GUID" hidden="1">"1YDJKL1A3MNKIMXTGKJS3UTZ"</definedName>
    <definedName name="Partial_Year_Factor_Synthetic_Lease" localSheetId="0">#REF!</definedName>
    <definedName name="Partial_Year_Factor_Synthetic_Lease">#REF!</definedName>
    <definedName name="period" localSheetId="0">#REF!</definedName>
    <definedName name="period">#REF!</definedName>
    <definedName name="Period_1_Coverage_Threshold" localSheetId="0">#REF!</definedName>
    <definedName name="Period_1_Coverage_Threshold">#REF!</definedName>
    <definedName name="Period_1_Distributable_Cash" localSheetId="0">#REF!</definedName>
    <definedName name="Period_1_Distributable_Cash">#REF!</definedName>
    <definedName name="Period_2_Adjusted_Distributable_Cash" localSheetId="0">#REF!</definedName>
    <definedName name="Period_2_Adjusted_Distributable_Cash">#REF!</definedName>
    <definedName name="PHILIPS" localSheetId="0" hidden="1">{#N/A,#N/A,FALSE,"RECAP";#N/A,#N/A,FALSE,"MATBYCLS";#N/A,#N/A,FALSE,"STATUS";#N/A,#N/A,FALSE,"OP-ACT";#N/A,#N/A,FALSE,"W_O"}</definedName>
    <definedName name="PHILIPS" hidden="1">{#N/A,#N/A,FALSE,"RECAP";#N/A,#N/A,FALSE,"MATBYCLS";#N/A,#N/A,FALSE,"STATUS";#N/A,#N/A,FALSE,"OP-ACT";#N/A,#N/A,FALSE,"W_O"}</definedName>
    <definedName name="PILOT_Escalation_Ceiling" localSheetId="0">#REF!</definedName>
    <definedName name="PILOT_Escalation_Ceiling">#REF!</definedName>
    <definedName name="PILOT_Escalation_Floor" localSheetId="0">#REF!</definedName>
    <definedName name="PILOT_Escalation_Floor">#REF!</definedName>
    <definedName name="PILOT_Portion_to_County" localSheetId="0">#REF!</definedName>
    <definedName name="PILOT_Portion_to_County">#REF!</definedName>
    <definedName name="Pingmancera" localSheetId="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hidden="1">{#N/A,#N/A,FALSE,"Index";#N/A,#N/A,FALSE,"COMPBS";#N/A,#N/A,FALSE,"COMPIS";#N/A,#N/A,FALSE,"MOBS";#N/A,#N/A,FALSE,"MOIS";#N/A,#N/A,FALSE,"M&amp;AEXP";#N/A,#N/A,FALSE,"D.L.EXP";#N/A,#N/A,FALSE,"MFGEXP";#N/A,#N/A,FALSE,"ADMEXP";#N/A,#N/A,FALSE,"DLPAY";#N/A,#N/A,FALSE,"INDPAY";#N/A,#N/A,FALSE,"HOURLY";#N/A,#N/A,FALSE,"HEAD";#N/A,#N/A,FALSE,"CASHTRAN";#N/A,#N/A,FALSE,"RESULT";#N/A,#N/A,FALSE,"CASHFLOW"}</definedName>
    <definedName name="piti" localSheetId="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lant_Capacity" localSheetId="0">#REF!</definedName>
    <definedName name="Plant_Capacity">#REF!</definedName>
    <definedName name="pmcat" localSheetId="0">#REF!</definedName>
    <definedName name="pmcat">#REF!</definedName>
    <definedName name="pmper" localSheetId="0">#REF!</definedName>
    <definedName name="pmper">#REF!</definedName>
    <definedName name="Post_Commercial_Operations_Construction_G_A_Total__2002" localSheetId="0">#REF!</definedName>
    <definedName name="Post_Commercial_Operations_Construction_G_A_Total__2002">#REF!</definedName>
    <definedName name="Post_Lease_Term_Loan_Amortization_Partial_Year_Factor" localSheetId="0">#REF!</definedName>
    <definedName name="Post_Lease_Term_Loan_Amortization_Partial_Year_Factor">#REF!</definedName>
    <definedName name="Post_Lease_Term_Loan_Term" localSheetId="0">#REF!</definedName>
    <definedName name="Post_Lease_Term_Loan_Term">#REF!</definedName>
    <definedName name="POVM_Fuel_Partial_Year_Factor" localSheetId="0">#REF!</definedName>
    <definedName name="POVM_Fuel_Partial_Year_Factor">#REF!</definedName>
    <definedName name="POVM_Margin_Partial_Year_Factor" localSheetId="0">#REF!</definedName>
    <definedName name="POVM_Margin_Partial_Year_Factor">#REF!</definedName>
    <definedName name="Power_Island_Extended_Warranty" localSheetId="0">#REF!</definedName>
    <definedName name="Power_Island_Extended_Warranty">#REF!</definedName>
    <definedName name="Power_Pool_Fees_Input" localSheetId="0">#REF!</definedName>
    <definedName name="Power_Pool_Fees_Input">#REF!</definedName>
    <definedName name="Power_Pool_Fees_Input_Base_Year" localSheetId="0">#REF!</definedName>
    <definedName name="Power_Pool_Fees_Input_Base_Year">#REF!</definedName>
    <definedName name="Pre_Engineering_Payments" localSheetId="0">#REF!</definedName>
    <definedName name="Pre_Engineering_Payments">#REF!</definedName>
    <definedName name="Pre_Tax_Income__Toolling_Book" localSheetId="0">#REF!</definedName>
    <definedName name="Pre_Tax_Income__Toolling_Book">#REF!</definedName>
    <definedName name="prelamp" localSheetId="0" hidden="1">{"ID1",#N/A,FALSE,"IDIQ-I";"id2",#N/A,FALSE,"IDIQ-II";"ID3",#N/A,FALSE,"IDIQ-III";"ID4",#N/A,FALSE,"IDIQ-IV";"id5",#N/A,FALSE,"IDIQ-V";"ID6",#N/A,FALSE,"IDIQ-VI";"DO1a",#N/A,FALSE,"DO-IA";"DO1b",#N/A,FALSE,"DO-IB";"DO1C",#N/A,FALSE,"DO-IC";"DO3",#N/A,FALSE,"DO-III";"DO4",#N/A,FALSE,"DO-IV";"DO5",#N/A,FALSE,"DO-V"}</definedName>
    <definedName name="prelamp" hidden="1">{"ID1",#N/A,FALSE,"IDIQ-I";"id2",#N/A,FALSE,"IDIQ-II";"ID3",#N/A,FALSE,"IDIQ-III";"ID4",#N/A,FALSE,"IDIQ-IV";"id5",#N/A,FALSE,"IDIQ-V";"ID6",#N/A,FALSE,"IDIQ-VI";"DO1a",#N/A,FALSE,"DO-IA";"DO1b",#N/A,FALSE,"DO-IB";"DO1C",#N/A,FALSE,"DO-IC";"DO3",#N/A,FALSE,"DO-III";"DO4",#N/A,FALSE,"DO-IV";"DO5",#N/A,FALSE,"DO-V"}</definedName>
    <definedName name="preretmort">#REF!</definedName>
    <definedName name="Print" localSheetId="0">#REF!</definedName>
    <definedName name="Print">#REF!</definedName>
    <definedName name="_xlnm.Print_Area" localSheetId="14">'CARE Table 1'!$A$1:$M$44</definedName>
    <definedName name="_xlnm.Print_Area" localSheetId="23">'CARE Table 10'!$A$1:$B$61</definedName>
    <definedName name="_xlnm.Print_Area" localSheetId="24">'CARE Table 11'!$A$1:$G$22</definedName>
    <definedName name="_xlnm.Print_Area" localSheetId="15">'CARE Table 2'!$A$1:$Y$29</definedName>
    <definedName name="_xlnm.Print_Area" localSheetId="16">'CARE Table 3A _3B'!$A$1:$I$51</definedName>
    <definedName name="_xlnm.Print_Area" localSheetId="17">'CARE Table 4'!$A$1:$G$10</definedName>
    <definedName name="_xlnm.Print_Area" localSheetId="18">'CARE Table 5'!$A$1:$K$15</definedName>
    <definedName name="_xlnm.Print_Area" localSheetId="19">'CARE Table 6'!$A$1:$I$26</definedName>
    <definedName name="_xlnm.Print_Area" localSheetId="20">'CARE Table 7'!$A$1:$G$33</definedName>
    <definedName name="_xlnm.Print_Area" localSheetId="21">'CARE Table 8'!$A$1:$I$24</definedName>
    <definedName name="_xlnm.Print_Area" localSheetId="22">'CARE Table 9'!$A$1:$G$16</definedName>
    <definedName name="_xlnm.Print_Area" localSheetId="1">'ESA Table 1'!$A$1:$M$45</definedName>
    <definedName name="_xlnm.Print_Area" localSheetId="2">'ESA Table 1A'!$A$1:$M$26</definedName>
    <definedName name="_xlnm.Print_Area" localSheetId="3">'ESA Table 2'!$A$1:$AF$70</definedName>
    <definedName name="_xlnm.Print_Area" localSheetId="4">'ESA Table 2A'!$A$1:$N$76</definedName>
    <definedName name="_xlnm.Print_Area" localSheetId="5">'ESA Table 2B'!$A$1:$H$58</definedName>
    <definedName name="_xlnm.Print_Area" localSheetId="6">'ESA Table 2B-1'!$A$1:$D$54</definedName>
    <definedName name="_xlnm.Print_Area" localSheetId="7">'ESA Table 3A_3B'!$A$1:$B$48</definedName>
    <definedName name="_xlnm.Print_Area" localSheetId="8">'ESA Table 4A-1_4B_4C'!$A$1:$G$31</definedName>
    <definedName name="_xlnm.Print_Area" localSheetId="9">'ESA Table 4A-2'!$A$1:$H$12</definedName>
    <definedName name="_xlnm.Print_Area" localSheetId="10">'ESA Table 5A_5B_5C'!$A$1:$S$68</definedName>
    <definedName name="_xlnm.Print_Area" localSheetId="11">'ESA Table 6'!$A$1:$M$33</definedName>
    <definedName name="_xlnm.Print_Area" localSheetId="12">'ESA Table 7'!$A$1:$D$18</definedName>
    <definedName name="_xlnm.Print_Area" localSheetId="13">'ESA Table 8'!$A$1:$J$33</definedName>
    <definedName name="_xlnm.Print_Area" localSheetId="0">'ESAP Consolidated'!$A$1:$M$36</definedName>
    <definedName name="Print_Area_MI" localSheetId="0">#REF!</definedName>
    <definedName name="Print_Area_MI">#REF!</definedName>
    <definedName name="Print_Table" localSheetId="0">#REF!</definedName>
    <definedName name="Print_Table">#REF!</definedName>
    <definedName name="problem" localSheetId="0" hidden="1">{#N/A,#N/A,FALSE,"trates"}</definedName>
    <definedName name="problem" hidden="1">{#N/A,#N/A,FALSE,"trates"}</definedName>
    <definedName name="Product_2">#REF!</definedName>
    <definedName name="Product_5" localSheetId="0">#REF!</definedName>
    <definedName name="Product_5">#REF!</definedName>
    <definedName name="Product_6" localSheetId="0">#REF!</definedName>
    <definedName name="Product_6">#REF!</definedName>
    <definedName name="Product_7a" localSheetId="0">#REF!</definedName>
    <definedName name="Product_7a">#REF!</definedName>
    <definedName name="Product_7b" localSheetId="0">#REF!</definedName>
    <definedName name="Product_7b">#REF!</definedName>
    <definedName name="Project_Starts_Operations_in_Quarter" localSheetId="0">#REF!</definedName>
    <definedName name="Project_Starts_Operations_in_Quarter">#REF!</definedName>
    <definedName name="Property__Plant___Equipment" localSheetId="0">#REF!</definedName>
    <definedName name="Property__Plant___Equipment">#REF!</definedName>
    <definedName name="Property_Tax_Assessment_Value_for_Jan1_Start" localSheetId="0">#REF!</definedName>
    <definedName name="Property_Tax_Assessment_Value_for_Jan1_Start">#REF!</definedName>
    <definedName name="Property_Tax_Base_Year" localSheetId="0">#REF!</definedName>
    <definedName name="Property_Tax_Base_Year">#REF!</definedName>
    <definedName name="Property_Tax_Dec_2000" localSheetId="0">#REF!</definedName>
    <definedName name="Property_Tax_Dec_2000">#REF!</definedName>
    <definedName name="Property_Tax_Input_Delayed_One_Year" localSheetId="0">#REF!</definedName>
    <definedName name="Property_Tax_Input_Delayed_One_Year">#REF!</definedName>
    <definedName name="Property_Taxes___Book" localSheetId="0">#REF!</definedName>
    <definedName name="Property_Taxes___Book">#REF!</definedName>
    <definedName name="Property_Taxes__Cash" localSheetId="0">#REF!</definedName>
    <definedName name="Property_Taxes__Cash">#REF!</definedName>
    <definedName name="PSA_Line_Loss_Factor" localSheetId="0">#REF!</definedName>
    <definedName name="PSA_Line_Loss_Factor">#REF!</definedName>
    <definedName name="PSA_Off_Peak_Delivered_MWh" localSheetId="0">#REF!</definedName>
    <definedName name="PSA_Off_Peak_Delivered_MWh">#REF!</definedName>
    <definedName name="PSA_On_Peak_Delivered_MWh" localSheetId="0">#REF!</definedName>
    <definedName name="PSA_On_Peak_Delivered_MWh">#REF!</definedName>
    <definedName name="PSA_Replacement_MWh_Cost" localSheetId="0">#REF!</definedName>
    <definedName name="PSA_Replacement_MWh_Cost">#REF!</definedName>
    <definedName name="PST" localSheetId="0">#REF!</definedName>
    <definedName name="PST">#REF!</definedName>
    <definedName name="PSTAIR" localSheetId="0">#REF!</definedName>
    <definedName name="PSTAIR">#REF!</definedName>
    <definedName name="PV_of_1st_Quarter_Cash_Flows" localSheetId="0">#REF!</definedName>
    <definedName name="PV_of_1st_Quarter_Cash_Flows">#REF!</definedName>
    <definedName name="PV_of_2nd_Quarter_Cash_Flows" localSheetId="0">#REF!</definedName>
    <definedName name="PV_of_2nd_Quarter_Cash_Flows">#REF!</definedName>
    <definedName name="PV_of_3rd_Quarter_Cash_Flows" localSheetId="0">#REF!</definedName>
    <definedName name="PV_of_3rd_Quarter_Cash_Flows">#REF!</definedName>
    <definedName name="PV_of_4th_Quarter_Cash_Flows" localSheetId="0">#REF!</definedName>
    <definedName name="PV_of_4th_Quarter_Cash_Flows">#REF!</definedName>
    <definedName name="PV_Project_Cash_Flows" localSheetId="0">#REF!</definedName>
    <definedName name="PV_Project_Cash_Flows">#REF!</definedName>
    <definedName name="pyeper" localSheetId="0">#REF!</definedName>
    <definedName name="pyeper">#REF!</definedName>
    <definedName name="qqqqqqq" localSheetId="0" hidden="1">{"SourcesUses",#N/A,TRUE,"CFMODEL";"TransOverview",#N/A,TRUE,"CFMODEL"}</definedName>
    <definedName name="qqqqqqq" hidden="1">{"SourcesUses",#N/A,TRUE,"CFMODEL";"TransOverview",#N/A,TRUE,"CFMODEL"}</definedName>
    <definedName name="qqqqqqqqqqqqqqqqqq" localSheetId="0" hidden="1">{"Income Statement",#N/A,FALSE,"CFMODEL";"Balance Sheet",#N/A,FALSE,"CFMODEL"}</definedName>
    <definedName name="qqqqqqqqqqqqqqqqqq" hidden="1">{"Income Statement",#N/A,FALSE,"CFMODEL";"Balance Sheet",#N/A,FALSE,"CFMODEL"}</definedName>
    <definedName name="r.CashFlow" localSheetId="0" hidden="1">#REF!</definedName>
    <definedName name="r.CashFlow" hidden="1">#REF!</definedName>
    <definedName name="r.Leverage" localSheetId="0" hidden="1">#REF!</definedName>
    <definedName name="r.Leverage" hidden="1">#REF!</definedName>
    <definedName name="r.Liquidity" localSheetId="0" hidden="1">#REF!</definedName>
    <definedName name="r.Liquidity" hidden="1">#REF!</definedName>
    <definedName name="r.Market" localSheetId="0" hidden="1">#REF!</definedName>
    <definedName name="r.Market" hidden="1">#REF!</definedName>
    <definedName name="r.Profitability" localSheetId="0" hidden="1">#REF!</definedName>
    <definedName name="r.Profitability" hidden="1">#REF!</definedName>
    <definedName name="r.Summary" localSheetId="0" hidden="1">#REF!</definedName>
    <definedName name="r.Summary" hidden="1">#REF!</definedName>
    <definedName name="ra" localSheetId="0">#REF!</definedName>
    <definedName name="ra">#REF!</definedName>
    <definedName name="RateCase" localSheetId="0">#REF!</definedName>
    <definedName name="RateCase">#REF!</definedName>
    <definedName name="Re_Fi_Term_Loan_Maturity_Year" localSheetId="0">#REF!</definedName>
    <definedName name="Re_Fi_Term_Loan_Maturity_Year">#REF!</definedName>
    <definedName name="REC" localSheetId="0">#REF!</definedName>
    <definedName name="REC">#REF!</definedName>
    <definedName name="reference3" localSheetId="0" hidden="1">{"SourcesUses",#N/A,TRUE,"CFMODEL";"TransOverview",#N/A,TRUE,"CFMODEL"}</definedName>
    <definedName name="reference3" hidden="1">{"SourcesUses",#N/A,TRUE,"CFMODEL";"TransOverview",#N/A,TRUE,"CFMODEL"}</definedName>
    <definedName name="reference32" localSheetId="0" hidden="1">{"SourcesUses",#N/A,TRUE,"CFMODEL";"TransOverview",#N/A,TRUE,"CFMODEL"}</definedName>
    <definedName name="reference32" hidden="1">{"SourcesUses",#N/A,TRUE,"CFMODEL";"TransOverview",#N/A,TRUE,"CFMODEL"}</definedName>
    <definedName name="Refi_Debt_Service_Coverage_Ratio_List" localSheetId="0">#REF!</definedName>
    <definedName name="Refi_Debt_Service_Coverage_Ratio_List">#REF!</definedName>
    <definedName name="Refi_DSCR_Criteria" localSheetId="0">#REF!</definedName>
    <definedName name="Refi_DSCR_Criteria">#REF!</definedName>
    <definedName name="Refinancing_Amortization_Schedule" localSheetId="0">#REF!</definedName>
    <definedName name="Refinancing_Amortization_Schedule">#REF!</definedName>
    <definedName name="Reggie" localSheetId="0">#REF!</definedName>
    <definedName name="Reggie">#REF!</definedName>
    <definedName name="Reggie1" localSheetId="0">#REF!</definedName>
    <definedName name="Reggie1">#REF!</definedName>
    <definedName name="Repairs_Discount_Factor" localSheetId="0">#REF!</definedName>
    <definedName name="Repairs_Discount_Factor">#REF!</definedName>
    <definedName name="repo_meanreversion" localSheetId="0">#REF!</definedName>
    <definedName name="repo_meanreversion">#REF!</definedName>
    <definedName name="repo_model" localSheetId="0">#REF!</definedName>
    <definedName name="repo_model">#REF!</definedName>
    <definedName name="repo_volatility" localSheetId="0">#REF!</definedName>
    <definedName name="repo_volatility">#REF!</definedName>
    <definedName name="rert" localSheetId="0" hidden="1">{"'Attachment'!$A$1:$L$49"}</definedName>
    <definedName name="rert" hidden="1">{"'Attachment'!$A$1:$L$49"}</definedName>
    <definedName name="RES_MTR">1.8</definedName>
    <definedName name="Residual_Credit_Enhancement_LOC_Amount" localSheetId="0">#REF!</definedName>
    <definedName name="Residual_Credit_Enhancement_LOC_Amount">#REF!</definedName>
    <definedName name="Residual_Credit_Enhancement_LOC_Arrangement_Fee" localSheetId="0">#REF!</definedName>
    <definedName name="Residual_Credit_Enhancement_LOC_Arrangement_Fee">#REF!</definedName>
    <definedName name="Residual_Credit_Enhancement_LOC_Arrangement_Fee_Rate" localSheetId="0">#REF!</definedName>
    <definedName name="Residual_Credit_Enhancement_LOC_Arrangement_Fee_Rate">#REF!</definedName>
    <definedName name="Residual_Credit_Enhancement_LOC_Commitment_Fee_Rate" localSheetId="0">#REF!</definedName>
    <definedName name="Residual_Credit_Enhancement_LOC_Commitment_Fee_Rate">#REF!</definedName>
    <definedName name="Residual_Credit_Enhancement_LOC_Fee" localSheetId="0">#REF!</definedName>
    <definedName name="Residual_Credit_Enhancement_LOC_Fee">#REF!</definedName>
    <definedName name="Residual_Credit_Enhancement_LOC_Fee_Operation" localSheetId="0">#REF!</definedName>
    <definedName name="Residual_Credit_Enhancement_LOC_Fee_Operation">#REF!</definedName>
    <definedName name="Residual_Credit_Enhancement_LOC_Fee_Rate" localSheetId="0">#REF!</definedName>
    <definedName name="Residual_Credit_Enhancement_LOC_Fee_Rate">#REF!</definedName>
    <definedName name="Residual_Credit_Enhancement_LOC_Percentage" localSheetId="0">#REF!</definedName>
    <definedName name="Residual_Credit_Enhancement_LOC_Percentage">#REF!</definedName>
    <definedName name="Residual_Credit_Enhancement_LOC_Upfront_Fee" localSheetId="0">#REF!</definedName>
    <definedName name="Residual_Credit_Enhancement_LOC_Upfront_Fee">#REF!</definedName>
    <definedName name="Residual_Credit_Enhancement_LOC_Upfront_Fee_Rate" localSheetId="0">#REF!</definedName>
    <definedName name="Residual_Credit_Enhancement_LOC_Upfront_Fee_Rate">#REF!</definedName>
    <definedName name="Restricted_Construction_Contingency_Amount" localSheetId="0">#REF!</definedName>
    <definedName name="Restricted_Construction_Contingency_Amount">#REF!</definedName>
    <definedName name="RETADD" localSheetId="0">#REF!</definedName>
    <definedName name="RETADD">#REF!</definedName>
    <definedName name="retro_table" localSheetId="0">#REF!</definedName>
    <definedName name="retro_table">#REF!</definedName>
    <definedName name="Revolver_Related_Costs___Closing" localSheetId="0">#REF!</definedName>
    <definedName name="Revolver_Related_Costs___Closing">#REF!</definedName>
    <definedName name="Right_of_Way_Base_Year" localSheetId="0">#REF!</definedName>
    <definedName name="Right_of_Way_Base_Year">#REF!</definedName>
    <definedName name="Right_of_Way_Escalation_Factor" localSheetId="0">#REF!</definedName>
    <definedName name="Right_of_Way_Escalation_Factor">#REF!</definedName>
    <definedName name="Right_of_Way_Inputs_per_Year" localSheetId="0">#REF!</definedName>
    <definedName name="Right_of_Way_Inputs_per_Year">#REF!</definedName>
    <definedName name="Right_of_Way_Payments" localSheetId="0">#REF!</definedName>
    <definedName name="Right_of_Way_Payments">#REF!</definedName>
    <definedName name="Right_of_Way_Payments_in_1999" localSheetId="0">#REF!</definedName>
    <definedName name="Right_of_Way_Payments_in_1999">#REF!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OE_Annual_Calculation_20_Years">#REF!</definedName>
    <definedName name="ROE_Quarterly_Calculation_15_Years" localSheetId="0">#REF!</definedName>
    <definedName name="ROE_Quarterly_Calculation_15_Years">#REF!</definedName>
    <definedName name="ROE_Quarterly_Calculation_20_Years" localSheetId="0">#REF!</definedName>
    <definedName name="ROE_Quarterly_Calculation_20_Years">#REF!</definedName>
    <definedName name="rough" localSheetId="0">IF('ESAP Consolidated'!Values_Entered,HEADER_ROW+'ESAP Consolidated'!Number_of_Payments,HEADER_ROW)</definedName>
    <definedName name="rough">IF(Values_Entered,HEADER_ROW+Number_of_Payments,HEADER_ROW)</definedName>
    <definedName name="rrrrr" localSheetId="0" hidden="1">{"SourcesUses",#N/A,TRUE,#N/A;"TransOverview",#N/A,TRUE,"CFMODEL"}</definedName>
    <definedName name="rrrrr" hidden="1">{"SourcesUses",#N/A,TRUE,#N/A;"TransOverview",#N/A,TRUE,"CFMODEL"}</definedName>
    <definedName name="rrrrrr" localSheetId="0" hidden="1">{"SourcesUses",#N/A,TRUE,"FundsFlow";"TransOverview",#N/A,TRUE,"FundsFlow"}</definedName>
    <definedName name="rrrrrr" hidden="1">{"SourcesUses",#N/A,TRUE,"FundsFlow";"TransOverview",#N/A,TRUE,"FundsFlow"}</definedName>
    <definedName name="rrrrrr2" localSheetId="0" hidden="1">{"SourcesUses",#N/A,TRUE,"FundsFlow";"TransOverview",#N/A,TRUE,"FundsFlow"}</definedName>
    <definedName name="rrrrrr2" hidden="1">{"SourcesUses",#N/A,TRUE,"FundsFlow";"TransOverview",#N/A,TRUE,"FundsFlow"}</definedName>
    <definedName name="Sale_of_Assets_Year" localSheetId="0">#REF!</definedName>
    <definedName name="Sale_of_Assets_Year">#REF!</definedName>
    <definedName name="Sale_Price_of_Assets_Input" localSheetId="0">#REF!</definedName>
    <definedName name="Sale_Price_of_Assets_Input">#REF!</definedName>
    <definedName name="SAPBEXhrIndnt" hidden="1">"Wide"</definedName>
    <definedName name="SAPBEXrevision" hidden="1">1</definedName>
    <definedName name="SAPBEXsysID" hidden="1">"BWP"</definedName>
    <definedName name="SAPBEXwbID" hidden="1">"3OFRSRP51IU37YC6911AH5PGB"</definedName>
    <definedName name="SAPsysID" hidden="1">"708C5W7SBKP804JT78WJ0JNKI"</definedName>
    <definedName name="SAPwbID" hidden="1">"ARS"</definedName>
    <definedName name="scgbs" localSheetId="0">#REF!</definedName>
    <definedName name="scgbs">#REF!</definedName>
    <definedName name="scgpl" localSheetId="0">#REF!</definedName>
    <definedName name="scgpl">#REF!</definedName>
    <definedName name="sdafsadf" localSheetId="0" hidden="1">{#N/A,#N/A,FALSE,"Aging Summary";#N/A,#N/A,FALSE,"Ratio Analysis";#N/A,#N/A,FALSE,"Test 120 Day Accts";#N/A,#N/A,FALSE,"Tickmarks"}</definedName>
    <definedName name="sdafsadf" hidden="1">{#N/A,#N/A,FALSE,"Aging Summary";#N/A,#N/A,FALSE,"Ratio Analysis";#N/A,#N/A,FALSE,"Test 120 Day Accts";#N/A,#N/A,FALSE,"Tickmarks"}</definedName>
    <definedName name="sdge" hidden="1">12</definedName>
    <definedName name="SDHRS" localSheetId="0">#REF!</definedName>
    <definedName name="SDHRS">#REF!</definedName>
    <definedName name="Sempra" localSheetId="0">#REF!</definedName>
    <definedName name="Sempra">#REF!</definedName>
    <definedName name="sencount" hidden="1">1</definedName>
    <definedName name="Sensitivity_Switch" localSheetId="0">#REF!</definedName>
    <definedName name="Sensitivity_Switch">#REF!</definedName>
    <definedName name="Sensor" localSheetId="0">#REF!</definedName>
    <definedName name="Sensor">#REF!</definedName>
    <definedName name="Servicios_DGN_prorrateo" localSheetId="0">#REF!</definedName>
    <definedName name="Servicios_DGN_prorrateo">#REF!</definedName>
    <definedName name="sheet" localSheetId="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ite_Info">#REF!</definedName>
    <definedName name="skfskfksk" localSheetId="0" hidden="1">#REF!</definedName>
    <definedName name="skfskfksk" hidden="1">#REF!</definedName>
    <definedName name="SL_Conversion_Date" localSheetId="0">#REF!</definedName>
    <definedName name="SL_Conversion_Date">#REF!</definedName>
    <definedName name="SL_Conversion_Month" localSheetId="0">#REF!</definedName>
    <definedName name="SL_Conversion_Month">#REF!</definedName>
    <definedName name="SL_Conversion_Year" localSheetId="0">#REF!</definedName>
    <definedName name="SL_Conversion_Year">#REF!</definedName>
    <definedName name="SL_Maturity_Date" localSheetId="0">#REF!</definedName>
    <definedName name="SL_Maturity_Date">#REF!</definedName>
    <definedName name="SL_Maturity_Year" localSheetId="0">#REF!</definedName>
    <definedName name="SL_Maturity_Year">#REF!</definedName>
    <definedName name="SL_Tranche_A_Interest_Expense_Construction" localSheetId="0">#REF!</definedName>
    <definedName name="SL_Tranche_A_Interest_Expense_Construction">#REF!</definedName>
    <definedName name="SL_Tranche_A_Notes_Interest_Expense" localSheetId="0">#REF!</definedName>
    <definedName name="SL_Tranche_A_Notes_Interest_Expense">#REF!</definedName>
    <definedName name="SL_Tranche_A_Notes_Principal_Payments" localSheetId="0">#REF!</definedName>
    <definedName name="SL_Tranche_A_Notes_Principal_Payments">#REF!</definedName>
    <definedName name="SL_Tranche_C_Certificates_Principal_Payments" localSheetId="0">#REF!</definedName>
    <definedName name="SL_Tranche_C_Certificates_Principal_Payments">#REF!</definedName>
    <definedName name="Sleepy_Hollow_Payment" localSheetId="0">#REF!</definedName>
    <definedName name="Sleepy_Hollow_Payment">#REF!</definedName>
    <definedName name="smll_mtr">1.85</definedName>
    <definedName name="Spread" localSheetId="0">#REF!</definedName>
    <definedName name="Spread">#REF!</definedName>
    <definedName name="spread_meanreversion" localSheetId="0">#REF!</definedName>
    <definedName name="spread_meanreversion">#REF!</definedName>
    <definedName name="spread_meanreversion2" localSheetId="0">#REF!</definedName>
    <definedName name="spread_meanreversion2">#REF!</definedName>
    <definedName name="spread_meshpoints" localSheetId="0">#REF!</definedName>
    <definedName name="spread_meshpoints">#REF!</definedName>
    <definedName name="spread_model" localSheetId="0">#REF!</definedName>
    <definedName name="spread_model">#REF!</definedName>
    <definedName name="spread_volatility" localSheetId="0">#REF!</definedName>
    <definedName name="spread_volatility">#REF!</definedName>
    <definedName name="spread_volatility2" localSheetId="0">#REF!</definedName>
    <definedName name="spread_volatility2">#REF!</definedName>
    <definedName name="SPWS_WBID">"2FFB1B3F-8871-4190-9222-8139C9167BAF"</definedName>
    <definedName name="ssnra">#REF!</definedName>
    <definedName name="sss" localSheetId="0" hidden="1">{"SourcesUses",#N/A,TRUE,#N/A;"TransOverview",#N/A,TRUE,"CFMODEL"}</definedName>
    <definedName name="sss" hidden="1">{"SourcesUses",#N/A,TRUE,#N/A;"TransOverview",#N/A,TRUE,"CFMODEL"}</definedName>
    <definedName name="sssssssssssssssss" localSheetId="0" hidden="1">{"Income Statement",#N/A,FALSE,"CFMODEL";"Balance Sheet",#N/A,FALSE,"CFMODEL"}</definedName>
    <definedName name="sssssssssssssssss" hidden="1">{"Income Statement",#N/A,FALSE,"CFMODEL";"Balance Sheet",#N/A,FALSE,"CFMODEL"}</definedName>
    <definedName name="sssssssssssssssssss" localSheetId="0" hidden="1">{"Income Statement",#N/A,FALSE,"CFMODEL";"Balance Sheet",#N/A,FALSE,"CFMODEL"}</definedName>
    <definedName name="sssssssssssssssssss" hidden="1">{"Income Statement",#N/A,FALSE,"CFMODEL";"Balance Sheet",#N/A,FALSE,"CFMODEL"}</definedName>
    <definedName name="Staged_Online_Incremental_Net_Cash_Flow_in_Year_1" localSheetId="0">#REF!</definedName>
    <definedName name="Staged_Online_Incremental_Net_Cash_Flow_in_Year_1">#REF!</definedName>
    <definedName name="STATEGAS" localSheetId="0">#REF!</definedName>
    <definedName name="STATEGAS">#REF!</definedName>
    <definedName name="STATELEC" localSheetId="0">#REF!</definedName>
    <definedName name="STATELEC">#REF!</definedName>
    <definedName name="swap_meanreversion" localSheetId="0">#REF!</definedName>
    <definedName name="swap_meanreversion">#REF!</definedName>
    <definedName name="swap_model" localSheetId="0">#REF!</definedName>
    <definedName name="swap_model">#REF!</definedName>
    <definedName name="swap_volatility" localSheetId="0">#REF!</definedName>
    <definedName name="swap_volatility">#REF!</definedName>
    <definedName name="swaption_meanreversion" localSheetId="0">#REF!</definedName>
    <definedName name="swaption_meanreversion">#REF!</definedName>
    <definedName name="swaption_model" localSheetId="0">#REF!</definedName>
    <definedName name="swaption_model">#REF!</definedName>
    <definedName name="swaption_volatility" localSheetId="0">#REF!</definedName>
    <definedName name="swaption_volatility">#REF!</definedName>
    <definedName name="Synthetic_Lease_Financial_Partial_Year_Factor" localSheetId="0">#REF!</definedName>
    <definedName name="Synthetic_Lease_Financial_Partial_Year_Factor">#REF!</definedName>
    <definedName name="Synthetic_Lease_Tranche_A_Interest_Expense" localSheetId="0">#REF!</definedName>
    <definedName name="Synthetic_Lease_Tranche_A_Interest_Expense">#REF!</definedName>
    <definedName name="Synthetic_Lease_Tranche_C_Interest_Expense" localSheetId="0">#REF!</definedName>
    <definedName name="Synthetic_Lease_Tranche_C_Interest_Expense">#REF!</definedName>
    <definedName name="T_CREDIT">0.00017</definedName>
    <definedName name="Table1" localSheetId="0">#REF!</definedName>
    <definedName name="Table1">#REF!</definedName>
    <definedName name="Table1_list" localSheetId="0">#REF!</definedName>
    <definedName name="Table1_list">#REF!</definedName>
    <definedName name="TableName">"Dummy"</definedName>
    <definedName name="TaxReturn1992" localSheetId="0">#REF!</definedName>
    <definedName name="TaxReturn1992">#REF!</definedName>
    <definedName name="TaxReturn1993" localSheetId="0">#REF!</definedName>
    <definedName name="TaxReturn1993">#REF!</definedName>
    <definedName name="TBal" localSheetId="0">#REF!</definedName>
    <definedName name="TBal">#REF!</definedName>
    <definedName name="tblChgCodes" localSheetId="0">#REF!</definedName>
    <definedName name="tblChgCodes">#REF!</definedName>
    <definedName name="TblConsTypes" localSheetId="0">#REF!</definedName>
    <definedName name="TblConsTypes">#REF!</definedName>
    <definedName name="tblRates" localSheetId="0">#REF!</definedName>
    <definedName name="tblRates">#REF!</definedName>
    <definedName name="tblrptrate" localSheetId="0">#REF!</definedName>
    <definedName name="tblrptrate">#REF!</definedName>
    <definedName name="TDM" localSheetId="0" hidden="1">{#N/A,#N/A,FALSE,"Aging Summary";#N/A,#N/A,FALSE,"Ratio Analysis";#N/A,#N/A,FALSE,"Test 120 Day Accts";#N/A,#N/A,FALSE,"Tickmarks"}</definedName>
    <definedName name="TDM" hidden="1">{#N/A,#N/A,FALSE,"Aging Summary";#N/A,#N/A,FALSE,"Ratio Analysis";#N/A,#N/A,FALSE,"Test 120 Day Accts";#N/A,#N/A,FALSE,"Tickmarks"}</definedName>
    <definedName name="TEMP">#REF!</definedName>
    <definedName name="template2" localSheetId="0" hidden="1">{"by_month",#N/A,TRUE,"template";"destec_month",#N/A,TRUE,"template";"by_quarter",#N/A,TRUE,"template";"destec_quarter",#N/A,TRUE,"template";"by_year",#N/A,TRUE,"template";"destec_annual",#N/A,TRUE,"template"}</definedName>
    <definedName name="template2" hidden="1">{"by_month",#N/A,TRUE,"template";"destec_month",#N/A,TRUE,"template";"by_quarter",#N/A,TRUE,"template";"destec_quarter",#N/A,TRUE,"template";"by_year",#N/A,TRUE,"template";"destec_annual",#N/A,TRUE,"template"}</definedName>
    <definedName name="terst2" localSheetId="0" hidden="1">{"Page_1",#N/A,FALSE,"BAD4Q98";"Page_2",#N/A,FALSE,"BAD4Q98";"Page_3",#N/A,FALSE,"BAD4Q98";"Page_4",#N/A,FALSE,"BAD4Q98";"Page_5",#N/A,FALSE,"BAD4Q98";"Page_6",#N/A,FALSE,"BAD4Q98";"Input_1",#N/A,FALSE,"BAD4Q98";"Input_2",#N/A,FALSE,"BAD4Q98"}</definedName>
    <definedName name="terst2" hidden="1">{"Page_1",#N/A,FALSE,"BAD4Q98";"Page_2",#N/A,FALSE,"BAD4Q98";"Page_3",#N/A,FALSE,"BAD4Q98";"Page_4",#N/A,FALSE,"BAD4Q98";"Page_5",#N/A,FALSE,"BAD4Q98";"Page_6",#N/A,FALSE,"BAD4Q98";"Input_1",#N/A,FALSE,"BAD4Q98";"Input_2",#N/A,FALSE,"BAD4Q98"}</definedName>
    <definedName name="test" localSheetId="0" hidden="1">{"Page_1",#N/A,FALSE,"BAD4Q98";"Page_2",#N/A,FALSE,"BAD4Q98";"Page_3",#N/A,FALSE,"BAD4Q98";"Page_4",#N/A,FALSE,"BAD4Q98";"Page_5",#N/A,FALSE,"BAD4Q98";"Page_6",#N/A,FALSE,"BAD4Q98";"Input_1",#N/A,FALSE,"BAD4Q98";"Input_2",#N/A,FALSE,"BAD4Q98"}</definedName>
    <definedName name="test" hidden="1">{"Page_1",#N/A,FALSE,"BAD4Q98";"Page_2",#N/A,FALSE,"BAD4Q98";"Page_3",#N/A,FALSE,"BAD4Q98";"Page_4",#N/A,FALSE,"BAD4Q98";"Page_5",#N/A,FALSE,"BAD4Q98";"Page_6",#N/A,FALSE,"BAD4Q98";"Input_1",#N/A,FALSE,"BAD4Q98";"Input_2",#N/A,FALSE,"BAD4Q98"}</definedName>
    <definedName name="test_1" localSheetId="0" hidden="1">{"Control_DataContact",#N/A,FALSE,"Control"}</definedName>
    <definedName name="test_1" hidden="1">{"Control_DataContact",#N/A,FALSE,"Control"}</definedName>
    <definedName name="TEST0">#REF!</definedName>
    <definedName name="TEST1" localSheetId="0">#REF!</definedName>
    <definedName name="TEST1">#REF!</definedName>
    <definedName name="test1_1" localSheetId="0" hidden="1">{"Sch.D_P_1Gas",#N/A,FALSE,"Sch.D";"Sch.D_P_2Elec",#N/A,FALSE,"Sch.D"}</definedName>
    <definedName name="test1_1" hidden="1">{"Sch.D_P_1Gas",#N/A,FALSE,"Sch.D";"Sch.D_P_2Elec",#N/A,FALSE,"Sch.D"}</definedName>
    <definedName name="TEST2">#REF!</definedName>
    <definedName name="test2006" localSheetId="0" hidden="1">{"SourcesUses",#N/A,TRUE,#N/A;"TransOverview",#N/A,TRUE,"CFMODEL"}</definedName>
    <definedName name="test2006" hidden="1">{"SourcesUses",#N/A,TRUE,#N/A;"TransOverview",#N/A,TRUE,"CFMODEL"}</definedName>
    <definedName name="TEST3">#REF!</definedName>
    <definedName name="test3_1" localSheetId="0" hidden="1">{"Sch.E_PayrollExp",#N/A,TRUE,"Sch.E,F,G,H";"Sch.F_PayrollTaxes",#N/A,TRUE,"Sch.E,F,G,H";"Sch.G_IncentComp",#N/A,TRUE,"Sch.E,F,G,H";"Sch.H_P1_EmplBeneSum",#N/A,TRUE,"Sch.E,F,G,H"}</definedName>
    <definedName name="test3_1" hidden="1">{"Sch.E_PayrollExp",#N/A,TRUE,"Sch.E,F,G,H";"Sch.F_PayrollTaxes",#N/A,TRUE,"Sch.E,F,G,H";"Sch.G_IncentComp",#N/A,TRUE,"Sch.E,F,G,H";"Sch.H_P1_EmplBeneSum",#N/A,TRUE,"Sch.E,F,G,H"}</definedName>
    <definedName name="TEST4">#REF!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TextRefCopyRangeCount" hidden="1">39</definedName>
    <definedName name="Ticker">"EFTC"</definedName>
    <definedName name="Total_Ancillary_Service_Revenues">#REF!</definedName>
    <definedName name="Total_Annual_Capacity_Revenues" localSheetId="0">#REF!</definedName>
    <definedName name="Total_Annual_Capacity_Revenues">#REF!</definedName>
    <definedName name="Total_Base_Plant_Delivered_MWh" localSheetId="0">#REF!</definedName>
    <definedName name="Total_Base_Plant_Delivered_MWh">#REF!</definedName>
    <definedName name="Total_Draws" localSheetId="0">#REF!</definedName>
    <definedName name="Total_Draws">#REF!</definedName>
    <definedName name="Total_Gas_Cost" localSheetId="0">#REF!</definedName>
    <definedName name="Total_Gas_Cost">#REF!</definedName>
    <definedName name="Total_Market_Delivered_MWh" localSheetId="0">#REF!</definedName>
    <definedName name="Total_Market_Delivered_MWh">#REF!</definedName>
    <definedName name="Total_Project_Cost" localSheetId="0">#REF!</definedName>
    <definedName name="Total_Project_Cost">#REF!</definedName>
    <definedName name="Total_PSA_Delivered_MWh" localSheetId="0">#REF!</definedName>
    <definedName name="Total_PSA_Delivered_MWh">#REF!</definedName>
    <definedName name="Total_Variable_Energy_Revenues" localSheetId="0">#REF!</definedName>
    <definedName name="Total_Variable_Energy_Revenues">#REF!</definedName>
    <definedName name="TownCode" localSheetId="0">#REF!</definedName>
    <definedName name="TownCode">#REF!</definedName>
    <definedName name="TP_Footer_Path" hidden="1">"S:\04048\04RET\Special Projects\Special Plan Transfer\"</definedName>
    <definedName name="TP_Footer_User" hidden="1">"Melvin Williams"</definedName>
    <definedName name="TP_Footer_Version" hidden="1">"v3.00"</definedName>
    <definedName name="TUCU" localSheetId="0" hidden="1">#REF!</definedName>
    <definedName name="TUCU" hidden="1">#REF!</definedName>
    <definedName name="turnover" localSheetId="0">#REF!</definedName>
    <definedName name="turnover">#REF!</definedName>
    <definedName name="tytyt" localSheetId="0">#REF!</definedName>
    <definedName name="tyty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ed_Monthly_Cash_Flows" localSheetId="0">#REF!</definedName>
    <definedName name="Unlevered_Monthly_Cash_Flows">#REF!</definedName>
    <definedName name="Unused_Commitment" localSheetId="0">#REF!</definedName>
    <definedName name="Unused_Commitment">#REF!</definedName>
    <definedName name="USGenLLC_Taxes" localSheetId="0">#REF!</definedName>
    <definedName name="USGenLLC_Taxes">#REF!</definedName>
    <definedName name="Validation" localSheetId="0">#REF!</definedName>
    <definedName name="Validation">#REF!</definedName>
    <definedName name="Values_Entered" localSheetId="0">IF(LOAN_AMOUNT*INTEREST_RATE*LOAN_YEARS*LOAN_START&gt;0,1,0)</definedName>
    <definedName name="Values_Entered">IF(LOAN_AMOUNT*INTEREST_RATE*LOAN_YEARS*LOAN_START&gt;0,1,0)</definedName>
    <definedName name="Values_Entered_Pref" localSheetId="0">IF(LOAN_AMOUNT_PREF*INTEREST_RATE_PREF*LOAN_YEARS_PREF*LOAN_START_PREF&gt;0,1,0)</definedName>
    <definedName name="Values_Entered_Pref">IF(LOAN_AMOUNT_PREF*INTEREST_RATE_PREF*LOAN_YEARS_PREF*LOAN_START_PREF&gt;0,1,0)</definedName>
    <definedName name="w" localSheetId="0" hidden="1">{"SourcesUses",#N/A,TRUE,"CFMODEL";"TransOverview",#N/A,TRUE,"CFMODEL"}</definedName>
    <definedName name="w" hidden="1">{"SourcesUses",#N/A,TRUE,"CFMODEL";"TransOverview",#N/A,TRUE,"CFMODEL"}</definedName>
    <definedName name="W_NWC_NCashAP">#REF!</definedName>
    <definedName name="W_NWC_NCashAR" localSheetId="0">#REF!</definedName>
    <definedName name="W_NWC_NCashAR">#REF!</definedName>
    <definedName name="W_NWC_NCashComNPurch" localSheetId="0">#REF!</definedName>
    <definedName name="W_NWC_NCashComNPurch">#REF!</definedName>
    <definedName name="W_NWC_NCashCustDep" localSheetId="0">#REF!</definedName>
    <definedName name="W_NWC_NCashCustDep">#REF!</definedName>
    <definedName name="W_NWC_NCashDivPay" localSheetId="0">#REF!</definedName>
    <definedName name="W_NWC_NCashDivPay">#REF!</definedName>
    <definedName name="W_NWC_NCashEnergyAssets" localSheetId="0">#REF!</definedName>
    <definedName name="W_NWC_NCashEnergyAssets">#REF!</definedName>
    <definedName name="W_NWC_NCashEnergyLiabilities" localSheetId="0">#REF!</definedName>
    <definedName name="W_NWC_NCashEnergyLiabilities">#REF!</definedName>
    <definedName name="W_NWC_NCashIntPay" localSheetId="0">#REF!</definedName>
    <definedName name="W_NWC_NCashIntPay">#REF!</definedName>
    <definedName name="W_NWC_NCashInventory" localSheetId="0">#REF!</definedName>
    <definedName name="W_NWC_NCashInventory">#REF!</definedName>
    <definedName name="W_NWC_NCashNP" localSheetId="0">#REF!</definedName>
    <definedName name="W_NWC_NCashNP">#REF!</definedName>
    <definedName name="W_NWC_NCashNR" localSheetId="0">#REF!</definedName>
    <definedName name="W_NWC_NCashNR">#REF!</definedName>
    <definedName name="W_NWC_NCashOthAssets" localSheetId="0">#REF!</definedName>
    <definedName name="W_NWC_NCashOthAssets">#REF!</definedName>
    <definedName name="W_NWC_NCashOthLiabilities" localSheetId="0">#REF!</definedName>
    <definedName name="W_NWC_NCashOthLiabilities">#REF!</definedName>
    <definedName name="W_NWC_NCashRegAssets" localSheetId="0">#REF!</definedName>
    <definedName name="W_NWC_NCashRegAssets">#REF!</definedName>
    <definedName name="W_NWC_NCashRegLiabilities" localSheetId="0">#REF!</definedName>
    <definedName name="W_NWC_NCashRegLiabilities">#REF!</definedName>
    <definedName name="W_NWC_NCashRepurchaseObligations" localSheetId="0">#REF!</definedName>
    <definedName name="W_NWC_NCashRepurchaseObligations">#REF!</definedName>
    <definedName name="W_NWC_NCashResaleAgreements" localSheetId="0">#REF!</definedName>
    <definedName name="W_NWC_NCashResaleAgreements">#REF!</definedName>
    <definedName name="W_NWC_NCashTAX" localSheetId="0">#REF!</definedName>
    <definedName name="W_NWC_NCashTAX">#REF!</definedName>
    <definedName name="what?" localSheetId="0" hidden="1">{"phase 1 ecm table",#N/A,FALSE,"ECM Matrix";"total ecm table",#N/A,FALSE,"ECM Matrix"}</definedName>
    <definedName name="what?" hidden="1">{"phase 1 ecm table",#N/A,FALSE,"ECM Matrix";"total ecm table",#N/A,FALSE,"ECM Matrix"}</definedName>
    <definedName name="what??" localSheetId="0" hidden="1">{"okte1",#N/A,FALSE,"OKTE GAS CONV";"okte2",#N/A,FALSE,"OKTE GAS CONV";"okte3",#N/A,FALSE,"OKTE GAS CONV";"okte4",#N/A,FALSE,"OKTE GAS CONV"}</definedName>
    <definedName name="what??" hidden="1">{"okte1",#N/A,FALSE,"OKTE GAS CONV";"okte2",#N/A,FALSE,"OKTE GAS CONV";"okte3",#N/A,FALSE,"OKTE GAS CONV";"okte4",#N/A,FALSE,"OKTE GAS CONV"}</definedName>
    <definedName name="what???" localSheetId="0" hidden="1">{"Overhead",#N/A,FALSE,"NEW FINMODEL";"Overhead",#N/A,FALSE,"Cash flow Phase 1";"Overhead PH1 w Benefits",#N/A,FALSE,"ECM Matrix";"Overhead PH1 w RFP",#N/A,FALSE,"ECM Matrix";"Overhead Total w benefits",#N/A,FALSE,"ECM Matrix";"Overhead Total w RFP",#N/A,FALSE,"ECM Matrix"}</definedName>
    <definedName name="what???" hidden="1">{"Overhead",#N/A,FALSE,"NEW FINMODEL";"Overhead",#N/A,FALSE,"Cash flow Phase 1";"Overhead PH1 w Benefits",#N/A,FALSE,"ECM Matrix";"Overhead PH1 w RFP",#N/A,FALSE,"ECM Matrix";"Overhead Total w benefits",#N/A,FALSE,"ECM Matrix";"Overhead Total w RFP",#N/A,FALSE,"ECM Matrix"}</definedName>
    <definedName name="what???1" localSheetId="0" hidden="1">{"Overhead",#N/A,FALSE,"NEW FINMODEL";"Overhead",#N/A,FALSE,"Cash flow Phase 1";"Overhead PH1 w Benefits",#N/A,FALSE,"ECM Matrix";"Overhead PH1 w RFP",#N/A,FALSE,"ECM Matrix";"Overhead Total w benefits",#N/A,FALSE,"ECM Matrix";"Overhead Total w RFP",#N/A,FALSE,"ECM Matrix"}</definedName>
    <definedName name="what???1" hidden="1">{"Overhead",#N/A,FALSE,"NEW FINMODEL";"Overhead",#N/A,FALSE,"Cash flow Phase 1";"Overhead PH1 w Benefits",#N/A,FALSE,"ECM Matrix";"Overhead PH1 w RFP",#N/A,FALSE,"ECM Matrix";"Overhead Total w benefits",#N/A,FALSE,"ECM Matrix";"Overhead Total w RFP",#N/A,FALSE,"ECM Matrix"}</definedName>
    <definedName name="what??1" localSheetId="0" hidden="1">{"okte1",#N/A,FALSE,"OKTE GAS CONV";"okte2",#N/A,FALSE,"OKTE GAS CONV";"okte3",#N/A,FALSE,"OKTE GAS CONV";"okte4",#N/A,FALSE,"OKTE GAS CONV"}</definedName>
    <definedName name="what??1" hidden="1">{"okte1",#N/A,FALSE,"OKTE GAS CONV";"okte2",#N/A,FALSE,"OKTE GAS CONV";"okte3",#N/A,FALSE,"OKTE GAS CONV";"okte4",#N/A,FALSE,"OKTE GAS CONV"}</definedName>
    <definedName name="what1" localSheetId="0" hidden="1">{"phase 1 ecm table",#N/A,FALSE,"ECM Matrix";"total ecm table",#N/A,FALSE,"ECM Matrix"}</definedName>
    <definedName name="what1" hidden="1">{"phase 1 ecm table",#N/A,FALSE,"ECM Matrix";"total ecm table",#N/A,FALSE,"ECM Matrix"}</definedName>
    <definedName name="whatth" localSheetId="0" hidden="1">{"Page_1",#N/A,FALSE,"BAD4Q98";"Page_2",#N/A,FALSE,"BAD4Q98";"Page_3",#N/A,FALSE,"BAD4Q98";"Page_4",#N/A,FALSE,"BAD4Q98";"Page_5",#N/A,FALSE,"BAD4Q98";"Page_6",#N/A,FALSE,"BAD4Q98";"Input_1",#N/A,FALSE,"BAD4Q98";"Input_2",#N/A,FALSE,"BAD4Q98"}</definedName>
    <definedName name="whatth" hidden="1">{"Page_1",#N/A,FALSE,"BAD4Q98";"Page_2",#N/A,FALSE,"BAD4Q98";"Page_3",#N/A,FALSE,"BAD4Q98";"Page_4",#N/A,FALSE,"BAD4Q98";"Page_5",#N/A,FALSE,"BAD4Q98";"Page_6",#N/A,FALSE,"BAD4Q98";"Input_1",#N/A,FALSE,"BAD4Q98";"Input_2",#N/A,FALSE,"BAD4Q98"}</definedName>
    <definedName name="who" localSheetId="0" hidden="1">{"phase 1 ecm table",#N/A,FALSE,"ECM Matrix";"total ecm table",#N/A,FALSE,"ECM Matrix"}</definedName>
    <definedName name="who" hidden="1">{"phase 1 ecm table",#N/A,FALSE,"ECM Matrix";"total ecm table",#N/A,FALSE,"ECM Matrix"}</definedName>
    <definedName name="whoa" localSheetId="0" hidden="1">{"okte1",#N/A,FALSE,"OKTE GAS CONV";"okte2",#N/A,FALSE,"OKTE GAS CONV";"okte3",#N/A,FALSE,"OKTE GAS CONV";"okte4",#N/A,FALSE,"OKTE GAS CONV"}</definedName>
    <definedName name="whoa" hidden="1">{"okte1",#N/A,FALSE,"OKTE GAS CONV";"okte2",#N/A,FALSE,"OKTE GAS CONV";"okte3",#N/A,FALSE,"OKTE GAS CONV";"okte4",#N/A,FALSE,"OKTE GAS CONV"}</definedName>
    <definedName name="Working_Capital_Facility_Commitment_Fee_Rate_year_6_plus" localSheetId="0">#REF!</definedName>
    <definedName name="Working_Capital_Facility_Commitment_Fee_Rate_year_6_plus">#REF!</definedName>
    <definedName name="Working_Capital_Facility_Spread_year_6_plus" localSheetId="0">#REF!</definedName>
    <definedName name="Working_Capital_Facility_Spread_year_6_plus">#REF!</definedName>
    <definedName name="wrn.1995._.BUDGET._.PACKAGE." localSheetId="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0" hidden="1">{"ecm (CES Inputs)",#N/A,FALSE,"CES Inputs";"finmod (CES Inputs)",#N/A,FALSE,"CES Inputs";"buyout (Buyout)",#N/A,FALSE,"CES Inputs";"hillpay (CES Inputs)",#N/A,FALSE,"CES Inputs";"psc (PSC Output)",#N/A,FALSE,"PSC Output"}</definedName>
    <definedName name="wrn.All." hidden="1">{"ecm (CES Inputs)",#N/A,FALSE,"CES Inputs";"finmod (CES Inputs)",#N/A,FALSE,"CES Inputs";"buyout (Buyout)",#N/A,FALSE,"CES Inputs";"hillpay (CES Inputs)",#N/A,FALSE,"CES Inputs";"psc (PSC Output)",#N/A,FALSE,"PSC Output"}</definedName>
    <definedName name="wrn.All._.Worksheets." localSheetId="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SummarySheets." localSheetId="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 localSheetId="0" hidden="1">{#N/A,#N/A,FALSE,"trates"}</definedName>
    <definedName name="wrn.BL." hidden="1">{#N/A,#N/A,FALSE,"trates"}</definedName>
    <definedName name="wrn.BS._.Elements." localSheetId="0" hidden="1">{"WP_SpecDep_WorkFund",#N/A,FALSE,"Escalation";"WP_OtherReceiv",#N/A,FALSE,"Escalation";"WP_PrePayOtherAsset",#N/A,FALSE,"Escalation";"WP_DfdDebit",#N/A,FALSE,"Escalation";"WP_EmployWithhold",#N/A,FALSE,"Escalation";"WP_Curr_AccrLiab",#N/A,FALSE,"Escalation";"WP_DfdCredit",#N/A,FALSE,"Escalation"}</definedName>
    <definedName name="wrn.BS._.Elements."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hidden="1">{"WP_SpecDep_WorkFund",#N/A,FALSE,"Escalation";"WP_OtherReceiv",#N/A,FALSE,"Escalation";"WP_PrePayOtherAsset",#N/A,FALSE,"Escalation";"WP_DfdDebit",#N/A,FALSE,"Escalation";"WP_EmployWithhold",#N/A,FALSE,"Escalation";"WP_Curr_AccrLiab",#N/A,FALSE,"Escalation";"WP_DfdCredit",#N/A,FALSE,"Escalation"}</definedName>
    <definedName name="wrn.busum." localSheetId="0" hidden="1">{#N/A,#N/A,TRUE,"SDGE";#N/A,#N/A,TRUE,"GBU";#N/A,#N/A,TRUE,"TBU";#N/A,#N/A,TRUE,"EDBU";#N/A,#N/A,TRUE,"ExclCC"}</definedName>
    <definedName name="wrn.busum." hidden="1">{#N/A,#N/A,TRUE,"SDGE";#N/A,#N/A,TRUE,"GBU";#N/A,#N/A,TRUE,"TBU";#N/A,#N/A,TRUE,"EDBU";#N/A,#N/A,TRUE,"ExclCC"}</definedName>
    <definedName name="wrn.Complete._.Schedules." localSheetId="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 localSheetId="0" hidden="1">{"Control_P1",#N/A,FALSE,"Control";"Control_P2",#N/A,FALSE,"Control";"Control_P3",#N/A,FALSE,"Control";"Control_P4",#N/A,FALSE,"Control"}</definedName>
    <definedName name="wrn.ControlSheets." hidden="1">{"Control_P1",#N/A,FALSE,"Control";"Control_P2",#N/A,FALSE,"Control";"Control_P3",#N/A,FALSE,"Control";"Control_P4",#N/A,FALSE,"Control"}</definedName>
    <definedName name="wrn.ControlSheets._1" localSheetId="0" hidden="1">{"Control_P1",#N/A,FALSE,"Control";"Control_P2",#N/A,FALSE,"Control";"Control_P3",#N/A,FALSE,"Control";"Control_P4",#N/A,FALSE,"Control"}</definedName>
    <definedName name="wrn.ControlSheets._1" hidden="1">{"Control_P1",#N/A,FALSE,"Control";"Control_P2",#N/A,FALSE,"Control";"Control_P3",#N/A,FALSE,"Control";"Control_P4",#N/A,FALSE,"Control"}</definedName>
    <definedName name="wrn.COSTOS." localSheetId="0" hidden="1">{#N/A,#N/A,FALSE,"RECAP";#N/A,#N/A,FALSE,"MATBYCLS";#N/A,#N/A,FALSE,"STATUS";#N/A,#N/A,FALSE,"OP-ACT";#N/A,#N/A,FALSE,"W_O"}</definedName>
    <definedName name="wrn.COSTOS." hidden="1">{#N/A,#N/A,FALSE,"RECAP";#N/A,#N/A,FALSE,"MATBYCLS";#N/A,#N/A,FALSE,"STATUS";#N/A,#N/A,FALSE,"OP-ACT";#N/A,#N/A,FALSE,"W_O"}</definedName>
    <definedName name="wrn.Data." localSheetId="0" hidden="1">{#N/A,#N/A,FALSE,"3 Year Plan"}</definedName>
    <definedName name="wrn.Data." hidden="1">{#N/A,#N/A,FALSE,"3 Year Plan"}</definedName>
    <definedName name="wrn.Data_Contact." localSheetId="0" hidden="1">{"Control_DataContact",#N/A,FALSE,"Control"}</definedName>
    <definedName name="wrn.Data_Contact." hidden="1">{"Control_DataContact",#N/A,FALSE,"Control"}</definedName>
    <definedName name="wrn.Data_Contact._1" localSheetId="0" hidden="1">{"Control_DataContact",#N/A,FALSE,"Control"}</definedName>
    <definedName name="wrn.Data_Contact._1" hidden="1">{"Control_DataContact",#N/A,FALSE,"Control"}</definedName>
    <definedName name="wrn.Est_2003." localSheetId="0" hidden="1">{"Est_Pg1",#N/A,FALSE,"Estimate2003";"Est_Pg2",#N/A,FALSE,"Estimate2003";"Est_Pg3",#N/A,FALSE,"Estimate2003";"Escalation,",#N/A,FALSE,"Escalation"}</definedName>
    <definedName name="wrn.Est_2003." hidden="1">{"Est_Pg1",#N/A,FALSE,"Estimate2003";"Est_Pg2",#N/A,FALSE,"Estimate2003";"Est_Pg3",#N/A,FALSE,"Estimate2003";"Escalation,",#N/A,FALSE,"Escalation"}</definedName>
    <definedName name="wrn.Est_2003._1" localSheetId="0" hidden="1">{"Est_Pg1",#N/A,FALSE,"Estimate2003";"Est_Pg2",#N/A,FALSE,"Estimate2003";"Est_Pg3",#N/A,FALSE,"Estimate2003";"Escalation,",#N/A,FALSE,"Escalation"}</definedName>
    <definedName name="wrn.Est_2003._1" hidden="1">{"Est_Pg1",#N/A,FALSE,"Estimate2003";"Est_Pg2",#N/A,FALSE,"Estimate2003";"Est_Pg3",#N/A,FALSE,"Estimate2003";"Escalation,",#N/A,FALSE,"Escalation"}</definedName>
    <definedName name="wrn.FERC." localSheetId="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mie." localSheetId="0" hidden="1">{"b1",#N/A,TRUE,"B-1";"b2",#N/A,TRUE,"B-2";"b3",#N/A,TRUE,"B-3";"b4",#N/A,TRUE,"B-4";"b5",#N/A,TRUE,"B-5"}</definedName>
    <definedName name="wrn.fermie." hidden="1">{"b1",#N/A,TRUE,"B-1";"b2",#N/A,TRUE,"B-2";"b3",#N/A,TRUE,"B-3";"b4",#N/A,TRUE,"B-4";"b5",#N/A,TRUE,"B-5"}</definedName>
    <definedName name="wrn.FTEs." localSheetId="0" hidden="1">{#N/A,#N/A,FALSE,"94 FTE";#N/A,#N/A,FALSE,"95 FTE";#N/A,#N/A,FALSE,"96 FTE"}</definedName>
    <definedName name="wrn.FTEs." hidden="1">{#N/A,#N/A,FALSE,"94 FTE";#N/A,#N/A,FALSE,"95 FTE";#N/A,#N/A,FALSE,"96 FTE"}</definedName>
    <definedName name="wrn.Ilijan._.Print." localSheetId="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 localSheetId="0" hidden="1">{#N/A,#N/A,FALSE,"A"}</definedName>
    <definedName name="wrn.input." hidden="1">{#N/A,#N/A,FALSE,"A"}</definedName>
    <definedName name="wrn.Inputs." localSheetId="0" hidden="1">{"[Cost of Service] COS Inputs Sch 1",#N/A,FALSE,"Cost of Service Model"}</definedName>
    <definedName name="wrn.Inputs." hidden="1">{"[Cost of Service] COS Inputs Sch 1",#N/A,FALSE,"Cost of Service Model"}</definedName>
    <definedName name="wrn.June2002." localSheetId="0" hidden="1">{"2002Frcst","06Month",FALSE,"Frcst Format 2002"}</definedName>
    <definedName name="wrn.June2002." hidden="1">{"2002Frcst","06Month",FALSE,"Frcst Format 2002"}</definedName>
    <definedName name="wrn.JVREPORT." localSheetId="0" hidden="1">{#N/A,#N/A,FALSE,"202";#N/A,#N/A,FALSE,"203";#N/A,#N/A,FALSE,"204";#N/A,#N/A,FALSE,"205";#N/A,#N/A,FALSE,"205A"}</definedName>
    <definedName name="wrn.JVREPORT." hidden="1">{#N/A,#N/A,FALSE,"202";#N/A,#N/A,FALSE,"203";#N/A,#N/A,FALSE,"204";#N/A,#N/A,FALSE,"205";#N/A,#N/A,FALSE,"205A"}</definedName>
    <definedName name="wrn.May2002." localSheetId="0" hidden="1">{"2002Frcst","05Month",FALSE,"Frcst Format 2002"}</definedName>
    <definedName name="wrn.May2002." hidden="1">{"2002Frcst","05Month",FALSE,"Frcst Format 2002"}</definedName>
    <definedName name="wrn.moblue." localSheetId="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hidden="1">{#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 localSheetId="0" hidden="1">{"Equipment",#N/A,FALSE,"A";"Summary",#N/A,FALSE,"B"}</definedName>
    <definedName name="wrn.My._.estimate._.report." hidden="1">{"Equipment",#N/A,FALSE,"A";"Summary",#N/A,FALSE,"B"}</definedName>
    <definedName name="wrn.MyTestReport." localSheetId="0" hidden="1">{"Alberta",#N/A,FALSE,"Pivot Data";#N/A,#N/A,FALSE,"Pivot Data";"HiddenColumns",#N/A,FALSE,"Pivot Data"}</definedName>
    <definedName name="wrn.MyTestReport." hidden="1">{"Alberta",#N/A,FALSE,"Pivot Data";#N/A,#N/A,FALSE,"Pivot Data";"HiddenColumns",#N/A,FALSE,"Pivot Data"}</definedName>
    <definedName name="wrn.Overhauls." localSheetId="0" hidden="1">{"Overhauls Calculations",#N/A,FALSE,"PROFORMA"}</definedName>
    <definedName name="wrn.Overhauls." hidden="1">{"Overhauls Calculations",#N/A,FALSE,"PROFORMA"}</definedName>
    <definedName name="wrn.Overhaulsb." localSheetId="0" hidden="1">{"Overhauls Calculations",#N/A,FALSE,"PROFORMA"}</definedName>
    <definedName name="wrn.Overhaulsb." hidden="1">{"Overhauls Calculations",#N/A,FALSE,"PROFORMA"}</definedName>
    <definedName name="wrn.Package." localSheetId="0" hidden="1">{#N/A,#N/A,TRUE,"Recommendation";#N/A,#N/A,TRUE,"Scenarios";#N/A,#N/A,TRUE,"Tax Adjusted WACC";#N/A,#N/A,TRUE,"Summary";#N/A,#N/A,TRUE,"Industrial";#N/A,#N/A,TRUE,"Apodaca &amp; Escobedo";#N/A,#N/A,TRUE,"Guadalupe";#N/A,#N/A,TRUE,"Santa Catarina";#N/A,#N/A,TRUE,"Debt Valuation"}</definedName>
    <definedName name="wrn.Package." hidden="1">{#N/A,#N/A,TRUE,"Recommendation";#N/A,#N/A,TRUE,"Scenarios";#N/A,#N/A,TRUE,"Tax Adjusted WACC";#N/A,#N/A,TRUE,"Summary";#N/A,#N/A,TRUE,"Industrial";#N/A,#N/A,TRUE,"Apodaca &amp; Escobedo";#N/A,#N/A,TRUE,"Guadalupe";#N/A,#N/A,TRUE,"Santa Catarina";#N/A,#N/A,TRUE,"Debt Valuation"}</definedName>
    <definedName name="wrn.Package2" localSheetId="0" hidden="1">{#N/A,#N/A,TRUE,"Recommendation";#N/A,#N/A,TRUE,"Scenarios";#N/A,#N/A,TRUE,"Tax Adjusted WACC";#N/A,#N/A,TRUE,"Summary";#N/A,#N/A,TRUE,"Industrial";#N/A,#N/A,TRUE,"Apodaca &amp; Escobedo";#N/A,#N/A,TRUE,"Guadalupe";#N/A,#N/A,TRUE,"Santa Catarina";#N/A,#N/A,TRUE,"Debt Valuation"}</definedName>
    <definedName name="wrn.Package2" hidden="1">{#N/A,#N/A,TRUE,"Recommendation";#N/A,#N/A,TRUE,"Scenarios";#N/A,#N/A,TRUE,"Tax Adjusted WACC";#N/A,#N/A,TRUE,"Summary";#N/A,#N/A,TRUE,"Industrial";#N/A,#N/A,TRUE,"Apodaca &amp; Escobedo";#N/A,#N/A,TRUE,"Guadalupe";#N/A,#N/A,TRUE,"Santa Catarina";#N/A,#N/A,TRUE,"Debt Valuation"}</definedName>
    <definedName name="wrn.PRINT." localSheetId="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_.Out." localSheetId="0" hidden="1">{#N/A,#N/A,FALSE,"Workpaper Tables 4-1 &amp; 4-2";#N/A,#N/A,FALSE,"Revenue Allocation Results";#N/A,#N/A,FALSE,"FERC Rev @ PR";#N/A,#N/A,FALSE,"Distribution Revenue Allocation";#N/A,#N/A,FALSE,"Nonallocated Revenues ";#N/A,#N/A,FALSE,"2000mixuse";#N/A,#N/A,FALSE,"MC Revenues- 00 sales, 96 MC's"}</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_earnings_template." localSheetId="0"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Var_Page." localSheetId="0" hidden="1">{"Var_page",#N/A,FALSE,"template"}</definedName>
    <definedName name="wrn.Print_Var_Page." hidden="1">{"Var_page",#N/A,FALSE,"template"}</definedName>
    <definedName name="wrn.Print_Variance." localSheetId="0" hidden="1">{"month_variance",#N/A,FALSE,"template"}</definedName>
    <definedName name="wrn.Print_Variance." hidden="1">{"month_variance",#N/A,FALSE,"template"}</definedName>
    <definedName name="wrn.Print_Variance_Page." localSheetId="0" hidden="1">{"variance_page",#N/A,FALSE,"template"}</definedName>
    <definedName name="wrn.Print_Variance_Page." hidden="1">{"variance_page",#N/A,FALSE,"template"}</definedName>
    <definedName name="wrn.PRNREP." localSheetId="0" hidden="1">{"ID1",#N/A,FALSE,"IDIQ-I";"id2",#N/A,FALSE,"IDIQ-II";"ID3",#N/A,FALSE,"IDIQ-III";"ID4",#N/A,FALSE,"IDIQ-IV";"id5",#N/A,FALSE,"IDIQ-V";"ID6",#N/A,FALSE,"IDIQ-VI";"DO1a",#N/A,FALSE,"DO-IA";"DO1b",#N/A,FALSE,"DO-IB";"DO1C",#N/A,FALSE,"DO-IC";"DO3",#N/A,FALSE,"DO-III";"DO4",#N/A,FALSE,"DO-IV";"DO5",#N/A,FALSE,"DO-V"}</definedName>
    <definedName name="wrn.PRNREP." hidden="1">{"ID1",#N/A,FALSE,"IDIQ-I";"id2",#N/A,FALSE,"IDIQ-II";"ID3",#N/A,FALSE,"IDIQ-III";"ID4",#N/A,FALSE,"IDIQ-IV";"id5",#N/A,FALSE,"IDIQ-V";"ID6",#N/A,FALSE,"IDIQ-VI";"DO1a",#N/A,FALSE,"DO-IA";"DO1b",#N/A,FALSE,"DO-IB";"DO1C",#N/A,FALSE,"DO-IC";"DO3",#N/A,FALSE,"DO-III";"DO4",#N/A,FALSE,"DO-IV";"DO5",#N/A,FALSE,"DO-V"}</definedName>
    <definedName name="wrn.RAP." localSheetId="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dm." localSheetId="0" hidden="1">{"ecm",#N/A,FALSE,"CES Inputs";"FINMOD 2",#N/A,FALSE,"CES Inputs";"hillpay",#N/A,FALSE,"CES Inputs";"psc",#N/A,FALSE,"PSC Output";"buyout",#N/A,FALSE,"Buyout";"total",#N/A,FALSE,"FY93-94 Maintenance"}</definedName>
    <definedName name="wrn.rdm." hidden="1">{"ecm",#N/A,FALSE,"CES Inputs";"FINMOD 2",#N/A,FALSE,"CES Inputs";"hillpay",#N/A,FALSE,"CES Inputs";"psc",#N/A,FALSE,"PSC Output";"buyout",#N/A,FALSE,"Buyout";"total",#N/A,FALSE,"FY93-94 Maintenance"}</definedName>
    <definedName name="wrn.rdm.1" localSheetId="0" hidden="1">{"ecm",#N/A,FALSE,"CES Inputs";"finmod",#N/A,FALSE,"CES Inputs";"hillpay",#N/A,FALSE,"CES Inputs";"psc",#N/A,FALSE,"PSC Output";"buyout",#N/A,FALSE,"Buyout";"Other Util Calcs",#N/A,FALSE,"CES Inputs";"Other Utility Calcs 2",#N/A,FALSE,"CES Inputs";"Other Utility Calcs 3",#N/A,FALSE,"CES Inputs"}</definedName>
    <definedName name="wrn.rdm.1" hidden="1">{"ecm",#N/A,FALSE,"CES Inputs";"finmod",#N/A,FALSE,"CES Inputs";"hillpay",#N/A,FALSE,"CES Inputs";"psc",#N/A,FALSE,"PSC Output";"buyout",#N/A,FALSE,"Buyout";"Other Util Calcs",#N/A,FALSE,"CES Inputs";"Other Utility Calcs 2",#N/A,FALSE,"CES Inputs";"Other Utility Calcs 3",#N/A,FALSE,"CES Inputs"}</definedName>
    <definedName name="wrn.rep1." localSheetId="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serve._.Analysis." localSheetId="0" hidden="1">{"Page_1",#N/A,FALSE,"BAD4Q98";"Page_2",#N/A,FALSE,"BAD4Q98";"Page_3",#N/A,FALSE,"BAD4Q98";"Page_4",#N/A,FALSE,"BAD4Q98";"Page_5",#N/A,FALSE,"BAD4Q98";"Page_6",#N/A,FALSE,"BAD4Q98";"Input_1",#N/A,FALSE,"BAD4Q98";"Input_2",#N/A,FALSE,"BAD4Q98"}</definedName>
    <definedName name="wrn.Reserve._.Analysis." hidden="1">{"Page_1",#N/A,FALSE,"BAD4Q98";"Page_2",#N/A,FALSE,"BAD4Q98";"Page_3",#N/A,FALSE,"BAD4Q98";"Page_4",#N/A,FALSE,"BAD4Q98";"Page_5",#N/A,FALSE,"BAD4Q98";"Page_6",#N/A,FALSE,"BAD4Q98";"Input_1",#N/A,FALSE,"BAD4Q98";"Input_2",#N/A,FALSE,"BAD4Q98"}</definedName>
    <definedName name="wrn.Rev._.Alloc." localSheetId="0" hidden="1">{#N/A,#N/A,FALSE,"RRQ inputs ";#N/A,#N/A,FALSE,"FERC Rev @ PR";#N/A,#N/A,FALSE,"Distribution Revenue Allocation";#N/A,#N/A,FALSE,"Nonallocated Revenues";#N/A,#N/A,FALSE,"MC Revenues-03 sales, 96 MC's";#N/A,#N/A,FALSE,"FTA"}</definedName>
    <definedName name="wrn.Rev._.Alloc." hidden="1">{#N/A,#N/A,FALSE,"RRQ inputs ";#N/A,#N/A,FALSE,"FERC Rev @ PR";#N/A,#N/A,FALSE,"Distribution Revenue Allocation";#N/A,#N/A,FALSE,"Nonallocated Revenues";#N/A,#N/A,FALSE,"MC Revenues-03 sales, 96 MC's";#N/A,#N/A,FALSE,"FTA"}</definedName>
    <definedName name="wrn.Revenue." localSheetId="0" hidden="1">{#N/A,#N/A,FALSE,"3 Year Plan";#N/A,#N/A,FALSE,"3 Year Plan"}</definedName>
    <definedName name="wrn.Revenue." hidden="1">{#N/A,#N/A,FALSE,"3 Year Plan";#N/A,#N/A,FALSE,"3 Year Plan"}</definedName>
    <definedName name="wrn.ROTable." localSheetId="0" hidden="1">{#N/A,#N/A,FALSE,"Table Contents";#N/A,#N/A,FALSE,"Summary";#N/A,#N/A,FALSE,"RO2-A";#N/A,#N/A,FALSE,"RO3-A";#N/A,#N/A,FALSE,"RO4-A";#N/A,#N/A,FALSE,"RO5-A";#N/A,#N/A,FALSE,"RO6-A";#N/A,#N/A,FALSE,"RO7-A";#N/A,#N/A,FALSE,"94DC ";#N/A,#N/A,FALSE,"95DC";#N/A,#N/A,FALSE,"96DC"}</definedName>
    <definedName name="wrn.ROTable." hidden="1">{#N/A,#N/A,FALSE,"Table Contents";#N/A,#N/A,FALSE,"Summary";#N/A,#N/A,FALSE,"RO2-A";#N/A,#N/A,FALSE,"RO3-A";#N/A,#N/A,FALSE,"RO4-A";#N/A,#N/A,FALSE,"RO5-A";#N/A,#N/A,FALSE,"RO6-A";#N/A,#N/A,FALSE,"RO7-A";#N/A,#N/A,FALSE,"94DC ";#N/A,#N/A,FALSE,"95DC";#N/A,#N/A,FALSE,"96DC"}</definedName>
    <definedName name="wrn.RPT1." localSheetId="0" hidden="1">{"RPT1",#N/A,FALSE,"OIC650A"}</definedName>
    <definedName name="wrn.RPT1." hidden="1">{"RPT1",#N/A,FALSE,"OIC650A"}</definedName>
    <definedName name="wrn.RPT610." localSheetId="0" hidden="1">{"RPT610",#N/A,FALSE,"Sheet1"}</definedName>
    <definedName name="wrn.RPT610." hidden="1">{"RPT610",#N/A,FALSE,"Sheet1"}</definedName>
    <definedName name="wrn.rwc." localSheetId="0" hidden="1">{"hillpay",#N/A,FALSE,"CES Inputs";"buyout",#N/A,FALSE,"Buyout";"ecm",#N/A,FALSE,"CES Inputs";"finmod",#N/A,FALSE,"CES Inputs";"psc",#N/A,FALSE,"PSC Output";"o_m94",#N/A,FALSE,"FY94 570 Maint"}</definedName>
    <definedName name="wrn.rwc." hidden="1">{"hillpay",#N/A,FALSE,"CES Inputs";"buyout",#N/A,FALSE,"Buyout";"ecm",#N/A,FALSE,"CES Inputs";"finmod",#N/A,FALSE,"CES Inputs";"psc",#N/A,FALSE,"PSC Output";"o_m94",#N/A,FALSE,"FY94 570 Maint"}</definedName>
    <definedName name="wrn.Sch.A._.B." localSheetId="0" hidden="1">{"Sch.A_CWC_Summary",#N/A,FALSE,"Sch.A,B";"Sch.B_LLSummary",#N/A,FALSE,"Sch.A,B"}</definedName>
    <definedName name="wrn.Sch.A._.B." hidden="1">{"Sch.A_CWC_Summary",#N/A,FALSE,"Sch.A,B";"Sch.B_LLSummary",#N/A,FALSE,"Sch.A,B"}</definedName>
    <definedName name="wrn.Sch.A._.B._1" localSheetId="0" hidden="1">{"Sch.A_CWC_Summary",#N/A,FALSE,"Sch.A,B";"Sch.B_LLSummary",#N/A,FALSE,"Sch.A,B"}</definedName>
    <definedName name="wrn.Sch.A._.B._1" hidden="1">{"Sch.A_CWC_Summary",#N/A,FALSE,"Sch.A,B";"Sch.B_LLSummary",#N/A,FALSE,"Sch.A,B"}</definedName>
    <definedName name="wrn.Sch.C." localSheetId="0" hidden="1">{"Sch.C_Rev_lag",#N/A,FALSE,"Sch.C"}</definedName>
    <definedName name="wrn.Sch.C." hidden="1">{"Sch.C_Rev_lag",#N/A,FALSE,"Sch.C"}</definedName>
    <definedName name="wrn.Sch.C._1" localSheetId="0" hidden="1">{"Sch.C_Rev_lag",#N/A,FALSE,"Sch.C"}</definedName>
    <definedName name="wrn.Sch.C._1" hidden="1">{"Sch.C_Rev_lag",#N/A,FALSE,"Sch.C"}</definedName>
    <definedName name="wrn.Sch.D." localSheetId="0" hidden="1">{"Sch.D1_GasPurch",#N/A,FALSE,"Sch.D";"Sch.D2_ElecPurch",#N/A,FALSE,"Sch.D"}</definedName>
    <definedName name="wrn.Sch.D." hidden="1">{"Sch.D1_GasPurch",#N/A,FALSE,"Sch.D";"Sch.D2_ElecPurch",#N/A,FALSE,"Sch.D"}</definedName>
    <definedName name="wrn.Sch.D._1" localSheetId="0" hidden="1">{"Sch.D1_GasPurch",#N/A,FALSE,"Sch.D";"Sch.D2_ElecPurch",#N/A,FALSE,"Sch.D"}</definedName>
    <definedName name="wrn.Sch.D._1" hidden="1">{"Sch.D1_GasPurch",#N/A,FALSE,"Sch.D";"Sch.D2_ElecPurch",#N/A,FALSE,"Sch.D"}</definedName>
    <definedName name="wrn.Sch.E._.F." localSheetId="0" hidden="1">{"Sch.E_PayrollExp",#N/A,TRUE,"Sch.E,F";"Sch.F_FICA",#N/A,TRUE,"Sch.E,F"}</definedName>
    <definedName name="wrn.Sch.E._.F." hidden="1">{"Sch.E_PayrollExp",#N/A,TRUE,"Sch.E,F";"Sch.F_FICA",#N/A,TRUE,"Sch.E,F"}</definedName>
    <definedName name="wrn.Sch.E._.F._1" localSheetId="0" hidden="1">{"Sch.E_PayrollExp",#N/A,TRUE,"Sch.E,F";"Sch.F_FICA",#N/A,TRUE,"Sch.E,F"}</definedName>
    <definedName name="wrn.Sch.E._.F._1" hidden="1">{"Sch.E_PayrollExp",#N/A,TRUE,"Sch.E,F";"Sch.F_FICA",#N/A,TRUE,"Sch.E,F"}</definedName>
    <definedName name="wrn.Sch.G." localSheetId="0" hidden="1">{"Sch.G_ICP",#N/A,FALSE,"Sch.G"}</definedName>
    <definedName name="wrn.Sch.G." hidden="1">{"Sch.G_ICP",#N/A,FALSE,"Sch.G"}</definedName>
    <definedName name="wrn.Sch.G._1" localSheetId="0" hidden="1">{"Sch.G_ICP",#N/A,FALSE,"Sch.G"}</definedName>
    <definedName name="wrn.Sch.G._1" hidden="1">{"Sch.G_ICP",#N/A,FALSE,"Sch.G"}</definedName>
    <definedName name="wrn.Sch.H." localSheetId="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localSheetId="0" hidden="1">{"Sch.I_Goods&amp;Svcs",#N/A,FALSE,"Sch.I"}</definedName>
    <definedName name="wrn.Sch.I." hidden="1">{"Sch.I_Goods&amp;Svcs",#N/A,FALSE,"Sch.I"}</definedName>
    <definedName name="wrn.Sch.I._1" localSheetId="0" hidden="1">{"Sch.I_Goods&amp;Svcs",#N/A,FALSE,"Sch.I"}</definedName>
    <definedName name="wrn.Sch.I._1" hidden="1">{"Sch.I_Goods&amp;Svcs",#N/A,FALSE,"Sch.I"}</definedName>
    <definedName name="wrn.Sch.J." localSheetId="0" hidden="1">{"Sch.J_CorpChgs",#N/A,FALSE,"Sch.J"}</definedName>
    <definedName name="wrn.Sch.J." hidden="1">{"Sch.J_CorpChgs",#N/A,FALSE,"Sch.J"}</definedName>
    <definedName name="wrn.Sch.J._1" localSheetId="0" hidden="1">{"Sch.J_CorpChgs",#N/A,FALSE,"Sch.J"}</definedName>
    <definedName name="wrn.Sch.J._1" hidden="1">{"Sch.J_CorpChgs",#N/A,FALSE,"Sch.J"}</definedName>
    <definedName name="wrn.Sch.K." localSheetId="0" hidden="1">{"Sch.K_P1_PropLease",#N/A,FALSE,"Sch.K";"Sch.K_P2_PropLease",#N/A,FALSE,"Sch.K"}</definedName>
    <definedName name="wrn.Sch.K." hidden="1">{"Sch.K_P1_PropLease",#N/A,FALSE,"Sch.K";"Sch.K_P2_PropLease",#N/A,FALSE,"Sch.K"}</definedName>
    <definedName name="wrn.Sch.K._1" localSheetId="0" hidden="1">{"Sch.K_P1_PropLease",#N/A,FALSE,"Sch.K";"Sch.K_P2_PropLease",#N/A,FALSE,"Sch.K"}</definedName>
    <definedName name="wrn.Sch.K._1" hidden="1">{"Sch.K_P1_PropLease",#N/A,FALSE,"Sch.K";"Sch.K_P2_PropLease",#N/A,FALSE,"Sch.K"}</definedName>
    <definedName name="wrn.Sch.L." localSheetId="0" hidden="1">{"Sch.L_MaterialIssue",#N/A,FALSE,"Sch.L"}</definedName>
    <definedName name="wrn.Sch.L." hidden="1">{"Sch.L_MaterialIssue",#N/A,FALSE,"Sch.L"}</definedName>
    <definedName name="wrn.Sch.L._1" localSheetId="0" hidden="1">{"Sch.L_MaterialIssue",#N/A,FALSE,"Sch.L"}</definedName>
    <definedName name="wrn.Sch.L._1" hidden="1">{"Sch.L_MaterialIssue",#N/A,FALSE,"Sch.L"}</definedName>
    <definedName name="wrn.Sch.M." localSheetId="0" hidden="1">{"Sch.M_Prop&amp;FFTaxes",#N/A,FALSE,"Sch.M"}</definedName>
    <definedName name="wrn.Sch.M." hidden="1">{"Sch.M_Prop&amp;FFTaxes",#N/A,FALSE,"Sch.M"}</definedName>
    <definedName name="wrn.Sch.M._1" localSheetId="0" hidden="1">{"Sch.M_Prop&amp;FFTaxes",#N/A,FALSE,"Sch.M"}</definedName>
    <definedName name="wrn.Sch.M._1" hidden="1">{"Sch.M_Prop&amp;FFTaxes",#N/A,FALSE,"Sch.M"}</definedName>
    <definedName name="wrn.Sch.N." localSheetId="0" hidden="1">{"Sch.N_IncTaxes",#N/A,FALSE,"Sch. N, O"}</definedName>
    <definedName name="wrn.Sch.N." hidden="1">{"Sch.N_IncTaxes",#N/A,FALSE,"Sch. N, O"}</definedName>
    <definedName name="wrn.Sch.N._1" localSheetId="0" hidden="1">{"Sch.N_IncTaxes",#N/A,FALSE,"Sch. N, O"}</definedName>
    <definedName name="wrn.Sch.N._1" hidden="1">{"Sch.N_IncTaxes",#N/A,FALSE,"Sch. N, O"}</definedName>
    <definedName name="wrn.Sch.O." localSheetId="0" hidden="1">{"Sch.O1_FedITDeferred",#N/A,FALSE,"Sch. N, O";"Sch_O2_Depreciation",#N/A,FALSE,"Sch. N, O";"Sch_O3_AmortInsurance",#N/A,FALSE,"Sch. N, O"}</definedName>
    <definedName name="wrn.Sch.O." hidden="1">{"Sch.O1_FedITDeferred",#N/A,FALSE,"Sch. N, O";"Sch_O2_Depreciation",#N/A,FALSE,"Sch. N, O";"Sch_O3_AmortInsurance",#N/A,FALSE,"Sch. N, O"}</definedName>
    <definedName name="wrn.Sch.O._1" localSheetId="0" hidden="1">{"Sch.O1_FedITDeferred",#N/A,FALSE,"Sch. N, O";"Sch_O2_Depreciation",#N/A,FALSE,"Sch. N, O";"Sch_O3_AmortInsurance",#N/A,FALSE,"Sch. N, O"}</definedName>
    <definedName name="wrn.Sch.O._1" hidden="1">{"Sch.O1_FedITDeferred",#N/A,FALSE,"Sch. N, O";"Sch_O2_Depreciation",#N/A,FALSE,"Sch. N, O";"Sch_O3_AmortInsurance",#N/A,FALSE,"Sch. N, O"}</definedName>
    <definedName name="wrn.Sch.P." localSheetId="0" hidden="1">{"Sch.P_BS_Bal",#N/A,FALSE,"WP-BS Elem"}</definedName>
    <definedName name="wrn.Sch.P." hidden="1">{"Sch.P_BS_Bal",#N/A,FALSE,"WP-BS Elem"}</definedName>
    <definedName name="wrn.Sch.P._.Accts." localSheetId="0" hidden="1">{"Sch.P_BS_Accts",#N/A,FALSE,"WP-BS Elem"}</definedName>
    <definedName name="wrn.Sch.P._.Accts." hidden="1">{"Sch.P_BS_Accts",#N/A,FALSE,"WP-BS Elem"}</definedName>
    <definedName name="wrn.Sch.P._.Accts._1" localSheetId="0" hidden="1">{"Sch.P_BS_Accts",#N/A,FALSE,"WP-BS Elem"}</definedName>
    <definedName name="wrn.Sch.P._.Accts._1" hidden="1">{"Sch.P_BS_Accts",#N/A,FALSE,"WP-BS Elem"}</definedName>
    <definedName name="wrn.Sch.P._1" localSheetId="0" hidden="1">{"Sch.P_BS_Bal",#N/A,FALSE,"WP-BS Elem"}</definedName>
    <definedName name="wrn.Sch.P._1" hidden="1">{"Sch.P_BS_Bal",#N/A,FALSE,"WP-BS Elem"}</definedName>
    <definedName name="wrn.Statement._.AD." localSheetId="0" hidden="1">{#N/A,#N/A,FALSE,"AD PG 1 OF 2";#N/A,#N/A,FALSE,"AD PG 2 OF 2"}</definedName>
    <definedName name="wrn.Statement._.AD." hidden="1">{#N/A,#N/A,FALSE,"AD PG 1 OF 2";#N/A,#N/A,FALSE,"AD PG 2 OF 2"}</definedName>
    <definedName name="wrn.Support." localSheetId="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 localSheetId="0" hidden="1">{"page1",#N/A,TRUE,"2";"page2",#N/A,TRUE,"2"}</definedName>
    <definedName name="wrn.test." hidden="1">{"page1",#N/A,TRUE,"2";"page2",#N/A,TRUE,"2"}</definedName>
    <definedName name="wrn.test.1" localSheetId="0" hidden="1">{"page1",#N/A,TRUE,"2";"page2",#N/A,TRUE,"2"}</definedName>
    <definedName name="wrn.test.1" hidden="1">{"page1",#N/A,TRUE,"2";"page2",#N/A,TRUE,"2"}</definedName>
    <definedName name="wrn.test1." localSheetId="0" hidden="1">{"Income Statement",#N/A,FALSE,"CFMODEL";"Balance Sheet",#N/A,FALSE,"CFMODEL"}</definedName>
    <definedName name="wrn.test1." hidden="1">{"Income Statement",#N/A,FALSE,"CFMODEL";"Balance Sheet",#N/A,FALSE,"CFMODEL"}</definedName>
    <definedName name="wrn.test2." localSheetId="0" hidden="1">{"SourcesUses",#N/A,TRUE,"CFMODEL";"TransOverview",#N/A,TRUE,"CFMODEL"}</definedName>
    <definedName name="wrn.test2." hidden="1">{"SourcesUses",#N/A,TRUE,"CFMODEL";"TransOverview",#N/A,TRUE,"CFMODEL"}</definedName>
    <definedName name="wrn.test3." localSheetId="0" hidden="1">{"SourcesUses",#N/A,TRUE,#N/A;"TransOverview",#N/A,TRUE,"CFMODEL"}</definedName>
    <definedName name="wrn.test3." hidden="1">{"SourcesUses",#N/A,TRUE,#N/A;"TransOverview",#N/A,TRUE,"CFMODEL"}</definedName>
    <definedName name="wrn.test3.2" localSheetId="0" hidden="1">{"SourcesUses",#N/A,TRUE,#N/A;"TransOverview",#N/A,TRUE,"CFMODEL"}</definedName>
    <definedName name="wrn.test3.2" hidden="1">{"SourcesUses",#N/A,TRUE,#N/A;"TransOverview",#N/A,TRUE,"CFMODEL"}</definedName>
    <definedName name="wrn.test4." localSheetId="0" hidden="1">{"SourcesUses",#N/A,TRUE,"FundsFlow";"TransOverview",#N/A,TRUE,"FundsFlow"}</definedName>
    <definedName name="wrn.test4." hidden="1">{"SourcesUses",#N/A,TRUE,"FundsFlow";"TransOverview",#N/A,TRUE,"FundsFlow"}</definedName>
    <definedName name="wrn.test42." localSheetId="0" hidden="1">{"SourcesUses",#N/A,TRUE,"FundsFlow";"TransOverview",#N/A,TRUE,"FundsFlow"}</definedName>
    <definedName name="wrn.test42." hidden="1">{"SourcesUses",#N/A,TRUE,"FundsFlow";"TransOverview",#N/A,TRUE,"FundsFlow"}</definedName>
    <definedName name="wrn.TEST610." localSheetId="0" hidden="1">{"TEST610",#N/A,FALSE,"Sheet1"}</definedName>
    <definedName name="wrn.TEST610." hidden="1">{"TEST610",#N/A,FALSE,"Sheet1"}</definedName>
    <definedName name="wrn.TEST611." localSheetId="0" hidden="1">{"TEST611",#N/A,FALSE,"Sheet1"}</definedName>
    <definedName name="wrn.TEST611." hidden="1">{"TEST611",#N/A,FALSE,"Sheet1"}</definedName>
    <definedName name="wrn.Total." localSheetId="0" hidden="1">{"schedh3a",#N/A,TRUE,"H-3";"schedh3b",#N/A,TRUE,"H-3"}</definedName>
    <definedName name="wrn.Total." hidden="1">{"schedh3a",#N/A,TRUE,"H-3";"schedh3b",#N/A,TRUE,"H-3"}</definedName>
    <definedName name="wrn.XX." localSheetId="0" hidden="1">{#N/A,#N/A,FALSE,"337"}</definedName>
    <definedName name="wrn.XX." hidden="1">{#N/A,#N/A,FALSE,"337"}</definedName>
    <definedName name="wtf" localSheetId="0" hidden="1">#REF!</definedName>
    <definedName name="wtf" hidden="1">#REF!</definedName>
    <definedName name="wvu.buyout." localSheetId="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ecm." localSheetId="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finmod." localSheetId="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hillpay." localSheetId="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maint." localSheetId="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onitor." localSheetId="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o_m94." localSheetId="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psc." localSheetId="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1.maint." localSheetId="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wwwwwww" localSheetId="0" hidden="1">{"2002Frcst","05Month",FALSE,"Frcst Format 2002"}</definedName>
    <definedName name="wwwwwwww" hidden="1">{"2002Frcst","05Month",FALSE,"Frcst Format 2002"}</definedName>
    <definedName name="x" localSheetId="0" hidden="1">{"Page_1",#N/A,FALSE,"BAD4Q98";"Page_2",#N/A,FALSE,"BAD4Q98";"Page_3",#N/A,FALSE,"BAD4Q98";"Page_4",#N/A,FALSE,"BAD4Q98";"Page_5",#N/A,FALSE,"BAD4Q98";"Page_6",#N/A,FALSE,"BAD4Q98";"Input_1",#N/A,FALSE,"BAD4Q98";"Input_2",#N/A,FALSE,"BAD4Q98"}</definedName>
    <definedName name="x" hidden="1">{"Page_1",#N/A,FALSE,"BAD4Q98";"Page_2",#N/A,FALSE,"BAD4Q98";"Page_3",#N/A,FALSE,"BAD4Q98";"Page_4",#N/A,FALSE,"BAD4Q98";"Page_5",#N/A,FALSE,"BAD4Q98";"Page_6",#N/A,FALSE,"BAD4Q98";"Input_1",#N/A,FALSE,"BAD4Q98";"Input_2",#N/A,FALSE,"BAD4Q98"}</definedName>
    <definedName name="X_Amortization" localSheetId="0">#REF!,#REF!,#REF!,#REF!,#REF!,#REF!</definedName>
    <definedName name="X_Amortization">#REF!,#REF!,#REF!,#REF!,#REF!,#REF!</definedName>
    <definedName name="X_Vld_Amort" localSheetId="0">#REF!</definedName>
    <definedName name="X_Vld_Amort">#REF!</definedName>
    <definedName name="X_Vld_APIC" localSheetId="0">#REF!</definedName>
    <definedName name="X_Vld_APIC">#REF!</definedName>
    <definedName name="X_Vld_CStk" localSheetId="0">#REF!</definedName>
    <definedName name="X_Vld_CStk">#REF!</definedName>
    <definedName name="X_Vld_DefCr" localSheetId="0">#REF!</definedName>
    <definedName name="X_Vld_DefCr">#REF!</definedName>
    <definedName name="X_Vld_Depr" localSheetId="0">#REF!</definedName>
    <definedName name="X_Vld_Depr">#REF!</definedName>
    <definedName name="X_Vld_ESOP" localSheetId="0">#REF!</definedName>
    <definedName name="X_Vld_ESOP">#REF!</definedName>
    <definedName name="X_Vld_GdWl" localSheetId="0">#REF!</definedName>
    <definedName name="X_Vld_GdWl">#REF!</definedName>
    <definedName name="X_Vld_Inv" localSheetId="0">#REF!</definedName>
    <definedName name="X_Vld_Inv">#REF!</definedName>
    <definedName name="X_Vld_LTAst" localSheetId="0">#REF!</definedName>
    <definedName name="X_Vld_LTAst">#REF!</definedName>
    <definedName name="X_Vld_LTDebt" localSheetId="0">#REF!</definedName>
    <definedName name="X_Vld_LTDebt">#REF!</definedName>
    <definedName name="X_Vld_MinInt" localSheetId="0">#REF!</definedName>
    <definedName name="X_Vld_MinInt">#REF!</definedName>
    <definedName name="X_Vld_NetWrkCap" localSheetId="0">#REF!</definedName>
    <definedName name="X_Vld_NetWrkCap">#REF!</definedName>
    <definedName name="X_Vld_NucTrst" localSheetId="0">#REF!</definedName>
    <definedName name="X_Vld_NucTrst">#REF!</definedName>
    <definedName name="X_Vld_OthInc" localSheetId="0">#REF!</definedName>
    <definedName name="X_Vld_OthInc">#REF!</definedName>
    <definedName name="X_Vld_PfStk" localSheetId="0">#REF!</definedName>
    <definedName name="X_Vld_PfStk">#REF!</definedName>
    <definedName name="X_Vld_PPE" localSheetId="0">#REF!</definedName>
    <definedName name="X_Vld_PPE">#REF!</definedName>
    <definedName name="X_Vld_RE" localSheetId="0">#REF!</definedName>
    <definedName name="X_Vld_RE">#REF!</definedName>
    <definedName name="X_Vld_RegAst" localSheetId="0">#REF!</definedName>
    <definedName name="X_Vld_RegAst">#REF!</definedName>
    <definedName name="X_Vld_Tax" localSheetId="0">#REF!</definedName>
    <definedName name="X_Vld_Tax">#REF!</definedName>
    <definedName name="X_Vld_TrstPfSec" localSheetId="0">#REF!</definedName>
    <definedName name="X_Vld_TrstPfSec">#REF!</definedName>
    <definedName name="xa" localSheetId="0">OFFSET(YAXIS,0,-1)</definedName>
    <definedName name="xa">OFFSET(YAXIS,0,-1)</definedName>
    <definedName name="xaxIS" localSheetId="0">OFFSET(YAXIS,0,-1)</definedName>
    <definedName name="xaxIS">OFFSET(YAXIS,0,-1)</definedName>
    <definedName name="xes" localSheetId="0" hidden="1">{#N/A,#N/A,FALSE,"Aging Summary";#N/A,#N/A,FALSE,"Ratio Analysis";#N/A,#N/A,FALSE,"Test 120 Day Accts";#N/A,#N/A,FALSE,"Tickmarks"}</definedName>
    <definedName name="xes" hidden="1">{#N/A,#N/A,FALSE,"Aging Summary";#N/A,#N/A,FALSE,"Ratio Analysis";#N/A,#N/A,FALSE,"Test 120 Day Accts";#N/A,#N/A,FALSE,"Tickmarks"}</definedName>
    <definedName name="XmnRefRange" localSheetId="0">#REF!</definedName>
    <definedName name="XmnRefRange">#REF!</definedName>
    <definedName name="XREF_COLUMN_1" localSheetId="0" hidden="1">#REF!</definedName>
    <definedName name="XREF_COLUMN_1" hidden="1">#REF!</definedName>
    <definedName name="XREF_COLUMN_10" localSheetId="0" hidden="1">#REF!</definedName>
    <definedName name="XREF_COLUMN_10" hidden="1">#REF!</definedName>
    <definedName name="XREF_COLUMN_2" localSheetId="0" hidden="1">#REF!</definedName>
    <definedName name="XREF_COLUMN_2" hidden="1">#REF!</definedName>
    <definedName name="XREF_COLUMN_3" localSheetId="0" hidden="1">#REF!</definedName>
    <definedName name="XREF_COLUMN_3" hidden="1">#REF!</definedName>
    <definedName name="XREF_COLUMN_4" localSheetId="0" hidden="1">#REF!</definedName>
    <definedName name="XREF_COLUMN_4" hidden="1">#REF!</definedName>
    <definedName name="XREF_COLUMN_5" localSheetId="0" hidden="1">#REF!</definedName>
    <definedName name="XREF_COLUMN_5" hidden="1">#REF!</definedName>
    <definedName name="XREF_COLUMN_6" localSheetId="0" hidden="1">#REF!</definedName>
    <definedName name="XREF_COLUMN_6" hidden="1">#REF!</definedName>
    <definedName name="XREF_COLUMN_7" localSheetId="0" hidden="1">#REF!</definedName>
    <definedName name="XREF_COLUMN_7" hidden="1">#REF!</definedName>
    <definedName name="XREF_COLUMN_8" localSheetId="0" hidden="1">#REF!</definedName>
    <definedName name="XREF_COLUMN_8" hidden="1">#REF!</definedName>
    <definedName name="XREF_COLUMN_9" localSheetId="0" hidden="1">#REF!</definedName>
    <definedName name="XREF_COLUMN_9" hidden="1">#REF!</definedName>
    <definedName name="XRefActiveRow" localSheetId="0" hidden="1">#REF!</definedName>
    <definedName name="XRefActiveRow" hidden="1">#REF!</definedName>
    <definedName name="XRefColumnsCount" hidden="1">1</definedName>
    <definedName name="XRefCopy1" localSheetId="0" hidden="1">#REF!</definedName>
    <definedName name="XRefCopy1" hidden="1">#REF!</definedName>
    <definedName name="XRefCopy10" localSheetId="0" hidden="1">#REF!</definedName>
    <definedName name="XRefCopy10" hidden="1">#REF!</definedName>
    <definedName name="XRefCopy10Row" localSheetId="0" hidden="1">#REF!</definedName>
    <definedName name="XRefCopy10Row" hidden="1">#REF!</definedName>
    <definedName name="XRefCopy11" localSheetId="0" hidden="1">#REF!</definedName>
    <definedName name="XRefCopy11" hidden="1">#REF!</definedName>
    <definedName name="XRefCopy11Row" localSheetId="0" hidden="1">#REF!</definedName>
    <definedName name="XRefCopy11Row" hidden="1">#REF!</definedName>
    <definedName name="XRefCopy12" localSheetId="0" hidden="1">#REF!</definedName>
    <definedName name="XRefCopy12" hidden="1">#REF!</definedName>
    <definedName name="XRefCopy12Row" localSheetId="0" hidden="1">#REF!</definedName>
    <definedName name="XRefCopy12Row" hidden="1">#REF!</definedName>
    <definedName name="XRefCopy13" localSheetId="0" hidden="1">#REF!</definedName>
    <definedName name="XRefCopy13" hidden="1">#REF!</definedName>
    <definedName name="XRefCopy13Row" localSheetId="0" hidden="1">#REF!</definedName>
    <definedName name="XRefCopy13Row" hidden="1">#REF!</definedName>
    <definedName name="XRefCopy14" localSheetId="0" hidden="1">#REF!</definedName>
    <definedName name="XRefCopy14" hidden="1">#REF!</definedName>
    <definedName name="XRefCopy14Row" localSheetId="0" hidden="1">#REF!</definedName>
    <definedName name="XRefCopy14Row" hidden="1">#REF!</definedName>
    <definedName name="XRefCopy15" localSheetId="0" hidden="1">#REF!</definedName>
    <definedName name="XRefCopy15" hidden="1">#REF!</definedName>
    <definedName name="XRefCopy15Row" localSheetId="0" hidden="1">#REF!</definedName>
    <definedName name="XRefCopy15Row" hidden="1">#REF!</definedName>
    <definedName name="XRefCopy16" localSheetId="0" hidden="1">#REF!</definedName>
    <definedName name="XRefCopy16" hidden="1">#REF!</definedName>
    <definedName name="XRefCopy16Row" localSheetId="0" hidden="1">#REF!</definedName>
    <definedName name="XRefCopy16Row" hidden="1">#REF!</definedName>
    <definedName name="XRefCopy17" localSheetId="0" hidden="1">#REF!</definedName>
    <definedName name="XRefCopy17" hidden="1">#REF!</definedName>
    <definedName name="XRefCopy17Row" localSheetId="0" hidden="1">#REF!</definedName>
    <definedName name="XRefCopy17Row" hidden="1">#REF!</definedName>
    <definedName name="XRefCopy18" localSheetId="0" hidden="1">#REF!</definedName>
    <definedName name="XRefCopy18" hidden="1">#REF!</definedName>
    <definedName name="XRefCopy18Row" localSheetId="0" hidden="1">#REF!</definedName>
    <definedName name="XRefCopy18Row" hidden="1">#REF!</definedName>
    <definedName name="XRefCopy19" localSheetId="0" hidden="1">#REF!</definedName>
    <definedName name="XRefCopy19" hidden="1">#REF!</definedName>
    <definedName name="XRefCopy19Row" localSheetId="0" hidden="1">#REF!</definedName>
    <definedName name="XRefCopy19Row" hidden="1">#REF!</definedName>
    <definedName name="XRefCopy1Row" localSheetId="0" hidden="1">#REF!</definedName>
    <definedName name="XRefCopy1Row" hidden="1">#REF!</definedName>
    <definedName name="XRefCopy2" localSheetId="0" hidden="1">#REF!</definedName>
    <definedName name="XRefCopy2" hidden="1">#REF!</definedName>
    <definedName name="XRefCopy20" localSheetId="0" hidden="1">#REF!</definedName>
    <definedName name="XRefCopy20" hidden="1">#REF!</definedName>
    <definedName name="XRefCopy20Row" localSheetId="0" hidden="1">#REF!</definedName>
    <definedName name="XRefCopy20Row" hidden="1">#REF!</definedName>
    <definedName name="XRefCopy21" localSheetId="0" hidden="1">#REF!</definedName>
    <definedName name="XRefCopy21" hidden="1">#REF!</definedName>
    <definedName name="XRefCopy21Row" localSheetId="0" hidden="1">#REF!</definedName>
    <definedName name="XRefCopy21Row" hidden="1">#REF!</definedName>
    <definedName name="XRefCopy22" localSheetId="0" hidden="1">#REF!</definedName>
    <definedName name="XRefCopy22" hidden="1">#REF!</definedName>
    <definedName name="XRefCopy22Row" localSheetId="0" hidden="1">#REF!</definedName>
    <definedName name="XRefCopy22Row" hidden="1">#REF!</definedName>
    <definedName name="XRefCopy2Row" localSheetId="0" hidden="1">#REF!</definedName>
    <definedName name="XRefCopy2Row" hidden="1">#REF!</definedName>
    <definedName name="XRefCopy3" localSheetId="0" hidden="1">#REF!</definedName>
    <definedName name="XRefCopy3" hidden="1">#REF!</definedName>
    <definedName name="XRefCopy3Row" localSheetId="0" hidden="1">#REF!</definedName>
    <definedName name="XRefCopy3Row" hidden="1">#REF!</definedName>
    <definedName name="XRefCopy4" localSheetId="0" hidden="1">#REF!</definedName>
    <definedName name="XRefCopy4" hidden="1">#REF!</definedName>
    <definedName name="XRefCopy4Row" localSheetId="0" hidden="1">#REF!</definedName>
    <definedName name="XRefCopy4Row" hidden="1">#REF!</definedName>
    <definedName name="XRefCopy5" localSheetId="0" hidden="1">#REF!</definedName>
    <definedName name="XRefCopy5" hidden="1">#REF!</definedName>
    <definedName name="XRefCopy5Row" localSheetId="0" hidden="1">#REF!</definedName>
    <definedName name="XRefCopy5Row" hidden="1">#REF!</definedName>
    <definedName name="XRefCopy6" localSheetId="0" hidden="1">#REF!</definedName>
    <definedName name="XRefCopy6" hidden="1">#REF!</definedName>
    <definedName name="XRefCopy6Row" localSheetId="0" hidden="1">#REF!</definedName>
    <definedName name="XRefCopy6Row" hidden="1">#REF!</definedName>
    <definedName name="XRefCopy7" localSheetId="0" hidden="1">#REF!</definedName>
    <definedName name="XRefCopy7" hidden="1">#REF!</definedName>
    <definedName name="XRefCopy7Row" localSheetId="0" hidden="1">#REF!</definedName>
    <definedName name="XRefCopy7Row" hidden="1">#REF!</definedName>
    <definedName name="XRefCopy8" localSheetId="0" hidden="1">#REF!</definedName>
    <definedName name="XRefCopy8" hidden="1">#REF!</definedName>
    <definedName name="XRefCopy8Row" localSheetId="0" hidden="1">#REF!</definedName>
    <definedName name="XRefCopy8Row" hidden="1">#REF!</definedName>
    <definedName name="XRefCopy9" localSheetId="0" hidden="1">#REF!</definedName>
    <definedName name="XRefCopy9" hidden="1">#REF!</definedName>
    <definedName name="XRefCopy9Row" localSheetId="0" hidden="1">#REF!</definedName>
    <definedName name="XRefCopy9Row" hidden="1">#REF!</definedName>
    <definedName name="XRefCopyRangeCount" hidden="1">1</definedName>
    <definedName name="XRefPaste1" localSheetId="0" hidden="1">#REF!</definedName>
    <definedName name="XRefPaste1" hidden="1">#REF!</definedName>
    <definedName name="XRefPaste1Row" localSheetId="0" hidden="1">#REF!</definedName>
    <definedName name="XRefPaste1Row" hidden="1">#REF!</definedName>
    <definedName name="XRefPaste2" localSheetId="0" hidden="1">#REF!</definedName>
    <definedName name="XRefPaste2" hidden="1">#REF!</definedName>
    <definedName name="XRefPaste2Row" localSheetId="0" hidden="1">#REF!</definedName>
    <definedName name="XRefPaste2Row" hidden="1">#REF!</definedName>
    <definedName name="XRefPaste3" localSheetId="0" hidden="1">#REF!</definedName>
    <definedName name="XRefPaste3" hidden="1">#REF!</definedName>
    <definedName name="XRefPaste3Row" localSheetId="0" hidden="1">#REF!</definedName>
    <definedName name="XRefPaste3Row" hidden="1">#REF!</definedName>
    <definedName name="XRefPaste4" localSheetId="0" hidden="1">#REF!</definedName>
    <definedName name="XRefPaste4" hidden="1">#REF!</definedName>
    <definedName name="XRefPaste4Row" localSheetId="0" hidden="1">#REF!</definedName>
    <definedName name="XRefPaste4Row" hidden="1">#REF!</definedName>
    <definedName name="XRefPaste5Row" localSheetId="0" hidden="1">#REF!</definedName>
    <definedName name="XRefPaste5Row" hidden="1">#REF!</definedName>
    <definedName name="XRefPaste6" localSheetId="0" hidden="1">#REF!</definedName>
    <definedName name="XRefPaste6" hidden="1">#REF!</definedName>
    <definedName name="XRefPaste6Row" localSheetId="0" hidden="1">#REF!</definedName>
    <definedName name="XRefPaste6Row" hidden="1">#REF!</definedName>
    <definedName name="XRefPasteRangeCount" hidden="1">3</definedName>
    <definedName name="xsTYPE">"tbl"</definedName>
    <definedName name="xxx" localSheetId="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ear">#REF!</definedName>
    <definedName name="YEClose1992" localSheetId="0">#REF!</definedName>
    <definedName name="YEClose1992">#REF!</definedName>
    <definedName name="yeperiod" localSheetId="0">#REF!</definedName>
    <definedName name="yeperiod">#REF!</definedName>
    <definedName name="yes" localSheetId="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rAvg" localSheetId="0">#REF!</definedName>
    <definedName name="YrAvg">#REF!</definedName>
    <definedName name="YTDInc" localSheetId="0">#REF!</definedName>
    <definedName name="YTDInc">#REF!</definedName>
    <definedName name="ytytyt" localSheetId="0">#REF!</definedName>
    <definedName name="ytytyt">#REF!</definedName>
    <definedName name="yyyy" localSheetId="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Z_NWC_CashAP" localSheetId="0">#REF!</definedName>
    <definedName name="Z_NWC_CashAP">#REF!</definedName>
    <definedName name="Z_NWC_CashAR" localSheetId="0">#REF!</definedName>
    <definedName name="Z_NWC_CashAR">#REF!</definedName>
    <definedName name="Z_NWC_CashComNPurch" localSheetId="0">#REF!</definedName>
    <definedName name="Z_NWC_CashComNPurch">#REF!</definedName>
    <definedName name="Z_NWC_CashCustDep" localSheetId="0">#REF!</definedName>
    <definedName name="Z_NWC_CashCustDep">#REF!</definedName>
    <definedName name="Z_NWC_CashDivPay" localSheetId="0">#REF!</definedName>
    <definedName name="Z_NWC_CashDivPay">#REF!</definedName>
    <definedName name="Z_NWC_CashEnergyLiabilities" localSheetId="0">#REF!</definedName>
    <definedName name="Z_NWC_CashEnergyLiabilities">#REF!</definedName>
    <definedName name="Z_NWC_CashEnergyTradingAssets" localSheetId="0">#REF!</definedName>
    <definedName name="Z_NWC_CashEnergyTradingAssets">#REF!</definedName>
    <definedName name="Z_NWC_CashIntPay" localSheetId="0">#REF!</definedName>
    <definedName name="Z_NWC_CashIntPay">#REF!</definedName>
    <definedName name="Z_NWC_CashInventory" localSheetId="0">#REF!</definedName>
    <definedName name="Z_NWC_CashInventory">#REF!</definedName>
    <definedName name="Z_NWC_CashNP" localSheetId="0">#REF!</definedName>
    <definedName name="Z_NWC_CashNP">#REF!</definedName>
    <definedName name="Z_NWC_CashNR" localSheetId="0">#REF!</definedName>
    <definedName name="Z_NWC_CashNR">#REF!</definedName>
    <definedName name="Z_NWC_CashOthAssets" localSheetId="0">#REF!</definedName>
    <definedName name="Z_NWC_CashOthAssets">#REF!</definedName>
    <definedName name="Z_NWC_CashOthLiabilities" localSheetId="0">#REF!</definedName>
    <definedName name="Z_NWC_CashOthLiabilities">#REF!</definedName>
    <definedName name="Z_NWC_CashRegAssets" localSheetId="0">#REF!</definedName>
    <definedName name="Z_NWC_CashRegAssets">#REF!</definedName>
    <definedName name="Z_NWC_CashRegLiabilities" localSheetId="0">#REF!</definedName>
    <definedName name="Z_NWC_CashRegLiabilities">#REF!</definedName>
    <definedName name="Z_NWC_CashRepurchaseObligations" localSheetId="0">#REF!</definedName>
    <definedName name="Z_NWC_CashRepurchaseObligations">#REF!</definedName>
    <definedName name="Z_NWC_CashResaleAgreements" localSheetId="0">#REF!</definedName>
    <definedName name="Z_NWC_CashResaleAgreements">#REF!</definedName>
    <definedName name="Z_NWC_CashTAX" localSheetId="0">#REF!</definedName>
    <definedName name="Z_NWC_CashTAX">#REF!</definedName>
    <definedName name="zzzzzzzzzz" localSheetId="0" hidden="1">{"SourcesUses",#N/A,TRUE,"CFMODEL";"TransOverview",#N/A,TRUE,"CFMODEL"}</definedName>
    <definedName name="zzzzzzzzzz" hidden="1">{"SourcesUses",#N/A,TRUE,"CFMODEL";"TransOverview",#N/A,TRUE,"CFMODEL"}</definedName>
    <definedName name="zzzzzzzzzzzzzzzzz" localSheetId="0" hidden="1">{"SourcesUses",#N/A,TRUE,"CFMODEL";"TransOverview",#N/A,TRUE,"CFMODEL"}</definedName>
    <definedName name="zzzzzzzzzzzzzzzzz" hidden="1">{"SourcesUses",#N/A,TRUE,"CFMODEL";"TransOverview",#N/A,TRUE,"CFMODEL"}</definedName>
    <definedName name="zzzzzzzzzzzzzzzzzzzzzzzzz" localSheetId="0" hidden="1">{"Income Statement",#N/A,FALSE,"CFMODEL";"Balance Sheet",#N/A,FALSE,"CFMODEL"}</definedName>
    <definedName name="zzzzzzzzzzzzzzzzzzzzzzzzz" hidden="1">{"Income Statement",#N/A,FALSE,"CFMODEL";"Balance Sheet",#N/A,FALSE,"CFMODEL"}</definedName>
    <definedName name="zzzzzzzzzzzzzzzzzzzzzzzzzzz" localSheetId="0" hidden="1">{"SourcesUses",#N/A,TRUE,"FundsFlow";"TransOverview",#N/A,TRUE,"FundsFlow"}</definedName>
    <definedName name="zzzzzzzzzzzzzzzzzzzzzzzzzzz" hidden="1">{"SourcesUses",#N/A,TRUE,"FundsFlow";"TransOverview",#N/A,TRUE,"FundsFlow"}</definedName>
    <definedName name="zzzzzzzzzzzzzzzzzzzzzzzzzzzzz" localSheetId="0" hidden="1">{"SourcesUses",#N/A,TRUE,"CFMODEL";"TransOverview",#N/A,TRUE,"CFMODEL"}</definedName>
    <definedName name="zzzzzzzzzzzzzzzzzzzzzzzzzzzzz" hidden="1">{"SourcesUses",#N/A,TRUE,"CFMODEL";"TransOverview",#N/A,TRUE,"CFMODEL"}</definedName>
  </definedNames>
  <calcPr fullCalcOnLoad="1"/>
  <extLst/>
</workbook>
</file>

<file path=xl/sharedStrings.xml><?xml version="1.0" encoding="utf-8"?>
<sst xmlns="http://schemas.openxmlformats.org/spreadsheetml/2006/main" count="1458" uniqueCount="658">
  <si>
    <t xml:space="preserve"> Energy Savings Assistance Program Table 1 -  Expenses</t>
  </si>
  <si>
    <t>SDG&amp;E</t>
  </si>
  <si>
    <t>Authorized Budget [1] [2]</t>
  </si>
  <si>
    <t>Current Month Expenses [4]</t>
  </si>
  <si>
    <t>Year to Date Expenses</t>
  </si>
  <si>
    <t>% of Budget Spent YTD</t>
  </si>
  <si>
    <t>ESA Program:</t>
  </si>
  <si>
    <t>Electric</t>
  </si>
  <si>
    <t>Gas</t>
  </si>
  <si>
    <t>Total</t>
  </si>
  <si>
    <t>Energy Efficiency</t>
  </si>
  <si>
    <t>Appliances</t>
  </si>
  <si>
    <t>Domestic Hot Water</t>
  </si>
  <si>
    <t>Enclosure</t>
  </si>
  <si>
    <t xml:space="preserve"> HVAC</t>
  </si>
  <si>
    <t xml:space="preserve"> Maintenance</t>
  </si>
  <si>
    <t>Lighting</t>
  </si>
  <si>
    <t>Miscellaneous</t>
  </si>
  <si>
    <t>Customer Enrollment</t>
  </si>
  <si>
    <t>In Home Education</t>
  </si>
  <si>
    <t>Pilot</t>
  </si>
  <si>
    <t>Energy Efficiency TOTAL [3]</t>
  </si>
  <si>
    <t>Training Center</t>
  </si>
  <si>
    <t>Inspections</t>
  </si>
  <si>
    <t>Marketing and Outreach</t>
  </si>
  <si>
    <t>Statewide Marketing Education and Outreach</t>
  </si>
  <si>
    <t>Studies</t>
  </si>
  <si>
    <t>Regulatory Compliance [4]</t>
  </si>
  <si>
    <t>General Administration [5]</t>
  </si>
  <si>
    <t>CPUC Energy Division</t>
  </si>
  <si>
    <t>Reallocation (ME&amp;O budget reduced from $1.2M)</t>
  </si>
  <si>
    <t>TOTAL PROGRAM COSTS</t>
  </si>
  <si>
    <t>Funded Outside of ESA Program Budget</t>
  </si>
  <si>
    <t>Indirect Costs</t>
  </si>
  <si>
    <t>NGAT Costs</t>
  </si>
  <si>
    <t>[1]  Authorized budget does not include shifted funds from previous years and/or program cycles.  Shifted funds, referred to as "2009-2016 Unspent ESA Program Funds", are reflected in ESA Table 1A.</t>
  </si>
  <si>
    <t>[2]  Reflects the authorized funding approved in the CPUC Energy Division Disposition Letter dated 12/27/2018 approving SDG&amp;E Advice Letter 3250-E/2688-G.</t>
  </si>
  <si>
    <t xml:space="preserve">NOTE: Any required corrections/adjustments are reported herein and supersede results reported in prior months and may reflect YTD adjustments. </t>
  </si>
  <si>
    <t> Energy Savings Assistance Program Table 1A - Expenses Funded From 2009-2016 "Unspent ESA Program Funds"</t>
  </si>
  <si>
    <t>Authorized Budget [2]</t>
  </si>
  <si>
    <t>Current Month Expenses</t>
  </si>
  <si>
    <t>ESA Program [1]:</t>
  </si>
  <si>
    <t>Multi-Family Common Area Measures</t>
  </si>
  <si>
    <t>In-Home Education</t>
  </si>
  <si>
    <t>Leveraging - CSD [3]</t>
  </si>
  <si>
    <t>Pilot [4]</t>
  </si>
  <si>
    <t>Studies [5] [6]</t>
  </si>
  <si>
    <t>Regulatory Compliance</t>
  </si>
  <si>
    <t>General Administration</t>
  </si>
  <si>
    <t>TOTAL PROGRAM BUDGET/EXPENSES</t>
  </si>
  <si>
    <t>`</t>
  </si>
  <si>
    <t>[1]  Add additional categories if relevant to your utility</t>
  </si>
  <si>
    <t>[2]  Reflects the authorized funding in D.16-11-022 and updated via Resolution E-4884 addressing conforming Advice Letters 3065-E/2568-G and 3065-E-A/2568-G-A.   Budgets updated and approved via AL 3250-E/2688-G.</t>
  </si>
  <si>
    <t>[3]  Refers to budget supporting CSD's LIWP program</t>
  </si>
  <si>
    <t>[4]  Funding authorized for Programmable Communicating Thermostat (PCT) Pilot.</t>
  </si>
  <si>
    <t>[5]  Funding authorized for Rapid Feedback Research and Analysis and Potential and Goals Study.</t>
  </si>
  <si>
    <t>[6]  YTD total includes $30.5K correction of 2019 expense incorrectly charged to General Administration (Table 1) and relcassed to Rapid Feedback Research and Analaysis in PY2020.</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</si>
  <si>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</si>
  <si>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</si>
  <si>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</si>
  <si>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</si>
  <si>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</si>
  <si>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</si>
  <si>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</si>
  <si>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</si>
  <si>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</si>
  <si>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</si>
  <si>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</si>
  <si>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</si>
  <si>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Expenses ($) [7]</t>
  </si>
  <si>
    <t>% of Expenditure</t>
  </si>
  <si>
    <t>kWh[4] (Annual)</t>
  </si>
  <si>
    <t>kW[4] (Annual)</t>
  </si>
  <si>
    <t>Therms[4] (Annual)</t>
  </si>
  <si>
    <t xml:space="preserve">Expenses ($) </t>
  </si>
  <si>
    <t xml:space="preserve"> (K+S)</t>
  </si>
  <si>
    <t>(L+T)</t>
  </si>
  <si>
    <t>(M+U)</t>
  </si>
  <si>
    <t>(N+V)</t>
  </si>
  <si>
    <t>(O+W)</t>
  </si>
  <si>
    <t>High Efficiency Clothes Washer</t>
  </si>
  <si>
    <t>Each</t>
  </si>
  <si>
    <t>Refrigerator</t>
  </si>
  <si>
    <t>Microwave</t>
  </si>
  <si>
    <t>Other Domestic Hot Water[3]</t>
  </si>
  <si>
    <t>Home</t>
  </si>
  <si>
    <t>Water Heater Tank and Pipe Insulation</t>
  </si>
  <si>
    <t>Water Heater Repair/Replacement</t>
  </si>
  <si>
    <t>Combined Showerhead/TSV</t>
  </si>
  <si>
    <t>New - Heat Pump Water Heater</t>
  </si>
  <si>
    <t>New - Tub Diverter/ Tub Spout</t>
  </si>
  <si>
    <t>New - Thermostat-controlled Shower Valve</t>
  </si>
  <si>
    <t>Enclosure[1]</t>
  </si>
  <si>
    <t>Air Sealing</t>
  </si>
  <si>
    <t>Caulking</t>
  </si>
  <si>
    <t>Attic Insulation</t>
  </si>
  <si>
    <t>HVAC</t>
  </si>
  <si>
    <t>FAU Standing Pilot Conversion</t>
  </si>
  <si>
    <t>Furnace Repair/Replacement</t>
  </si>
  <si>
    <t>Room A/C Replacement</t>
  </si>
  <si>
    <t>Central A/C replacement</t>
  </si>
  <si>
    <t>Heat Pump Replacement</t>
  </si>
  <si>
    <t>Evaporative Cooler (Replacement)</t>
  </si>
  <si>
    <t>Evaporative Cooler (Installation)</t>
  </si>
  <si>
    <t>Duct Test and Seal</t>
  </si>
  <si>
    <t>New - Energy Efficient Fan Control</t>
  </si>
  <si>
    <t>New - Prescriptive Duct Sealing</t>
  </si>
  <si>
    <t>New - High Efficiency Forced Air Unit (HE FAU)</t>
  </si>
  <si>
    <t>New - A/C Time Delay</t>
  </si>
  <si>
    <t>New - Smart Thermostat</t>
  </si>
  <si>
    <t>Maintenance</t>
  </si>
  <si>
    <t>Furnace Clean and Tune</t>
  </si>
  <si>
    <t>Central A/C Tune up</t>
  </si>
  <si>
    <t xml:space="preserve">Lighting </t>
  </si>
  <si>
    <t>Interior Hard wired LED fixtures</t>
  </si>
  <si>
    <t>Exterior Hard wired LED fixtures</t>
  </si>
  <si>
    <t>LED Torchiere</t>
  </si>
  <si>
    <t>Occupancy Sensor</t>
  </si>
  <si>
    <t>LED Night Light</t>
  </si>
  <si>
    <t>New - LED R/BR Lamps</t>
  </si>
  <si>
    <t>New - LED A-Lamps</t>
  </si>
  <si>
    <t>Pool Pumps</t>
  </si>
  <si>
    <t>Smart Strip</t>
  </si>
  <si>
    <t>Smart Strip Tier II</t>
  </si>
  <si>
    <t>Pilots</t>
  </si>
  <si>
    <t>ESA Outreach &amp; Assessment</t>
  </si>
  <si>
    <t>ESA In-Home Energy Education</t>
  </si>
  <si>
    <t>Total Savings/Expenditures</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</si>
  <si>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</si>
  <si>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</si>
  <si>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</si>
  <si>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</si>
  <si>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</si>
  <si>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</si>
  <si>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</si>
  <si>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</si>
  <si>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</si>
  <si>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</si>
  <si>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</si>
  <si>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</si>
  <si>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</si>
  <si>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</si>
  <si>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</si>
  <si>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 xml:space="preserve"> </t>
  </si>
  <si>
    <t>[2]  Weatherization may consist of attic insulation, attic access weatherization, weatherstripping - door, caulking, &amp; minor home repairs.</t>
  </si>
  <si>
    <t>[3]  Based on OP 79 of D.16-11-022.</t>
  </si>
  <si>
    <t>[4]  All savings are calculated based on the following sources:</t>
  </si>
  <si>
    <t>Evergreen Economics  “Impact Evaluation of the 2011 CA Low Income Energy Efficiency Program, Final Report.”  August 30, 2013</t>
  </si>
  <si>
    <t>[5] Microwave savings are from ECONorthWest Study received in December of 2011</t>
  </si>
  <si>
    <t xml:space="preserve">[6] Data for Aliso Canyon includes "First Touches and Re-Treatments".  </t>
  </si>
  <si>
    <t>[7]  Current Month Expenses for Energy Efficiency Total does not include January accrual and re-accrual of $436,767 in the following reporting categories:  Appliances $60,137; Domestic Hot Water $9,703; HVAC $20,020; Misc. $11,467; Lighting $88,080; Maintenance $5,261; Enclosure $13,799; Customer Enrollment $193,619; In Home Energy Education $34,681.</t>
  </si>
  <si>
    <t>Note: Any required corrections/adjustments are reported herein and supersede results reported in prior months and may reflect YTD adjustments.</t>
  </si>
  <si>
    <t>Energy Savings Assistance Program Table 2A</t>
  </si>
  <si>
    <t>ESA Program - CSD Leveraging</t>
  </si>
  <si>
    <t>kWh[3] (Annual)</t>
  </si>
  <si>
    <t>kW[3] (Annual)</t>
  </si>
  <si>
    <t>Therms[3] (Annual)</t>
  </si>
  <si>
    <t>Expenses ($)</t>
  </si>
  <si>
    <t xml:space="preserve">Refrigerators </t>
  </si>
  <si>
    <r>
      <t>Microwaves</t>
    </r>
    <r>
      <rPr>
        <sz val="10"/>
        <color rgb="FFFF0000"/>
        <rFont val="Arial"/>
        <family val="2"/>
      </rPr>
      <t xml:space="preserve"> </t>
    </r>
    <r>
      <rPr>
        <sz val="10"/>
        <rFont val="Arial"/>
        <family val="2"/>
      </rPr>
      <t>[4]</t>
    </r>
  </si>
  <si>
    <t>Water Heater Blanket</t>
  </si>
  <si>
    <t>Low Flow Shower Head</t>
  </si>
  <si>
    <t>Water Heater Pipe Insulation</t>
  </si>
  <si>
    <t>Faucet Aerator</t>
  </si>
  <si>
    <t>Thermostatic Shower Valve</t>
  </si>
  <si>
    <t>Heat Pump Water Heater</t>
  </si>
  <si>
    <t>Tub Diverter/ Tub Spout</t>
  </si>
  <si>
    <t>Thermostat-controlled Shower Valve</t>
  </si>
  <si>
    <t>Air Sealing / Envelope [1]</t>
  </si>
  <si>
    <t xml:space="preserve">Attic Insulation </t>
  </si>
  <si>
    <t>Duct Testing and Sealing</t>
  </si>
  <si>
    <t>Energy Efficient Fan Control</t>
  </si>
  <si>
    <t>Prescriptive Duct Sealing</t>
  </si>
  <si>
    <t>High Efficiency Forced Air Unit (HE FAU)</t>
  </si>
  <si>
    <t>A/C Time Delay</t>
  </si>
  <si>
    <t>Torchiere LED</t>
  </si>
  <si>
    <t>LED Night Lights</t>
  </si>
  <si>
    <t>LED Diffuse Bulb (60W Replacement)</t>
  </si>
  <si>
    <t>LED Reflector Bulb</t>
  </si>
  <si>
    <t>LED Reflector Downlight Retrofit Kits</t>
  </si>
  <si>
    <t>LED A-Lamps</t>
  </si>
  <si>
    <t>Smart Power Strips - Tier 1</t>
  </si>
  <si>
    <t>Smart Power Strips - Tier 2</t>
  </si>
  <si>
    <t>Outreach &amp; Assessment</t>
  </si>
  <si>
    <t>CSD MF Tenant Units Treated</t>
  </si>
  <si>
    <t>[3]  All savings are calculated based on the following sources:</t>
  </si>
  <si>
    <t>[4] Microwave savings are from ECONorthWest Study received in December of 2011.</t>
  </si>
  <si>
    <t>Energy Savings Assistance Common Area Measures Program Table 2B</t>
  </si>
  <si>
    <r>
      <t>Table 2B</t>
    </r>
    <r>
      <rPr>
        <sz val="12"/>
        <rFont val="Arial"/>
        <family val="2"/>
      </rPr>
      <t xml:space="preserve"> </t>
    </r>
    <r>
      <rPr>
        <b/>
        <sz val="12"/>
        <rFont val="Arial"/>
        <family val="2"/>
      </rPr>
      <t>ESA Program - Multifamily Common Area Measures</t>
    </r>
    <r>
      <rPr>
        <b/>
        <vertAlign val="superscript"/>
        <sz val="12"/>
        <rFont val="Arial"/>
        <family val="2"/>
      </rPr>
      <t>5</t>
    </r>
  </si>
  <si>
    <t>ESA CAM Measures[1]</t>
  </si>
  <si>
    <t>Units (of Measure such as "each")</t>
  </si>
  <si>
    <t>kWh (Annual)</t>
  </si>
  <si>
    <t>kW (Annual)</t>
  </si>
  <si>
    <t>Therms (Annual)</t>
  </si>
  <si>
    <t>Central Boiler</t>
  </si>
  <si>
    <t>Cap-kBTUh</t>
  </si>
  <si>
    <t>Pipe Insulation</t>
  </si>
  <si>
    <t>Envelope</t>
  </si>
  <si>
    <t>AC Tune-up</t>
  </si>
  <si>
    <t>Cap-Tons</t>
  </si>
  <si>
    <t>Furnace Replacement</t>
  </si>
  <si>
    <t>HEAT Pump Split System</t>
  </si>
  <si>
    <t>Programmable Thermostat</t>
  </si>
  <si>
    <t>Exterior LED Lighting</t>
  </si>
  <si>
    <t>Fixture</t>
  </si>
  <si>
    <t>Exterior LED Lighting - Pool</t>
  </si>
  <si>
    <t>Lamp</t>
  </si>
  <si>
    <t>Interior LED Exit Sign</t>
  </si>
  <si>
    <t>Interior LED Fixture</t>
  </si>
  <si>
    <t>Interior LED Lighting</t>
  </si>
  <si>
    <t>KiloLumen</t>
  </si>
  <si>
    <t>Interior LED Screw-in</t>
  </si>
  <si>
    <t>Interior TLED Type A Lamps</t>
  </si>
  <si>
    <t>Interior TLED Type C Lamps</t>
  </si>
  <si>
    <t>Tier-2 Smart Power Strip</t>
  </si>
  <si>
    <t>Variable Speed Pool Pump</t>
  </si>
  <si>
    <t>Ancillary Services</t>
  </si>
  <si>
    <r>
      <t>Audit</t>
    </r>
    <r>
      <rPr>
        <vertAlign val="superscript"/>
        <sz val="10"/>
        <rFont val="Arial"/>
        <family val="2"/>
      </rPr>
      <t>4</t>
    </r>
  </si>
  <si>
    <t>-</t>
  </si>
  <si>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</si>
  <si>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</si>
  <si>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</si>
  <si>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</si>
  <si>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</si>
  <si>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Evergreen Economics  “Impact Evaluation of the 2011 CA Low Income Energy Efficiency Program, Final Report.”  August 30, 2013.</t>
  </si>
  <si>
    <t>[4] Per D.16-11-022 at p.210, the CPUC imposes a cap of 10% of ESA Program funds for administrative activities and a ceiling of 20% for direct implementation non-incentive costs.</t>
  </si>
  <si>
    <t>[5] Refers to optimizing the installation of the measure installed such as retrofitting pipes, etc.</t>
  </si>
  <si>
    <t>* Note:  Applicable to Deed-Restricted, government and non-profit owned multi-family buildings described in D.16-11-022 where 65% of tenants are income eligible based on CPUC  income requirements of at or below 200% of the Federal Poverty Guidelines.</t>
  </si>
  <si>
    <t>Note: Implementation of the MF CAM Initiative AL 3196-E-A_2654-G-A was approved effective 5/30/2018.</t>
  </si>
  <si>
    <t>Energy Savings Assistance CAM Program Table 2B-1, Eligible Common Area Measures List</t>
  </si>
  <si>
    <t>Common Area Measures Category and Eligible Measures Title [1]</t>
  </si>
  <si>
    <t>Effective Date</t>
  </si>
  <si>
    <t>End Date[2]</t>
  </si>
  <si>
    <t>Eligible Climate Zones [3]</t>
  </si>
  <si>
    <t>6, 7, 8, 10, 14, 15</t>
  </si>
  <si>
    <t>6, 7, 8, 10, 14, 16</t>
  </si>
  <si>
    <t>Standard Notes (do not delete)</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</si>
  <si>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</si>
  <si>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 xml:space="preserve">2. Only complete if measure is canceled or discontinued </t>
  </si>
  <si>
    <t>3. Defined as CEC California Building Climate Zones https://www.energy.ca.gov/maps/renewable/building_climate_zones.html</t>
  </si>
  <si>
    <t xml:space="preserve"> Energy Savings Assistance Program Tables 3A-B - Energy Savings and Average Bill Savings per Treated Home/Common Area </t>
  </si>
  <si>
    <t>Table 3A-1, ESA Program</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</si>
  <si>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</si>
  <si>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</si>
  <si>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</si>
  <si>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</si>
  <si>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</si>
  <si>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</si>
  <si>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</si>
  <si>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</si>
  <si>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Table 3A-2, ESA Program - CSD Leveraging</t>
  </si>
  <si>
    <t xml:space="preserve">Average 1st Year Bill Savings / Treated Households </t>
  </si>
  <si>
    <t>Table 3A-3, Summary - ESA Program/CSD Leveraging</t>
  </si>
  <si>
    <t>Average 1st Year Bill Savings / Treated Households </t>
  </si>
  <si>
    <t>Average Lifecycle Bill Savings / Treated Households</t>
  </si>
  <si>
    <t>[1] Summary is the sum of ESA Program + CSD Leveraging</t>
  </si>
  <si>
    <t>Table 3B, ESA Program - Multifamily Common Area</t>
  </si>
  <si>
    <t>Average 1st Year Bill Savings / Treated Property</t>
  </si>
  <si>
    <t>Average Lifecycle Bill Savings / Treated Property</t>
  </si>
  <si>
    <t xml:space="preserve"> Energy Savings Assistance Program Table 4 -  Homes/Buildings Treated</t>
  </si>
  <si>
    <t>Table 4A-1, ESA Program</t>
  </si>
  <si>
    <t>Eligible Households</t>
  </si>
  <si>
    <t>Households Treated YTD</t>
  </si>
  <si>
    <t>County</t>
  </si>
  <si>
    <t>Rural [1]</t>
  </si>
  <si>
    <t>Urban</t>
  </si>
  <si>
    <t>Rural</t>
  </si>
  <si>
    <t>Orange</t>
  </si>
  <si>
    <t>San Diego</t>
  </si>
  <si>
    <t>Table 4B, ESA Program - CSD Leveraging</t>
  </si>
  <si>
    <t>Table 4C, ESA Program - Multifamily Common Area</t>
  </si>
  <si>
    <t>*</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</si>
  <si>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</si>
  <si>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</si>
  <si>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</si>
  <si>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*Do not currently have Eligible Properties for ESA CAM.</t>
  </si>
  <si>
    <t xml:space="preserve"> Energy Savings Assistance Program Table 4A-2,  Homes Unwilling / Unable to Participate</t>
  </si>
  <si>
    <t xml:space="preserve">  </t>
  </si>
  <si>
    <t>ESA Program</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</si>
  <si>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</si>
  <si>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</si>
  <si>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</si>
  <si>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</si>
  <si>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</si>
  <si>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</si>
  <si>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</si>
  <si>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</si>
  <si>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Energy Savings Assistance Program Table 5 - Energy Savings Assistance Program Customer Summary</t>
  </si>
  <si>
    <t>Table 5A, ESA Program</t>
  </si>
  <si>
    <t>Month</t>
  </si>
  <si>
    <t>Gas &amp; Electric</t>
  </si>
  <si>
    <t>Gas Only</t>
  </si>
  <si>
    <t>Electric Only</t>
  </si>
  <si>
    <t># of  Household Treated by Month</t>
  </si>
  <si>
    <t>(Annual)</t>
  </si>
  <si>
    <t>(Household Count)</t>
  </si>
  <si>
    <t>Therm</t>
  </si>
  <si>
    <t>kWh</t>
  </si>
  <si>
    <t>kW</t>
  </si>
  <si>
    <t># of First-Tourch</t>
  </si>
  <si>
    <t># of Re-treatment</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</si>
  <si>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</si>
  <si>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</si>
  <si>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</si>
  <si>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</si>
  <si>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</si>
  <si>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</si>
  <si>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</si>
  <si>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</si>
  <si>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</si>
  <si>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</si>
  <si>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</si>
  <si>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</si>
  <si>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</si>
  <si>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</si>
  <si>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r>
      <rPr>
        <b/>
        <sz val="10"/>
        <rFont val="Arial"/>
        <family val="2"/>
      </rPr>
      <t>Note:</t>
    </r>
    <r>
      <rPr>
        <sz val="10"/>
        <rFont val="Arial"/>
        <family val="2"/>
      </rPr>
      <t xml:space="preserve"> SDG&amp;E tracks the measure savings based on the month and year of install. Households treated can have a value of zero, meaning the treated date is from a previous year but the measure install and savings were tracked in a new Program Year.</t>
    </r>
  </si>
  <si>
    <t>Table 5B, ESA Program - CSD Leveraging</t>
  </si>
  <si>
    <t>YTD Total Energy Impacts for all fuel types should equal YTD energy impacts that are reported every month Table 2A.</t>
  </si>
  <si>
    <t>Table 5C, ESA Program - Multifamily Common Area</t>
  </si>
  <si>
    <t># of  Properties Treated by Month</t>
  </si>
  <si>
    <t>YTD Total Energy Impacts for all fuel types should equal YTD energy impacts that are reported every month Table 2B.</t>
  </si>
  <si>
    <t>Energy Savings Assistance Program Table 6 - Expenditures for Pilots and Studies</t>
  </si>
  <si>
    <t>Authorized 2019 Funding [1]</t>
  </si>
  <si>
    <t>% of Budget Expensed</t>
  </si>
  <si>
    <t>Programmable Communicating Thermostat (PCT) [2] [3]</t>
  </si>
  <si>
    <t>Total Pilots</t>
  </si>
  <si>
    <t>Low Income Needs Assessment Study</t>
  </si>
  <si>
    <t>Load Impact Evaluation Study</t>
  </si>
  <si>
    <t>Equity Criteria and Non Energy Benefits Evaluation (NEB's)</t>
  </si>
  <si>
    <t>Unallocated Funds [4]</t>
  </si>
  <si>
    <t>2017 Potential and Goals Study</t>
  </si>
  <si>
    <t>Rapid Feedback Research and Analysis [5] [6]</t>
  </si>
  <si>
    <t>Total Studies</t>
  </si>
  <si>
    <t>[1]  Reflects the authorized funding in D.16-11-022 and updated via Resolution E-4884 addressing conforming Advice Letters 3065-E/2568-G and 3065-E-A/2568-G-A.</t>
  </si>
  <si>
    <t xml:space="preserve">[2]  Programmable Communicating Thermostat (PCT) Pilot budget approved via al 3250-E/2688-G. [Table 1A]. </t>
  </si>
  <si>
    <t>[3]  Negative YTD amount is the result of 2019 expense related to thermostats reclassed to Marketing and Outreach (Table 1) in PY2020.</t>
  </si>
  <si>
    <t>[4]  Unallocated funds represent the amount of funds originally requested for the Energy Education Phase II Study which was subsequently not authorized in D.16-11-022.  However the budget was authorized and is not unallocated to a specific study [Table 1].</t>
  </si>
  <si>
    <t>[5]  Negative current month expenses due to the transfer of expense to SCG for their share fo the NEB Assesement.</t>
  </si>
  <si>
    <t>Energy Savings Assistance Program Table 7 (Second Refrigerators, In-Home Education, MyEnergy/My Account Platform)</t>
  </si>
  <si>
    <t>7A - Households Receiving Second Refrigerators - YTD</t>
  </si>
  <si>
    <t>Received Refrigerator</t>
  </si>
  <si>
    <t>Not eligible for Refrigerator due to Less than Six Occupants</t>
  </si>
  <si>
    <t>Second Refrigerators</t>
  </si>
  <si>
    <t>Households that Only Received Energy Education</t>
  </si>
  <si>
    <t>7C - Households for My Energy/My Account Platform - YTD</t>
  </si>
  <si>
    <t>Opt-Out</t>
  </si>
  <si>
    <t>Already Enrolled</t>
  </si>
  <si>
    <t>Opt-In</t>
  </si>
  <si>
    <t>Energy Savings Assistance Program Table 8 - Contractor Advanced Funding and Repayment</t>
  </si>
  <si>
    <t>B-C</t>
  </si>
  <si>
    <t>E x F</t>
  </si>
  <si>
    <t>(B)-(cumulative H + cumulative I)</t>
  </si>
  <si>
    <t>Total Advanced Amount[7]</t>
  </si>
  <si>
    <t>Total Advance Eligible for PPRS Credit [1]</t>
  </si>
  <si>
    <t>Total Advance Not Eligible for PPRS Credit</t>
  </si>
  <si>
    <t>Percentage for PPRS Credit Calculation [2]</t>
  </si>
  <si>
    <t>Total Contractor Invoices each month[3]</t>
  </si>
  <si>
    <t>Total PPRS Credit Earned each month[4]</t>
  </si>
  <si>
    <t>PPRS Credits Applied each month [5]</t>
  </si>
  <si>
    <t>Non PPRS Payments Applied each month[6]</t>
  </si>
  <si>
    <t>Total Advances Outstanding</t>
  </si>
  <si>
    <t>IOUs - Do not delete footnotes 1-6 below.</t>
  </si>
  <si>
    <t xml:space="preserve">[1] Contractor labor and labor-related costs.  Post-Pandemic Return to Service (PPRS) credit eligible. </t>
  </si>
  <si>
    <t>[2] 40% for PPRS credit calculation from Joint Tier 2 Advice Letter 5654-G filed on June 29, 2020.</t>
  </si>
  <si>
    <t>[4] Based on total monthly contractor invoices, up to maximum allowable for each contractor.</t>
  </si>
  <si>
    <t>[5] Credits may be applied at a later date than earned depending on the contractor repayment schedule.  This value should not exceed column G.</t>
  </si>
  <si>
    <t xml:space="preserve">[6] Includes repayments processed for which PPRS credits were not applied, including contractor payments returned unused due to agreement termination or duplicate payments received from other funding sources. </t>
  </si>
  <si>
    <t>[7] Advance funding provided to contractors in month occurred.</t>
  </si>
  <si>
    <t xml:space="preserve">Note: This table created pursuant to section 1.2.3 in Commission Resolution E-5074.  This report covers the period from the issuance of advances until the last day of the month reported.  Any required corrections/adjustments are reported herein and supersede results reported in prior months. </t>
  </si>
  <si>
    <t>CARE Table 1 - CARE Program Expenses</t>
  </si>
  <si>
    <t>CARE Program:</t>
  </si>
  <si>
    <t>Outreach</t>
  </si>
  <si>
    <t>Processing / Certification Re-certification [3]</t>
  </si>
  <si>
    <t>Post Enrollment Verification</t>
  </si>
  <si>
    <t>IT Programming</t>
  </si>
  <si>
    <t>Cooling Centers [2]</t>
  </si>
  <si>
    <t>Pilots/CHANGES Program [4]</t>
  </si>
  <si>
    <t>Studies [5]</t>
  </si>
  <si>
    <t>Regulatory Compliance [6]</t>
  </si>
  <si>
    <t>CPUC Energy Division [7]</t>
  </si>
  <si>
    <t>SUBTOTAL MANAGEMENT COSTS</t>
  </si>
  <si>
    <t>CARE Rate Discount [8]</t>
  </si>
  <si>
    <t>TOTAL PROGRAM COSTS &amp; CUSTOMER DISCOUNTS</t>
  </si>
  <si>
    <t>Other CARE Rate Benefits</t>
  </si>
  <si>
    <t xml:space="preserve"> - DWR Bond Charge Exemption</t>
  </si>
  <si>
    <t xml:space="preserve">                                                                                      </t>
  </si>
  <si>
    <t xml:space="preserve"> - CARE Surcharge Exemption</t>
  </si>
  <si>
    <t xml:space="preserve"> - California Solar Initiative Exemption</t>
  </si>
  <si>
    <t xml:space="preserve"> - kWh Surcharge Exemption</t>
  </si>
  <si>
    <t xml:space="preserve"> - Vehicle Grid Integration Exemption</t>
  </si>
  <si>
    <t>Total Other CARE Rate Benefits</t>
  </si>
  <si>
    <t>[1]  Reflects the authorized funding approved in the CPUC Energy Division Disposition Letter dated 12/27/2018 approving SDG&amp;E Advice Letter 3250-E/2688-G.</t>
  </si>
  <si>
    <t>[2]  Removed budget of $43,935 and reclassed expenses of $42,048 related to PY2019 as Cool Centers expense activity is now captured under O&amp;M, effective Jan 1, 2019.</t>
  </si>
  <si>
    <t>[3]  Includes additional training hours for Envision and unbudgeted transfers from Customer Call Center.</t>
  </si>
  <si>
    <t>[4]  Decision 15-12-047 transitioned CHANGES pilot to CHANGES program and funding for the effort is captured herein.</t>
  </si>
  <si>
    <t>[5]  Reflects the Annual Eligibility Estimates prepared by Athens Research on behalf of the utilities.  This effort was formerly referenced as Measurement and Evaluation.</t>
  </si>
  <si>
    <t>[6]  As lead IOU, SDG&amp;E expensed the full invoice amount for the disaggregated load profile project and reimbursements from the other IOU's are forthcoming. The total expense will decrease as SDG&amp;E's portion for this project is $10.3%.</t>
  </si>
  <si>
    <t>[7]  Includes additional Energy Division Staff employee benefit expenses not included in the authorized budget.</t>
  </si>
  <si>
    <t>[8]  Updated CARE Discount from $74,571,504 to $122,423,531 as authorized in Advice Letter 3440-E and Advice L etter 2815-G, effective January 1, 2020.</t>
  </si>
  <si>
    <t>NOTE:  Any required corrections/adjustments are reported herein and supersede results reported in prior months and may reflect YTD adjustments.</t>
  </si>
  <si>
    <r>
      <t>CARE Table 2 - Enrollment, Recertification, Attrition, &amp; Penetration</t>
    </r>
    <r>
      <rPr>
        <b/>
        <vertAlign val="superscript"/>
        <sz val="12"/>
        <rFont val="Arial"/>
        <family val="2"/>
      </rPr>
      <t>5</t>
    </r>
  </si>
  <si>
    <t>New Enrollment</t>
  </si>
  <si>
    <t>Recertification</t>
  </si>
  <si>
    <t>Attrition (Drop Offs)</t>
  </si>
  <si>
    <t>Enrollment</t>
  </si>
  <si>
    <t>Total 
CARE 
Participants</t>
  </si>
  <si>
    <r>
      <t>Estimated CARE Eligible</t>
    </r>
    <r>
      <rPr>
        <b/>
        <vertAlign val="superscript"/>
        <sz val="12"/>
        <rFont val="Arial"/>
        <family val="2"/>
      </rPr>
      <t>5</t>
    </r>
  </si>
  <si>
    <t>Penetration
Rate %
(W/X)</t>
  </si>
  <si>
    <t>Automatic Enrollment</t>
  </si>
  <si>
    <t>Self-Certification (Income or Categorical)</t>
  </si>
  <si>
    <t>Total New Enrollment
(E+J)</t>
  </si>
  <si>
    <t>Scheduled</t>
  </si>
  <si>
    <t>Non-Scheduled (Duplicates)</t>
  </si>
  <si>
    <t>Automatic</t>
  </si>
  <si>
    <t>Total 
Recertification  
(L+M+N)</t>
  </si>
  <si>
    <r>
      <t>No Response</t>
    </r>
    <r>
      <rPr>
        <b/>
        <vertAlign val="superscript"/>
        <sz val="12"/>
        <rFont val="Arial"/>
        <family val="2"/>
      </rPr>
      <t>4, 5</t>
    </r>
  </si>
  <si>
    <r>
      <t xml:space="preserve">Failed </t>
    </r>
    <r>
      <rPr>
        <b/>
        <vertAlign val="superscript"/>
        <sz val="12"/>
        <rFont val="Arial"/>
        <family val="2"/>
      </rPr>
      <t>5 , 6, 7</t>
    </r>
    <r>
      <rPr>
        <b/>
        <sz val="12"/>
        <rFont val="Arial"/>
        <family val="2"/>
      </rPr>
      <t xml:space="preserve">
PEV</t>
    </r>
  </si>
  <si>
    <r>
      <t xml:space="preserve">Failed Recertification </t>
    </r>
    <r>
      <rPr>
        <b/>
        <vertAlign val="superscript"/>
        <sz val="12"/>
        <rFont val="Arial"/>
        <family val="2"/>
      </rPr>
      <t>5</t>
    </r>
  </si>
  <si>
    <t xml:space="preserve">Other </t>
  </si>
  <si>
    <t>Total
Attrition
(P+Q+R+S)</t>
  </si>
  <si>
    <t>Gross
(K+O)</t>
  </si>
  <si>
    <t>Net Adjusted
(K-T)</t>
  </si>
  <si>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</si>
  <si>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</si>
  <si>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</si>
  <si>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t>Combined
(B+C+D)</t>
  </si>
  <si>
    <t>Online</t>
  </si>
  <si>
    <t>Paper</t>
  </si>
  <si>
    <t>Phone</t>
  </si>
  <si>
    <t>Capitation</t>
  </si>
  <si>
    <t>Combined (F+G+H+I)</t>
  </si>
  <si>
    <t>YTD Total</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</si>
  <si>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</si>
  <si>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</si>
  <si>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</si>
  <si>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t xml:space="preserve">4 </t>
    </r>
    <r>
      <rPr>
        <sz val="11"/>
        <rFont val="Arial"/>
        <family val="2"/>
      </rPr>
      <t>No response includes no response to both Recertification and Verification.</t>
    </r>
  </si>
  <si>
    <r>
      <rPr>
        <vertAlign val="superscript"/>
        <sz val="11"/>
        <rFont val="Arial"/>
        <family val="2"/>
      </rPr>
      <t>5</t>
    </r>
    <r>
      <rPr>
        <sz val="11"/>
        <rFont val="Arial"/>
        <family val="2"/>
      </rPr>
      <t xml:space="preserve"> For months of March - July, these numbers may reflect a timing gap in which the reporting period captured the current status for each account before the customer protections were put in place. SDG&amp;E has completed an analysis of the accounts reported and reinstating program enrollment where required.</t>
    </r>
  </si>
  <si>
    <r>
      <rPr>
        <vertAlign val="superscript"/>
        <sz val="11"/>
        <rFont val="Arial"/>
        <family val="2"/>
      </rPr>
      <t>6</t>
    </r>
    <r>
      <rPr>
        <sz val="11"/>
        <rFont val="Arial"/>
        <family val="2"/>
      </rPr>
      <t xml:space="preserve"> For the month of September, one account was reported with the incorect failed PEV status in August status and was dropped in September. An account update is currenlty in process to reflect the correct account status. </t>
    </r>
  </si>
  <si>
    <r>
      <rPr>
        <vertAlign val="superscript"/>
        <sz val="11"/>
        <rFont val="Arial"/>
        <family val="2"/>
      </rPr>
      <t>7</t>
    </r>
    <r>
      <rPr>
        <sz val="11"/>
        <rFont val="Arial"/>
        <family val="2"/>
      </rPr>
      <t xml:space="preserve"> For the month of July, Failed PEV - The account was finaled on 3/30/2020 and customer received PEV and was dropped. However the discount was not impacted as the customer moved out prior to being dropped.</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</si>
  <si>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</si>
  <si>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Table 3A - Post-Enrollment Verification Results (Model)</t>
  </si>
  <si>
    <t>Total CARE Households Enrolled</t>
  </si>
  <si>
    <r>
      <t>Households Requested to Verify</t>
    </r>
    <r>
      <rPr>
        <b/>
        <vertAlign val="superscript"/>
        <sz val="10"/>
        <rFont val="Arial"/>
        <family val="2"/>
      </rPr>
      <t>1</t>
    </r>
  </si>
  <si>
    <t>% of CARE Enrolled Requested to Verify Total</t>
  </si>
  <si>
    <t>CARE  Households De-enrolled (Due to no response)</t>
  </si>
  <si>
    <r>
      <t>CARE Households De-enrolled (Verified as Ineligible)</t>
    </r>
    <r>
      <rPr>
        <b/>
        <vertAlign val="superscript"/>
        <sz val="10"/>
        <rFont val="Arial"/>
        <family val="2"/>
      </rPr>
      <t>2</t>
    </r>
  </si>
  <si>
    <r>
      <t>Total Households De-enrolled</t>
    </r>
    <r>
      <rPr>
        <b/>
        <vertAlign val="superscript"/>
        <sz val="10"/>
        <rFont val="Arial"/>
        <family val="2"/>
      </rPr>
      <t>3,5</t>
    </r>
  </si>
  <si>
    <r>
      <t>% De-enrolled through Post Enrollment Verification</t>
    </r>
    <r>
      <rPr>
        <b/>
        <vertAlign val="superscript"/>
        <sz val="10"/>
        <rFont val="Arial"/>
        <family val="2"/>
      </rPr>
      <t>4</t>
    </r>
  </si>
  <si>
    <t>% of Total CARE Households De-enrolled</t>
  </si>
  <si>
    <r>
      <t xml:space="preserve">1 </t>
    </r>
    <r>
      <rPr>
        <sz val="10"/>
        <rFont val="Arial"/>
        <family val="2"/>
      </rPr>
      <t>Includes all customers who failed SDG&amp;E's CARE eligibility probability model.</t>
    </r>
  </si>
  <si>
    <r>
      <t>2</t>
    </r>
    <r>
      <rPr>
        <sz val="10"/>
        <rFont val="Arial"/>
        <family val="2"/>
      </rPr>
      <t xml:space="preserve"> Includes customers verified as over income or who requested to be de-enrolled.</t>
    </r>
  </si>
  <si>
    <r>
      <rPr>
        <vertAlign val="superscript"/>
        <sz val="10"/>
        <rFont val="Arial"/>
        <family val="2"/>
      </rPr>
      <t>3</t>
    </r>
    <r>
      <rPr>
        <sz val="10"/>
        <rFont val="Arial"/>
        <family val="2"/>
      </rPr>
      <t xml:space="preserve"> Verification results are tied to the month initiated and the verification process allows customers 90 days to respond to the verification request.  Results may be pending due to the time permitted for a participant to respond.</t>
    </r>
  </si>
  <si>
    <r>
      <rPr>
        <vertAlign val="superscript"/>
        <sz val="10"/>
        <rFont val="Arial"/>
        <family val="2"/>
      </rPr>
      <t>4</t>
    </r>
    <r>
      <rPr>
        <b/>
        <sz val="10"/>
        <rFont val="Arial"/>
        <family val="2"/>
      </rPr>
      <t xml:space="preserve"> </t>
    </r>
    <r>
      <rPr>
        <sz val="10"/>
        <rFont val="Arial"/>
        <family val="2"/>
      </rPr>
      <t xml:space="preserve">Percentage of customers dropped compared to the total participants requested to provide verification in that month. </t>
    </r>
  </si>
  <si>
    <r>
      <rPr>
        <vertAlign val="superscript"/>
        <sz val="10"/>
        <rFont val="Arial"/>
        <family val="2"/>
      </rPr>
      <t>5</t>
    </r>
    <r>
      <rPr>
        <sz val="10"/>
        <rFont val="Arial"/>
        <family val="2"/>
      </rPr>
      <t xml:space="preserve"> For the month of August, one account was reported with the incorect failed PEV status. An account update is currenlty in process to reflect the correct account status. </t>
    </r>
  </si>
  <si>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</si>
  <si>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</si>
  <si>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t xml:space="preserve">% of Total CARE Households  De-enrolled </t>
  </si>
  <si>
    <r>
      <t xml:space="preserve">1 </t>
    </r>
    <r>
      <rPr>
        <sz val="10"/>
        <rFont val="Arial"/>
        <family val="2"/>
      </rPr>
      <t xml:space="preserve">Includes all participants who were selected for high usage verification process.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</si>
  <si>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</si>
  <si>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Medium (400%) and high usage (600%) customers are dropped at 60 days (2 or 3 bill cycles) for non-response to HUV (high usage income verification request). Additionally, 600% + users that have not reduced usage within the 60 day window (2 or 3 bill cycles) are removed from the program. Results may be pending due to the time permitted for a participant to respond.</t>
    </r>
  </si>
  <si>
    <t>5  For the month of May, 1 account was flagged for HEU and was dropped due to having a commercial rate									</t>
  </si>
  <si>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</si>
  <si>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</si>
  <si>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t xml:space="preserve">Provided </t>
  </si>
  <si>
    <t>Received</t>
  </si>
  <si>
    <t>Approved</t>
  </si>
  <si>
    <t xml:space="preserve">Denied </t>
  </si>
  <si>
    <t xml:space="preserve">Pending/Never Completed </t>
  </si>
  <si>
    <t>Duplicates</t>
  </si>
  <si>
    <t xml:space="preserve">Total (Y-T-D) </t>
  </si>
  <si>
    <t xml:space="preserve">Percentage </t>
  </si>
  <si>
    <r>
      <rPr>
        <b/>
        <vertAlign val="superscript"/>
        <sz val="10"/>
        <rFont val="Arial"/>
        <family val="2"/>
      </rPr>
      <t xml:space="preserve">1 </t>
    </r>
    <r>
      <rPr>
        <sz val="10"/>
        <rFont val="Arial"/>
        <family val="2"/>
      </rPr>
      <t>Includes sub-metered.</t>
    </r>
  </si>
  <si>
    <t>CARE Table 5 - Enrollment by County</t>
  </si>
  <si>
    <t>Estimated Eligible Households[1]</t>
  </si>
  <si>
    <t>Total Households Enrolled[2]</t>
  </si>
  <si>
    <t>Penetration Rate</t>
  </si>
  <si>
    <r>
      <t>Rural</t>
    </r>
    <r>
      <rPr>
        <b/>
        <sz val="12"/>
        <color rgb="FF0070C0"/>
        <rFont val="Arial"/>
        <family val="2"/>
      </rPr>
      <t xml:space="preserve"> </t>
    </r>
  </si>
  <si>
    <t>Rural[3]</t>
  </si>
  <si>
    <t>NA</t>
  </si>
  <si>
    <t>1 As reflected in filing A.14-11-007, et al., Annual CARE Eligibility Estimates filed February 12, 2020.</t>
  </si>
  <si>
    <r>
      <t>2</t>
    </r>
    <r>
      <rPr>
        <sz val="10"/>
        <rFont val="Arial"/>
        <family val="2"/>
      </rPr>
      <t xml:space="preserve"> Total Households Enrolled includes submeter tenants.</t>
    </r>
  </si>
  <si>
    <r>
      <rPr>
        <vertAlign val="superscript"/>
        <sz val="10"/>
        <rFont val="Arial"/>
        <family val="2"/>
      </rPr>
      <t>3</t>
    </r>
    <r>
      <rPr>
        <sz val="10"/>
        <rFont val="Arial"/>
        <family val="2"/>
      </rPr>
      <t xml:space="preserve"> No Rural eligible population exists in Orange County in SDG&amp;E territory, therefore penetration for Orange County Rural is not applicable.</t>
    </r>
  </si>
  <si>
    <t>CARE Table 6 - Recertification Results</t>
  </si>
  <si>
    <t>Total CARE Households</t>
  </si>
  <si>
    <r>
      <t>Households Requested to Recertify</t>
    </r>
    <r>
      <rPr>
        <b/>
        <vertAlign val="superscript"/>
        <sz val="10"/>
        <rFont val="Arial"/>
        <family val="2"/>
      </rPr>
      <t>1,5</t>
    </r>
  </si>
  <si>
    <t>% of Households Total (C/B)</t>
  </si>
  <si>
    <r>
      <t>Households Recertified</t>
    </r>
    <r>
      <rPr>
        <b/>
        <vertAlign val="superscript"/>
        <sz val="10"/>
        <rFont val="Arial"/>
        <family val="2"/>
      </rPr>
      <t>2</t>
    </r>
  </si>
  <si>
    <r>
      <t>Households De-enrolled</t>
    </r>
    <r>
      <rPr>
        <b/>
        <vertAlign val="superscript"/>
        <sz val="10"/>
        <rFont val="Arial"/>
        <family val="2"/>
      </rPr>
      <t>3</t>
    </r>
  </si>
  <si>
    <r>
      <t xml:space="preserve">Recertification Rate % </t>
    </r>
    <r>
      <rPr>
        <b/>
        <vertAlign val="superscript"/>
        <sz val="10"/>
        <rFont val="Arial"/>
        <family val="2"/>
      </rPr>
      <t xml:space="preserve">4 </t>
    </r>
    <r>
      <rPr>
        <b/>
        <sz val="10"/>
        <rFont val="Arial"/>
        <family val="2"/>
      </rPr>
      <t>(E/C)</t>
    </r>
  </si>
  <si>
    <t>% of Total Households De-enrolled (F/B)</t>
  </si>
  <si>
    <r>
      <rPr>
        <vertAlign val="superscript"/>
        <sz val="10"/>
        <rFont val="Arial"/>
        <family val="2"/>
      </rPr>
      <t>2</t>
    </r>
    <r>
      <rPr>
        <sz val="10"/>
        <rFont val="Arial"/>
        <family val="2"/>
      </rPr>
      <t xml:space="preserve"> Data represents total residential electric customers.</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</si>
  <si>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</si>
  <si>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</si>
  <si>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</si>
  <si>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</si>
  <si>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</si>
  <si>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</si>
  <si>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</si>
  <si>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</si>
  <si>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</si>
  <si>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</si>
  <si>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</si>
  <si>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</si>
  <si>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</si>
  <si>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</si>
  <si>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211 SAN DIEGO</t>
  </si>
  <si>
    <t>X</t>
  </si>
  <si>
    <t>211 ORANGE COUNTY</t>
  </si>
  <si>
    <t>ALLIANCE FOR AFRICAN ASSISTANCE</t>
  </si>
  <si>
    <t xml:space="preserve">X </t>
  </si>
  <si>
    <t>AMERICAN RED CROSS WIC OFFICES</t>
  </si>
  <si>
    <t>CATHOLIC CHARITIES</t>
  </si>
  <si>
    <t>CHULA VISTA COMMUNITY COLLABORATIVE</t>
  </si>
  <si>
    <t>COMMUNITY RESOURCE CENTER</t>
  </si>
  <si>
    <t>HEARTS AND HANDS WORKING TOGETHER</t>
  </si>
  <si>
    <t>HOME START</t>
  </si>
  <si>
    <t>HORN OF AFRICA</t>
  </si>
  <si>
    <t>INTERFAITH COMMUNITY SERVICES</t>
  </si>
  <si>
    <t>LA MAESTRA FAMILY CLINIC</t>
  </si>
  <si>
    <t>MAAC PROJECT</t>
  </si>
  <si>
    <t>NEIGHBORHOOD HEALTH CARE</t>
  </si>
  <si>
    <t>NORTH COUNTY HEALTH SERVICES</t>
  </si>
  <si>
    <t>SAN DIEGO STATE UNIVERSITY WIC OFFICES</t>
  </si>
  <si>
    <t>SAN YSIDRO HEALTH CENTERS</t>
  </si>
  <si>
    <t>SCRIPPS HEALTH WIC</t>
  </si>
  <si>
    <t>UNION OF PAN ASIAN COMMUNITIES SAN DIEGO(UPAC)</t>
  </si>
  <si>
    <t>VISTA COMMUNITY CLINIC</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</si>
  <si>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</si>
  <si>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</si>
  <si>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Table 8 - Households as of Month-End</t>
  </si>
  <si>
    <t>Gas and Electric</t>
  </si>
  <si>
    <r>
      <t>Eligible Households</t>
    </r>
    <r>
      <rPr>
        <b/>
        <vertAlign val="superscript"/>
        <sz val="10"/>
        <rFont val="Arial"/>
        <family val="2"/>
      </rPr>
      <t>1</t>
    </r>
  </si>
  <si>
    <t>Penetration</t>
  </si>
  <si>
    <t xml:space="preserve">% Change </t>
  </si>
  <si>
    <r>
      <t>Total Residential Accounts</t>
    </r>
    <r>
      <rPr>
        <b/>
        <vertAlign val="superscript"/>
        <sz val="10"/>
        <rFont val="Arial"/>
        <family val="2"/>
      </rPr>
      <t>2</t>
    </r>
  </si>
  <si>
    <t>N/A</t>
  </si>
  <si>
    <r>
      <rPr>
        <b/>
        <sz val="10"/>
        <rFont val="Arial"/>
        <family val="2"/>
      </rPr>
      <t>Note</t>
    </r>
    <r>
      <rPr>
        <sz val="10"/>
        <rFont val="Arial"/>
        <family val="2"/>
      </rPr>
      <t>: Any required corrections/adjustments are reported herein and supersede results reported in prior months and may reflect YTD adjustments.</t>
    </r>
  </si>
  <si>
    <r>
      <t>CARE Program Table 9 - Expenditures for Pilots/CHANGES Program</t>
    </r>
    <r>
      <rPr>
        <b/>
        <vertAlign val="superscript"/>
        <sz val="12"/>
        <rFont val="Arial"/>
        <family val="2"/>
      </rPr>
      <t>1</t>
    </r>
  </si>
  <si>
    <t>Expenses Since Jan. 1, 2020</t>
  </si>
  <si>
    <t>% of 2020 Budget Expensed</t>
  </si>
  <si>
    <t xml:space="preserve">Total </t>
  </si>
  <si>
    <t>CHANGES Program</t>
  </si>
  <si>
    <t>1.  Decision 15-12-047 transitioned CHANGES pilot to CHANGES program and funding for the effort is captured herein.</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</si>
  <si>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</si>
  <si>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CARE Table 10 CHANGES One-On-One Customer Assistance Sessions</t>
  </si>
  <si>
    <t>San Diego Gas &amp; Electric</t>
  </si>
  <si>
    <t>No. of attendees at education sessions</t>
  </si>
  <si>
    <t>Disputes</t>
  </si>
  <si>
    <t>Add Level Pay Plan</t>
  </si>
  <si>
    <t>Assisted with CARE Re-Certification/Audit</t>
  </si>
  <si>
    <t>Changed 3rd party Company/Gas Aggregation</t>
  </si>
  <si>
    <t>Changed 3rd Party Electricity Aggregation</t>
  </si>
  <si>
    <t>Enroll in Energy Assistance Programs</t>
  </si>
  <si>
    <t>High Energy CARE User</t>
  </si>
  <si>
    <t>Medical Baseline Application</t>
  </si>
  <si>
    <t>Payment Extension</t>
  </si>
  <si>
    <t>Payment Plan</t>
  </si>
  <si>
    <t>Request Bill Adjustment</t>
  </si>
  <si>
    <t>Request Customer Service Visit</t>
  </si>
  <si>
    <t>Request Meter Service or Testing</t>
  </si>
  <si>
    <t>Schedule Energy Audit</t>
  </si>
  <si>
    <t>Solar</t>
  </si>
  <si>
    <t>Stop Disconnection</t>
  </si>
  <si>
    <t>Time of Use</t>
  </si>
  <si>
    <t>Wildfire Related Issue</t>
  </si>
  <si>
    <t>Total disputes [3]</t>
  </si>
  <si>
    <t>Needs Assistance</t>
  </si>
  <si>
    <t>Add/Remove Level Pay Plan</t>
  </si>
  <si>
    <t>CARE Enrollment</t>
  </si>
  <si>
    <t>Assisted with Changes to Account</t>
  </si>
  <si>
    <t>Energy Efficiency Tool</t>
  </si>
  <si>
    <t>Assisted High Energy User with CARE Doc Submission</t>
  </si>
  <si>
    <t>Assisted with Reconnection</t>
  </si>
  <si>
    <t>Billing Language Changed</t>
  </si>
  <si>
    <t>Consumer Education Only</t>
  </si>
  <si>
    <t>Electricity Aggregation</t>
  </si>
  <si>
    <t>Energy Allerts</t>
  </si>
  <si>
    <t>Enrolled in Demand Response Programs</t>
  </si>
  <si>
    <t>ESAP</t>
  </si>
  <si>
    <t>HEAP/LiHEAP</t>
  </si>
  <si>
    <t>Medical Baseline</t>
  </si>
  <si>
    <t>Neighbor to Neighbor</t>
  </si>
  <si>
    <t>REACH</t>
  </si>
  <si>
    <t>Reported Safety Problem</t>
  </si>
  <si>
    <t>Reported Scam</t>
  </si>
  <si>
    <t>Set Up 3rd Party Notification</t>
  </si>
  <si>
    <t>Set Up New Account</t>
  </si>
  <si>
    <t>Total Needs Assistance [2]</t>
  </si>
  <si>
    <r>
      <rPr>
        <b/>
        <sz val="13"/>
        <color theme="1"/>
        <rFont val="Arial"/>
        <family val="2"/>
      </rPr>
      <t>Education</t>
    </r>
    <r>
      <rPr>
        <sz val="13"/>
        <color theme="1"/>
        <rFont val="Arial"/>
        <family val="2"/>
      </rPr>
      <t xml:space="preserve">: Education sessions were held in a mix of one on one, and group sessions. Education materials are available as fact sheets on the CPUC Website: </t>
    </r>
    <r>
      <rPr>
        <sz val="13"/>
        <color theme="4" tint="-0.24991"/>
        <rFont val="Arial"/>
        <family val="2"/>
      </rPr>
      <t>http://consumers.cpuc.ca.gov/team_and_changes/</t>
    </r>
  </si>
  <si>
    <t>[2] Contractor is in the process of validating the total. If there is a discrepancy in the numbers reported, the numbers will be corrected in the November 2020 report.</t>
  </si>
  <si>
    <t>[3] Per CHANGES Vendor: The total number of services may exceed the total number of</t>
  </si>
  <si>
    <t>cases because some cases will include more than one service provided.</t>
  </si>
  <si>
    <t>* Any required corrections/adjustments are reported herein and supersede results reported in prior months and may reflect YTD adjustments.</t>
  </si>
  <si>
    <t>CARE Table 11 CHANGES Group Customer Assistance Sessions</t>
  </si>
  <si>
    <t>2020 [1,2]</t>
  </si>
  <si>
    <r>
      <t>Date</t>
    </r>
    <r>
      <rPr>
        <b/>
        <vertAlign val="superscript"/>
        <sz val="11"/>
        <color theme="1"/>
        <rFont val="Arial"/>
        <family val="2"/>
      </rPr>
      <t>3</t>
    </r>
  </si>
  <si>
    <t xml:space="preserve">Session Language </t>
  </si>
  <si>
    <t>Description of Service Provided (e.g. utility bill assistance, utility bill dispute resolution, and other energy related issues)</t>
  </si>
  <si>
    <t>Session Logistics</t>
  </si>
  <si>
    <t># of Sessions</t>
  </si>
  <si>
    <r>
      <t>Length (Hours)</t>
    </r>
    <r>
      <rPr>
        <b/>
        <vertAlign val="superscript"/>
        <sz val="11"/>
        <color theme="1"/>
        <rFont val="Arial"/>
        <family val="2"/>
      </rPr>
      <t>4</t>
    </r>
  </si>
  <si>
    <t>Number of Attendees</t>
  </si>
  <si>
    <t>Description of Information / Literature Provided</t>
  </si>
  <si>
    <t>Avoiding Disconnection</t>
  </si>
  <si>
    <t>CHANGES Ed Handout</t>
  </si>
  <si>
    <t>CARE/FERA and Other Assistance Programs</t>
  </si>
  <si>
    <t>Electric and Natural Gas Safety</t>
  </si>
  <si>
    <t>Energy Conservation</t>
  </si>
  <si>
    <t>Gas Aggregation</t>
  </si>
  <si>
    <t>High Energy Use</t>
  </si>
  <si>
    <t>Level Pay Plan</t>
  </si>
  <si>
    <t>Understanding Your Bill</t>
  </si>
  <si>
    <t>Current Month Total</t>
  </si>
  <si>
    <t>[1] This table was provided by CHANGES contractor, Self Help for the Elderly, via CSID. This table was edited and reformatted from its original version in order to have a more consistent appearance and format with existing SDG&amp;E tables.</t>
  </si>
  <si>
    <t>[2] As of June 1st, 2020, CHANGES one-on-one data reports have moved from monthly to quarterly for the 2020-2021 program contract year. The data for Q2 September 1-November 30, 2020 will be reported once received.</t>
  </si>
  <si>
    <t>[3] Date of the workshops not available.</t>
  </si>
  <si>
    <t>[4] Contractor states all sessions last at least 30 minutes.</t>
  </si>
  <si>
    <t>November 2020</t>
  </si>
  <si>
    <t>November  2020</t>
  </si>
  <si>
    <r>
      <t>Authorized 2020 Budget</t>
    </r>
    <r>
      <rPr>
        <b/>
        <vertAlign val="superscript"/>
        <sz val="10"/>
        <rFont val="Arial"/>
        <family val="2"/>
      </rPr>
      <t>2</t>
    </r>
  </si>
  <si>
    <t>2.  Corrected budget from $265,103 to $267,733, as the previous budget amount is for PY2019.</t>
  </si>
  <si>
    <t>7B - Households Receiving In- Home Energy Education Only</t>
  </si>
  <si>
    <t>[3]  Current Month Expenses for Energy Efficiency Total includes August accruals and/or re-accruals of $154,426 in the following reporting categories:  Appliances $0; Domestic Hot Water $5,367; Enclosure $7.00; HVAC $11,815; Maintenance $4,247; Lighting $30,611; Miscellaneous $9,529; Customer Enrollment $78,864; In Home Energy Education $13,986.</t>
  </si>
  <si>
    <t>Contractor Advanced Funds</t>
  </si>
  <si>
    <t>Table 1L - Energy Savings Assistance Program Expenses - San Diego Gas &amp; Electric</t>
  </si>
  <si>
    <t>Budget</t>
  </si>
  <si>
    <t>LIEE Program:</t>
  </si>
  <si>
    <t xml:space="preserve">Gas </t>
  </si>
  <si>
    <t>Elec &amp; Gas</t>
  </si>
  <si>
    <t xml:space="preserve">     Appliance</t>
  </si>
  <si>
    <t xml:space="preserve">     Domestic Hot Water</t>
  </si>
  <si>
    <t xml:space="preserve">     Enclosure</t>
  </si>
  <si>
    <t xml:space="preserve">     HVAC</t>
  </si>
  <si>
    <t xml:space="preserve">     Maintenance</t>
  </si>
  <si>
    <t xml:space="preserve">     Lighting</t>
  </si>
  <si>
    <t xml:space="preserve">     Miscellaneous</t>
  </si>
  <si>
    <t>Fund Shifting Offset</t>
  </si>
  <si>
    <t>Leveraging</t>
  </si>
  <si>
    <t>Energy Efficiency TOTAL</t>
  </si>
  <si>
    <t>Statewide ME&amp;O</t>
  </si>
  <si>
    <t>M&amp;E Studies</t>
  </si>
  <si>
    <t>Funded Outside of LIEE Program Budget</t>
  </si>
  <si>
    <t>[4]  As lead IOU, SDG&amp;E expensed the full invoice amount for the disaggregated load profile project and reimbursements from the other IOU's are forthcoming. The total expense will decrease as SDG&amp;E's portion for this project is $10.3%.  Negative amounts are due to the reclass of mischarged expenses.</t>
  </si>
  <si>
    <t>[5]  A total of $907,821 for COVID 19 advanced payments was moved from "General Administration" to "Contractor Advanced Payments".  Payment detail is as follows:  CUI $32,000; Jerry's Heating &amp; Air $54,002; RHA $205,120; Eagle Systems $205,509; Amer Insulation/Amer Eco $411,190.   A total of $261,220 was returned from the following contractors:  $86,720 THA; $53,278 Jerry's Heating &amp; Air; $87,672 R&amp;B Wholesale Distribution; $33,550 Reliable Energy Mgmnt.</t>
  </si>
  <si>
    <t>Central Boiler**</t>
  </si>
  <si>
    <t>AC Tune-up**</t>
  </si>
  <si>
    <t>Furnace Replacement**</t>
  </si>
  <si>
    <t>HEAT Pump Split System**</t>
  </si>
  <si>
    <t>Interior LED Lighting**</t>
  </si>
  <si>
    <t xml:space="preserve">[3] For work performed during PPRS credit-earning period for contractors receiving advances. SDG&amp;E PPRS earning period will begin December 1, 2020.  </t>
  </si>
  <si>
    <t>Number of Units for Cap-kBTUh and Cap-Tons</t>
  </si>
  <si>
    <t xml:space="preserve">** Note: This represents the unit of measure such as Cap Tons and Cap kBTUh. It is not a count of each measure installed or each home the measure was intalled in. </t>
  </si>
  <si>
    <t>Reporting Period October 2020[1]</t>
  </si>
  <si>
    <t>Disputes &amp; Needs Assistance -Support was provided in the following languages:  Arabic, English</t>
  </si>
  <si>
    <t>[1] There is a one-month lag behind the current reporting month. The data for November 2020 will be reported once received.</t>
  </si>
  <si>
    <r>
      <t>CARE  Households De-enrolled (Due to no response)</t>
    </r>
    <r>
      <rPr>
        <b/>
        <vertAlign val="superscript"/>
        <sz val="10"/>
        <rFont val="Arial"/>
        <family val="2"/>
      </rPr>
      <t xml:space="preserve"> 2</t>
    </r>
  </si>
  <si>
    <r>
      <t xml:space="preserve">Total Households De-enrolled </t>
    </r>
    <r>
      <rPr>
        <b/>
        <vertAlign val="superscript"/>
        <sz val="10"/>
        <rFont val="Arial"/>
        <family val="2"/>
      </rPr>
      <t>2,3,5</t>
    </r>
  </si>
  <si>
    <t>5 Customers can manually request to recertify but are automatically placed in the COVID protection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</si>
</sst>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0.00;[Red]#,##0.00"/>
    <numFmt numFmtId="175" formatCode="_(&quot;$&quot;* #,##0.00_);_(&quot;$&quot;* \(#,##0.00\);_(&quot;$&quot;* &quot;-&quot;???_);_(@_)"/>
    <numFmt numFmtId="176" formatCode="_([$$-409]* #,##0_);_([$$-409]* \(#,##0\);_([$$-409]* &quot;-&quot;??_);_(@_)"/>
    <numFmt numFmtId="177" formatCode="&quot;$&quot;#,##0"/>
    <numFmt numFmtId="178" formatCode="0.0"/>
    <numFmt numFmtId="179" formatCode="0.0000%"/>
    <numFmt numFmtId="180" formatCode="_(&quot;$&quot;* #,##0.0_);_(&quot;$&quot;* \(#,##0.0\);_(&quot;$&quot;* &quot;-&quot;?_);_(@_)"/>
  </numFmts>
  <fonts count="132">
    <font>
      <sz val="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val="single"/>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family val="2"/>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val="single"/>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amily val="2"/>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2"/>
      <color rgb="FF0070C0"/>
      <name val="Arial"/>
      <family val="2"/>
    </font>
    <font>
      <sz val="8"/>
      <color indexed="10"/>
      <name val="Arial"/>
      <family val="2"/>
    </font>
    <font>
      <sz val="10"/>
      <name val="Calibri"/>
      <family val="2"/>
      <scheme val="minor"/>
    </font>
    <font>
      <sz val="11"/>
      <color rgb="FF000000"/>
      <name val="Calibri"/>
      <family val="2"/>
    </font>
    <font>
      <b/>
      <vertAlign val="superscript"/>
      <sz val="12"/>
      <name val="Arial"/>
      <family val="2"/>
    </font>
    <font>
      <b/>
      <sz val="10"/>
      <color theme="1"/>
      <name val="Arial"/>
      <family val="2"/>
    </font>
    <font>
      <b/>
      <sz val="10"/>
      <color rgb="FFFF0000"/>
      <name val="Arial"/>
      <family val="2"/>
    </font>
    <font>
      <strike/>
      <sz val="10"/>
      <color rgb="FFFF0000"/>
      <name val="Arial"/>
      <family val="2"/>
    </font>
    <font>
      <u val="single"/>
      <sz val="10"/>
      <color theme="10"/>
      <name val="Arial"/>
      <family val="2"/>
    </font>
    <font>
      <strike/>
      <sz val="10"/>
      <name val="Arial"/>
      <family val="2"/>
    </font>
    <font>
      <sz val="11"/>
      <name val="Calibri"/>
      <family val="2"/>
    </font>
    <font>
      <vertAlign val="superscript"/>
      <sz val="11"/>
      <name val="Arial"/>
      <family val="2"/>
    </font>
    <font>
      <b/>
      <sz val="14"/>
      <color theme="1"/>
      <name val="Arial"/>
      <family val="2"/>
    </font>
    <font>
      <b/>
      <sz val="18"/>
      <color theme="1"/>
      <name val="Arial"/>
      <family val="2"/>
    </font>
    <font>
      <b/>
      <sz val="16"/>
      <color theme="1"/>
      <name val="Arial"/>
      <family val="2"/>
    </font>
    <font>
      <b/>
      <sz val="11"/>
      <color theme="1"/>
      <name val="Arial"/>
      <family val="2"/>
    </font>
    <font>
      <b/>
      <vertAlign val="superscript"/>
      <sz val="11"/>
      <color theme="1"/>
      <name val="Arial"/>
      <family val="2"/>
    </font>
    <font>
      <b/>
      <sz val="16"/>
      <color rgb="FFFF0000"/>
      <name val="Calibri"/>
      <family val="2"/>
      <scheme val="minor"/>
    </font>
    <font>
      <b/>
      <sz val="16"/>
      <color theme="1"/>
      <name val="Calibri"/>
      <family val="2"/>
      <scheme val="minor"/>
    </font>
    <font>
      <b/>
      <sz val="13"/>
      <color rgb="FF000000"/>
      <name val="Arial"/>
      <family val="2"/>
    </font>
    <font>
      <b/>
      <sz val="13"/>
      <color theme="1"/>
      <name val="Arial"/>
      <family val="2"/>
    </font>
    <font>
      <sz val="11"/>
      <color theme="1"/>
      <name val="Arial"/>
      <family val="2"/>
    </font>
    <font>
      <sz val="13"/>
      <color theme="1"/>
      <name val="Arial"/>
      <family val="2"/>
    </font>
    <font>
      <sz val="20"/>
      <color rgb="FFFF0000"/>
      <name val="Arial"/>
      <family val="2"/>
    </font>
    <font>
      <b/>
      <sz val="10"/>
      <name val="Calibri"/>
      <family val="2"/>
      <scheme val="minor"/>
    </font>
    <font>
      <b/>
      <sz val="10"/>
      <color theme="0"/>
      <name val="Arial"/>
      <family val="2"/>
    </font>
    <font>
      <sz val="13"/>
      <color theme="4" tint="-0.24991"/>
      <name val="Arial"/>
      <family val="2"/>
    </font>
    <font>
      <b/>
      <sz val="10"/>
      <color indexed="10"/>
      <name val="Arial"/>
      <family val="2"/>
    </font>
    <font>
      <sz val="11"/>
      <color rgb="FF000000"/>
      <name val="Arial"/>
      <family val="2"/>
    </font>
    <font>
      <b/>
      <sz val="11"/>
      <color rgb="FF000000"/>
      <name val="Arial"/>
      <family val="2"/>
    </font>
    <font>
      <sz val="10"/>
      <color rgb="FF000000"/>
      <name val="Arial"/>
      <family val="2"/>
    </font>
    <font>
      <sz val="10"/>
      <name val="Arial Narrow"/>
      <family val="2"/>
    </font>
    <font>
      <sz val="10"/>
      <color theme="1"/>
      <name val="Arial Narrow"/>
      <family val="2"/>
    </font>
    <font>
      <sz val="11"/>
      <color rgb="FFFF0000"/>
      <name val="Calibri"/>
      <family val="2"/>
      <scheme val="minor"/>
    </font>
    <font>
      <sz val="12"/>
      <color rgb="FFFF0000"/>
      <name val="Calibri"/>
      <family val="2"/>
      <scheme val="minor"/>
    </font>
    <font>
      <sz val="10"/>
      <color theme="1"/>
      <name val="Calibri"/>
      <family val="2"/>
      <scheme val="minor"/>
    </font>
    <font>
      <sz val="12"/>
      <name val="Arial "/>
      <family val="2"/>
    </font>
    <font>
      <sz val="12"/>
      <color theme="1"/>
      <name val="Arial "/>
      <family val="2"/>
    </font>
    <font>
      <b/>
      <sz val="12"/>
      <color theme="1"/>
      <name val="Arial "/>
      <family val="2"/>
    </font>
    <font>
      <sz val="12"/>
      <color rgb="FFFF0000"/>
      <name val="Arial "/>
      <family val="2"/>
    </font>
    <font>
      <b/>
      <sz val="12"/>
      <color rgb="FFFF0000"/>
      <name val="Arial "/>
      <family val="2"/>
    </font>
    <font>
      <b/>
      <sz val="12"/>
      <color rgb="FF00B050"/>
      <name val="Arial "/>
      <family val="2"/>
    </font>
    <font>
      <sz val="11"/>
      <name val="Arial Narrow"/>
      <family val="2"/>
    </font>
    <font>
      <b/>
      <sz val="10"/>
      <color theme="1"/>
      <name val="Calibri"/>
      <family val="2"/>
      <scheme val="minor"/>
    </font>
    <font>
      <vertAlign val="superscript"/>
      <sz val="18"/>
      <name val="Arial"/>
      <family val="2"/>
    </font>
    <font>
      <b/>
      <sz val="10"/>
      <name val="Arial Narrow"/>
      <family val="2"/>
    </font>
    <font>
      <sz val="10"/>
      <color rgb="FFFF0000"/>
      <name val="Arial Narrow"/>
      <family val="2"/>
    </font>
    <font>
      <b/>
      <sz val="10"/>
      <color indexed="12"/>
      <name val="Arial Narrow"/>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1"/>
        <bgColor indexed="64"/>
      </patternFill>
    </fill>
    <fill>
      <patternFill patternType="solid">
        <fgColor indexed="37"/>
        <bgColor indexed="64"/>
      </patternFill>
    </fill>
    <fill>
      <patternFill patternType="solid">
        <fgColor indexed="50"/>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14"/>
        <bgColor indexed="64"/>
      </patternFill>
    </fill>
    <fill>
      <patternFill patternType="lightUp">
        <fgColor indexed="54"/>
        <bgColor indexed="41"/>
      </patternFill>
    </fill>
    <fill>
      <patternFill patternType="solid">
        <fgColor theme="4" tint="0.79992"/>
        <bgColor indexed="64"/>
      </patternFill>
    </fill>
    <fill>
      <patternFill patternType="solid">
        <fgColor theme="0"/>
        <bgColor indexed="64"/>
      </patternFill>
    </fill>
    <fill>
      <patternFill patternType="solid">
        <fgColor theme="0" tint="-0.14993"/>
        <bgColor indexed="64"/>
      </patternFill>
    </fill>
    <fill>
      <patternFill patternType="solid">
        <fgColor theme="0" tint="-0.24991"/>
        <bgColor indexed="64"/>
      </patternFill>
    </fill>
    <fill>
      <patternFill patternType="solid">
        <fgColor theme="2"/>
        <bgColor indexed="64"/>
      </patternFill>
    </fill>
    <fill>
      <patternFill patternType="solid">
        <fgColor theme="3" tint="0.79992"/>
        <bgColor indexed="64"/>
      </patternFill>
    </fill>
    <fill>
      <patternFill patternType="solid">
        <fgColor theme="0" tint="-0.49991"/>
        <bgColor indexed="64"/>
      </patternFill>
    </fill>
    <fill>
      <patternFill patternType="solid">
        <fgColor rgb="FFC5D9F1"/>
        <bgColor indexed="64"/>
      </patternFill>
    </fill>
    <fill>
      <patternFill patternType="solid">
        <fgColor theme="1" tint="0.49992"/>
        <bgColor indexed="64"/>
      </patternFill>
    </fill>
    <fill>
      <patternFill patternType="solid">
        <fgColor rgb="FFFFFFFF"/>
        <bgColor indexed="64"/>
      </patternFill>
    </fill>
    <fill>
      <patternFill patternType="solid">
        <fgColor rgb="FFDDEBF7"/>
        <bgColor indexed="64"/>
      </patternFill>
    </fill>
    <fill>
      <patternFill patternType="solid">
        <fgColor theme="0" tint="-0.04998"/>
        <bgColor indexed="64"/>
      </patternFill>
    </fill>
    <fill>
      <patternFill patternType="solid">
        <fgColor theme="0" tint="-0.24997"/>
        <bgColor indexed="64"/>
      </patternFill>
    </fill>
    <fill>
      <patternFill patternType="solid">
        <fgColor theme="0" tint="-0.04992"/>
        <bgColor indexed="64"/>
      </patternFill>
    </fill>
    <fill>
      <patternFill patternType="solid">
        <fgColor rgb="FFFFFFFF"/>
        <bgColor indexed="64"/>
      </patternFill>
    </fill>
  </fills>
  <borders count="118">
    <border>
      <left/>
      <right/>
      <top/>
      <bottom/>
      <diagonal/>
    </border>
    <border>
      <left style="double">
        <color auto="1"/>
      </left>
      <right/>
      <top/>
      <bottom style="hair">
        <color auto="1"/>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color auto="1"/>
      </top>
      <bottom style="medium">
        <color auto="1"/>
      </bottom>
    </border>
    <border>
      <left/>
      <right/>
      <top style="thin">
        <color auto="1"/>
      </top>
      <bottom style="thin">
        <color auto="1"/>
      </bottom>
    </border>
    <border>
      <left/>
      <right/>
      <top/>
      <bottom style="medium">
        <color indexed="30"/>
      </bottom>
    </border>
    <border>
      <left style="double">
        <color auto="1"/>
      </left>
      <right style="double">
        <color auto="1"/>
      </right>
      <top style="double">
        <color auto="1"/>
      </top>
      <bottom style="double">
        <color auto="1"/>
      </bottom>
    </border>
    <border>
      <left style="thin">
        <color auto="1"/>
      </left>
      <right style="thin">
        <color auto="1"/>
      </right>
      <top style="thin">
        <color auto="1"/>
      </top>
      <bottom style="thin">
        <color auto="1"/>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right/>
      <top/>
      <bottom style="thick">
        <color indexed="22"/>
      </bottom>
    </border>
    <border>
      <left/>
      <right/>
      <top/>
      <bottom style="medium">
        <color indexed="22"/>
      </bottom>
    </border>
    <border>
      <left/>
      <right/>
      <top style="medium">
        <color indexed="22"/>
      </top>
      <bottom style="medium">
        <color indexed="22"/>
      </bottom>
    </border>
    <border>
      <left style="thin">
        <color indexed="51"/>
      </left>
      <right style="thin">
        <color indexed="51"/>
      </right>
      <top/>
      <bottom/>
    </border>
    <border>
      <left/>
      <right/>
      <top style="double">
        <color indexed="0"/>
      </top>
      <bottom/>
    </border>
    <border>
      <left/>
      <right/>
      <top/>
      <bottom style="thick">
        <color indexed="62"/>
      </bottom>
    </border>
    <border>
      <left/>
      <right/>
      <top style="thin">
        <color indexed="62"/>
      </top>
      <bottom style="double">
        <color indexed="62"/>
      </bottom>
    </border>
    <border>
      <left/>
      <right/>
      <top/>
      <bottom style="thick">
        <color indexed="44"/>
      </bottom>
    </border>
    <border>
      <left/>
      <right/>
      <top/>
      <bottom style="thick">
        <color indexed="49"/>
      </bottom>
    </border>
    <border>
      <left/>
      <right/>
      <top/>
      <bottom style="medium">
        <color indexed="49"/>
      </bottom>
    </border>
    <border>
      <left/>
      <right/>
      <top style="thin">
        <color indexed="49"/>
      </top>
      <bottom style="double">
        <color indexed="49"/>
      </bottom>
    </border>
    <border>
      <left style="medium">
        <color auto="1"/>
      </left>
      <right style="thin">
        <color auto="1"/>
      </right>
      <top/>
      <bottom style="thin">
        <color auto="1"/>
      </bottom>
    </border>
    <border>
      <left style="medium">
        <color auto="1"/>
      </left>
      <right style="thin">
        <color auto="1"/>
      </right>
      <top style="thin">
        <color auto="1"/>
      </top>
      <bottom/>
    </border>
    <border>
      <left style="medium">
        <color auto="1"/>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thin">
        <color auto="1"/>
      </left>
      <right style="thin">
        <color auto="1"/>
      </right>
      <top style="thin">
        <color auto="1"/>
      </top>
      <bottom/>
    </border>
    <border>
      <left style="medium">
        <color auto="1"/>
      </left>
      <right/>
      <top style="medium">
        <color auto="1"/>
      </top>
      <bottom/>
    </border>
    <border>
      <left style="medium">
        <color auto="1"/>
      </left>
      <right/>
      <top/>
      <bottom style="thin">
        <color auto="1"/>
      </bottom>
    </border>
    <border>
      <left/>
      <right/>
      <top/>
      <bottom style="thin">
        <color auto="1"/>
      </bottom>
    </border>
    <border>
      <left style="thin">
        <color auto="1"/>
      </left>
      <right style="thin">
        <color auto="1"/>
      </right>
      <top/>
      <bottom style="thin">
        <color auto="1"/>
      </bottom>
    </border>
    <border>
      <left style="thin">
        <color auto="1"/>
      </left>
      <right style="thin">
        <color auto="1"/>
      </right>
      <top style="thin">
        <color auto="1"/>
      </top>
      <bottom style="medium">
        <color auto="1"/>
      </bottom>
    </border>
    <border>
      <left style="medium">
        <color auto="1"/>
      </left>
      <right style="medium">
        <color auto="1"/>
      </right>
      <top style="thin">
        <color auto="1"/>
      </top>
      <bottom style="thin">
        <color auto="1"/>
      </bottom>
    </border>
    <border>
      <left style="medium">
        <color auto="1"/>
      </left>
      <right style="medium">
        <color auto="1"/>
      </right>
      <top/>
      <bottom style="thin">
        <color auto="1"/>
      </bottom>
    </border>
    <border>
      <left style="medium">
        <color auto="1"/>
      </left>
      <right style="medium">
        <color auto="1"/>
      </right>
      <top style="medium">
        <color auto="1"/>
      </top>
      <bottom/>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style="thin">
        <color auto="1"/>
      </top>
      <bottom style="thin">
        <color auto="1"/>
      </bottom>
    </border>
    <border>
      <left style="medium">
        <color auto="1"/>
      </left>
      <right/>
      <top style="medium">
        <color auto="1"/>
      </top>
      <bottom style="medium">
        <color auto="1"/>
      </bottom>
    </border>
    <border>
      <left style="medium">
        <color auto="1"/>
      </left>
      <right style="medium">
        <color auto="1"/>
      </right>
      <top style="medium">
        <color auto="1"/>
      </top>
      <bottom style="medium">
        <color auto="1"/>
      </bottom>
    </border>
    <border>
      <left/>
      <right style="thin">
        <color auto="1"/>
      </right>
      <top/>
      <bottom style="thin">
        <color auto="1"/>
      </bottom>
    </border>
    <border>
      <left style="thin">
        <color auto="1"/>
      </left>
      <right style="medium">
        <color auto="1"/>
      </right>
      <top/>
      <bottom style="thin">
        <color auto="1"/>
      </bottom>
    </border>
    <border>
      <left style="medium">
        <color auto="1"/>
      </left>
      <right/>
      <top/>
      <bottom/>
    </border>
    <border>
      <left/>
      <right/>
      <top style="thin">
        <color auto="1"/>
      </top>
      <bottom style="medium">
        <color auto="1"/>
      </bottom>
    </border>
    <border>
      <left style="thin">
        <color auto="1"/>
      </left>
      <right/>
      <top/>
      <bottom style="thin">
        <color auto="1"/>
      </bottom>
    </border>
    <border>
      <left style="thin">
        <color auto="1"/>
      </left>
      <right/>
      <top/>
      <bottom/>
    </border>
    <border>
      <left style="medium">
        <color auto="1"/>
      </left>
      <right/>
      <top style="thin">
        <color auto="1"/>
      </top>
      <bottom/>
    </border>
    <border>
      <left style="thin">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thin">
        <color auto="1"/>
      </left>
      <right style="medium">
        <color auto="1"/>
      </right>
      <top style="thin">
        <color auto="1"/>
      </top>
      <bottom/>
    </border>
    <border>
      <left style="medium">
        <color auto="1"/>
      </left>
      <right style="thin">
        <color auto="1"/>
      </right>
      <top/>
      <bottom style="medium">
        <color auto="1"/>
      </bottom>
    </border>
    <border>
      <left style="thin">
        <color auto="1"/>
      </left>
      <right style="thin">
        <color auto="1"/>
      </right>
      <top/>
      <bottom style="medium">
        <color auto="1"/>
      </bottom>
    </border>
    <border>
      <left style="thin">
        <color auto="1"/>
      </left>
      <right style="medium">
        <color auto="1"/>
      </right>
      <top/>
      <bottom style="medium">
        <color auto="1"/>
      </bottom>
    </border>
    <border>
      <left style="medium">
        <color auto="1"/>
      </left>
      <right style="thin">
        <color auto="1"/>
      </right>
      <top style="medium">
        <color auto="1"/>
      </top>
      <bottom style="thin">
        <color auto="1"/>
      </bottom>
    </border>
    <border>
      <left style="medium">
        <color auto="1"/>
      </left>
      <right style="medium">
        <color auto="1"/>
      </right>
      <top/>
      <bottom style="medium">
        <color auto="1"/>
      </bottom>
    </border>
    <border>
      <left/>
      <right style="medium">
        <color auto="1"/>
      </right>
      <top style="medium">
        <color auto="1"/>
      </top>
      <bottom style="medium">
        <color auto="1"/>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top style="medium">
        <color auto="1"/>
      </top>
      <bottom/>
    </border>
    <border>
      <left/>
      <right style="medium">
        <color auto="1"/>
      </right>
      <top style="medium">
        <color auto="1"/>
      </top>
      <bottom/>
    </border>
    <border>
      <left/>
      <right style="medium">
        <color auto="1"/>
      </right>
      <top/>
      <bottom/>
    </border>
    <border>
      <left/>
      <right/>
      <top/>
      <bottom style="medium">
        <color auto="1"/>
      </bottom>
    </border>
    <border>
      <left/>
      <right style="medium">
        <color auto="1"/>
      </right>
      <top/>
      <bottom style="medium">
        <color auto="1"/>
      </bottom>
    </border>
    <border>
      <left style="medium">
        <color auto="1"/>
      </left>
      <right style="medium">
        <color auto="1"/>
      </right>
      <top/>
      <bottom/>
    </border>
    <border>
      <left style="medium">
        <color auto="1"/>
      </left>
      <right style="medium">
        <color auto="1"/>
      </right>
      <top style="medium">
        <color auto="1"/>
      </top>
      <bottom style="thin">
        <color auto="1"/>
      </bottom>
    </border>
    <border>
      <left style="thin">
        <color auto="1"/>
      </left>
      <right/>
      <top style="thin">
        <color auto="1"/>
      </top>
      <bottom style="thin">
        <color auto="1"/>
      </bottom>
    </border>
    <border>
      <left/>
      <right style="medium">
        <color auto="1"/>
      </right>
      <top style="thin">
        <color auto="1"/>
      </top>
      <bottom style="thin">
        <color auto="1"/>
      </bottom>
    </border>
    <border>
      <left style="thin">
        <color auto="1"/>
      </left>
      <right/>
      <top style="thin">
        <color auto="1"/>
      </top>
      <bottom style="medium">
        <color auto="1"/>
      </bottom>
    </border>
    <border>
      <left style="thin">
        <color auto="1"/>
      </left>
      <right style="medium">
        <color auto="1"/>
      </right>
      <top style="thin">
        <color auto="1"/>
      </top>
      <bottom style="medium">
        <color auto="1"/>
      </bottom>
    </border>
    <border>
      <left style="thin">
        <color auto="1"/>
      </left>
      <right/>
      <top/>
      <bottom style="medium">
        <color auto="1"/>
      </bottom>
    </border>
    <border>
      <left/>
      <right style="medium">
        <color auto="1"/>
      </right>
      <top style="thin">
        <color auto="1"/>
      </top>
      <bottom/>
    </border>
    <border>
      <left style="thin">
        <color auto="1"/>
      </left>
      <right/>
      <top style="medium">
        <color auto="1"/>
      </top>
      <bottom style="thin">
        <color auto="1"/>
      </bottom>
    </border>
    <border>
      <left style="medium">
        <color auto="1"/>
      </left>
      <right/>
      <top/>
      <bottom style="medium">
        <color auto="1"/>
      </bottom>
    </border>
    <border>
      <left/>
      <right style="medium">
        <color auto="1"/>
      </right>
      <top style="thin">
        <color auto="1"/>
      </top>
      <bottom style="medium">
        <color auto="1"/>
      </bottom>
    </border>
    <border>
      <left style="thin">
        <color rgb="FF000000"/>
      </left>
      <right style="thin">
        <color rgb="FF000000"/>
      </right>
      <top style="thin">
        <color rgb="FF000000"/>
      </top>
      <bottom style="thin">
        <color rgb="FF000000"/>
      </bottom>
    </border>
    <border>
      <left style="medium">
        <color auto="1"/>
      </left>
      <right style="thin">
        <color rgb="FF000000"/>
      </right>
      <top style="medium">
        <color auto="1"/>
      </top>
      <bottom style="medium">
        <color auto="1"/>
      </bottom>
    </border>
    <border>
      <left style="medium">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medium">
        <color auto="1"/>
      </left>
      <right style="thin">
        <color auto="1"/>
      </right>
      <top style="thin">
        <color auto="1"/>
      </top>
      <bottom style="medium">
        <color auto="1"/>
      </bottom>
    </border>
    <border>
      <left style="medium">
        <color auto="1"/>
      </left>
      <right/>
      <top style="thin">
        <color auto="1"/>
      </top>
      <bottom style="thin">
        <color auto="1"/>
      </bottom>
    </border>
    <border>
      <left style="medium">
        <color auto="1"/>
      </left>
      <right/>
      <top style="thin">
        <color auto="1"/>
      </top>
      <bottom style="medium">
        <color auto="1"/>
      </bottom>
    </border>
    <border>
      <left style="medium">
        <color auto="1"/>
      </left>
      <right/>
      <top style="medium">
        <color auto="1"/>
      </top>
      <bottom style="thin">
        <color auto="1"/>
      </bottom>
    </border>
    <border>
      <left/>
      <right style="medium">
        <color auto="1"/>
      </right>
      <top/>
      <bottom style="thin">
        <color auto="1"/>
      </bottom>
    </border>
    <border>
      <left/>
      <right style="medium">
        <color auto="1"/>
      </right>
      <top style="medium">
        <color auto="1"/>
      </top>
      <bottom style="thin">
        <color auto="1"/>
      </bottom>
    </border>
    <border>
      <left style="thin">
        <color auto="1"/>
      </left>
      <right style="thin">
        <color auto="1"/>
      </right>
      <top/>
      <bottom/>
    </border>
    <border>
      <left style="medium">
        <color auto="1"/>
      </left>
      <right style="thin">
        <color auto="1"/>
      </right>
      <top/>
      <bottom/>
    </border>
    <border>
      <left style="thin">
        <color auto="1"/>
      </left>
      <right style="medium">
        <color auto="1"/>
      </right>
      <top/>
      <bottom/>
    </border>
    <border>
      <left style="thin">
        <color auto="1"/>
      </left>
      <right style="thin">
        <color auto="1"/>
      </right>
      <top style="medium">
        <color auto="1"/>
      </top>
      <bottom/>
    </border>
    <border>
      <left/>
      <right/>
      <top style="medium">
        <color auto="1"/>
      </top>
      <bottom style="thin">
        <color auto="1"/>
      </bottom>
    </border>
    <border>
      <left style="medium">
        <color auto="1"/>
      </left>
      <right style="thick">
        <color auto="1"/>
      </right>
      <top style="medium">
        <color auto="1"/>
      </top>
      <bottom style="medium">
        <color auto="1"/>
      </bottom>
    </border>
    <border>
      <left style="thin">
        <color auto="1"/>
      </left>
      <right style="thin">
        <color rgb="FF000000"/>
      </right>
      <top/>
      <bottom style="thin">
        <color auto="1"/>
      </bottom>
    </border>
    <border>
      <left style="thin">
        <color auto="1"/>
      </left>
      <right style="thin">
        <color rgb="FF000000"/>
      </right>
      <top style="thin">
        <color auto="1"/>
      </top>
      <bottom style="thin">
        <color auto="1"/>
      </bottom>
    </border>
    <border>
      <left style="thin">
        <color auto="1"/>
      </left>
      <right/>
      <top style="medium">
        <color auto="1"/>
      </top>
      <bottom style="medium">
        <color auto="1"/>
      </bottom>
    </border>
    <border>
      <left style="medium">
        <color auto="1"/>
      </left>
      <right style="medium">
        <color auto="1"/>
      </right>
      <top style="thin">
        <color auto="1"/>
      </top>
      <bottom/>
    </border>
    <border>
      <left/>
      <right style="medium">
        <color auto="1"/>
      </right>
      <top style="thin">
        <color theme="4"/>
      </top>
      <bottom style="thin">
        <color theme="4"/>
      </bottom>
    </border>
    <border>
      <left style="thin">
        <color auto="1"/>
      </left>
      <right style="thin">
        <color rgb="FF000000"/>
      </right>
      <top style="thin">
        <color rgb="FF000000"/>
      </top>
      <bottom/>
    </border>
    <border>
      <left style="thin">
        <color rgb="FF000000"/>
      </left>
      <right style="thin">
        <color auto="1"/>
      </right>
      <top style="thin">
        <color rgb="FF000000"/>
      </top>
      <bottom/>
    </border>
    <border>
      <left style="thin">
        <color rgb="FF000000"/>
      </left>
      <right style="thin">
        <color rgb="FF000000"/>
      </right>
      <top style="medium">
        <color auto="1"/>
      </top>
      <bottom style="medium">
        <color auto="1"/>
      </bottom>
    </border>
    <border>
      <left/>
      <right style="thin">
        <color auto="1"/>
      </right>
      <top/>
      <bottom/>
    </border>
    <border>
      <left/>
      <right style="thin">
        <color auto="1"/>
      </right>
      <top/>
      <bottom style="medium">
        <color auto="1"/>
      </bottom>
    </border>
    <border>
      <left style="thin">
        <color auto="1"/>
      </left>
      <right style="medium">
        <color auto="1"/>
      </right>
      <top style="medium">
        <color auto="1"/>
      </top>
      <bottom/>
    </border>
    <border>
      <left style="medium">
        <color auto="1"/>
      </left>
      <right style="thin">
        <color auto="1"/>
      </right>
      <top style="medium">
        <color auto="1"/>
      </top>
      <bottom/>
    </border>
    <border>
      <left/>
      <right style="thin">
        <color auto="1"/>
      </right>
      <top style="medium">
        <color auto="1"/>
      </top>
      <bottom/>
    </border>
    <border>
      <left style="thin">
        <color auto="1"/>
      </left>
      <right/>
      <top style="medium">
        <color auto="1"/>
      </top>
      <bottom/>
    </border>
    <border>
      <left style="thin">
        <color auto="1"/>
      </left>
      <right style="medium">
        <color rgb="FF000000"/>
      </right>
      <top style="medium">
        <color rgb="FF000000"/>
      </top>
      <bottom style="medium">
        <color auto="1"/>
      </bottom>
    </border>
    <border>
      <left style="medium">
        <color rgb="FF000000"/>
      </left>
      <right style="thin">
        <color rgb="FF000000"/>
      </right>
      <top style="medium">
        <color rgb="FF000000"/>
      </top>
      <bottom style="medium">
        <color auto="1"/>
      </bottom>
    </border>
    <border>
      <left style="thin">
        <color rgb="FF000000"/>
      </left>
      <right style="thin">
        <color rgb="FF000000"/>
      </right>
      <top style="medium">
        <color rgb="FF000000"/>
      </top>
      <bottom style="medium">
        <color auto="1"/>
      </bottom>
    </border>
    <border>
      <left style="thin">
        <color rgb="FF000000"/>
      </left>
      <right style="medium">
        <color auto="1"/>
      </right>
      <top style="medium">
        <color rgb="FF000000"/>
      </top>
      <bottom style="medium">
        <color auto="1"/>
      </bottom>
    </border>
    <border>
      <left/>
      <right/>
      <top/>
      <bottom style="medium">
        <color rgb="FF000000"/>
      </bottom>
    </border>
    <border>
      <left style="medium">
        <color rgb="FF000000"/>
      </left>
      <right style="medium">
        <color auto="1"/>
      </right>
      <top/>
      <bottom style="medium">
        <color auto="1"/>
      </bottom>
    </border>
    <border>
      <left/>
      <right style="medium">
        <color rgb="FF000000"/>
      </right>
      <top/>
      <bottom style="medium">
        <color auto="1"/>
      </bottom>
    </border>
    <border>
      <left style="medium">
        <color rgb="FF000000"/>
      </left>
      <right style="medium">
        <color auto="1"/>
      </right>
      <top/>
      <bottom style="medium">
        <color rgb="FF000000"/>
      </bottom>
    </border>
    <border>
      <left/>
      <right style="medium">
        <color rgb="FF000000"/>
      </right>
      <top/>
      <bottom style="medium">
        <color rgb="FF000000"/>
      </bottom>
    </border>
  </borders>
  <cellStyleXfs count="313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166" fontId="21" fillId="8" borderId="1">
      <alignment horizontal="center" vertical="center"/>
      <protection/>
    </xf>
    <xf numFmtId="166" fontId="21" fillId="8" borderId="1">
      <alignment horizontal="center" vertical="center"/>
      <protection/>
    </xf>
    <xf numFmtId="166" fontId="21" fillId="8" borderId="1">
      <alignment horizontal="center" vertical="center"/>
      <protection/>
    </xf>
    <xf numFmtId="166" fontId="21" fillId="8" borderId="1">
      <alignment horizontal="center" vertical="center"/>
      <protection/>
    </xf>
    <xf numFmtId="0" fontId="4" fillId="3" borderId="0" applyNumberFormat="0" applyBorder="0" applyAlignment="0" applyProtection="0"/>
    <xf numFmtId="0" fontId="5" fillId="20" borderId="2" applyNumberFormat="0" applyAlignment="0" applyProtection="0"/>
    <xf numFmtId="0" fontId="6" fillId="21" borderId="3" applyNumberFormat="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0" fontId="7"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8" fillId="4"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0" borderId="0" applyNumberFormat="0" applyFill="0" applyBorder="0" applyAlignment="0" applyProtection="0"/>
    <xf numFmtId="0" fontId="19" fillId="0" borderId="4" applyNumberFormat="0" applyProtection="0">
      <alignment/>
    </xf>
    <xf numFmtId="170" fontId="19" fillId="0" borderId="5">
      <alignment horizontal="left" vertical="center"/>
      <protection/>
    </xf>
    <xf numFmtId="0" fontId="24" fillId="0" borderId="0" applyNumberFormat="0" applyFont="0" applyFill="0" applyBorder="0" applyProtection="0">
      <alignment/>
    </xf>
    <xf numFmtId="0" fontId="24" fillId="0" borderId="0" applyNumberFormat="0" applyFont="0" applyFill="0" applyBorder="0" applyProtection="0">
      <alignment/>
    </xf>
    <xf numFmtId="0" fontId="24" fillId="0" borderId="0" applyNumberFormat="0" applyFont="0" applyFill="0" applyBorder="0" applyProtection="0">
      <alignment/>
    </xf>
    <xf numFmtId="0" fontId="19" fillId="0" borderId="0" applyNumberFormat="0" applyFont="0" applyFill="0" applyBorder="0" applyProtection="0">
      <alignment/>
    </xf>
    <xf numFmtId="0" fontId="19" fillId="0" borderId="0" applyNumberFormat="0" applyFont="0" applyFill="0" applyBorder="0" applyProtection="0">
      <alignment/>
    </xf>
    <xf numFmtId="0" fontId="19" fillId="0" borderId="0" applyNumberFormat="0" applyFont="0" applyFill="0" applyBorder="0" applyProtection="0">
      <alignment/>
    </xf>
    <xf numFmtId="0" fontId="9" fillId="0" borderId="6" applyNumberFormat="0" applyFill="0" applyAlignment="0" applyProtection="0"/>
    <xf numFmtId="0" fontId="9" fillId="0" borderId="0" applyNumberFormat="0" applyFill="0" applyBorder="0" applyAlignment="0" applyProtection="0"/>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8" fontId="0" fillId="0" borderId="0" applyFont="0" applyFill="0" applyBorder="0" applyProtection="0">
      <alignment/>
    </xf>
    <xf numFmtId="0" fontId="25" fillId="0" borderId="7" applyNumberFormat="0" applyFill="0" applyAlignment="0" applyProtection="0"/>
    <xf numFmtId="0" fontId="53" fillId="0" borderId="0" applyNumberFormat="0" applyFill="0" applyBorder="0">
      <alignment/>
      <protection locked="0"/>
    </xf>
    <xf numFmtId="0" fontId="22" fillId="22" borderId="8" applyNumberFormat="0" applyBorder="0" applyAlignment="0" applyProtection="0"/>
    <xf numFmtId="0" fontId="22" fillId="22" borderId="8" applyNumberFormat="0" applyBorder="0" applyAlignment="0" applyProtection="0"/>
    <xf numFmtId="0" fontId="10" fillId="7" borderId="2" applyNumberFormat="0" applyAlignment="0" applyProtection="0"/>
    <xf numFmtId="0" fontId="10" fillId="7" borderId="2" applyNumberFormat="0" applyAlignment="0" applyProtection="0"/>
    <xf numFmtId="0" fontId="10" fillId="7" borderId="2" applyNumberFormat="0" applyAlignment="0" applyProtection="0"/>
    <xf numFmtId="0" fontId="10" fillId="7" borderId="2" applyNumberFormat="0" applyAlignment="0" applyProtection="0"/>
    <xf numFmtId="0" fontId="10" fillId="7" borderId="2" applyNumberFormat="0" applyAlignment="0" applyProtection="0"/>
    <xf numFmtId="0" fontId="11" fillId="0" borderId="9" applyNumberFormat="0" applyFill="0" applyAlignment="0" applyProtection="0"/>
    <xf numFmtId="0" fontId="12" fillId="23" borderId="0" applyNumberFormat="0" applyBorder="0" applyAlignment="0" applyProtection="0"/>
    <xf numFmtId="37" fontId="26" fillId="0" borderId="0">
      <alignment/>
      <protection/>
    </xf>
    <xf numFmtId="37" fontId="26" fillId="0" borderId="0">
      <alignment/>
      <protection/>
    </xf>
    <xf numFmtId="37" fontId="26" fillId="0" borderId="0">
      <alignment/>
      <protection/>
    </xf>
    <xf numFmtId="37" fontId="26" fillId="0" borderId="0">
      <alignment/>
      <protection/>
    </xf>
    <xf numFmtId="169" fontId="27" fillId="0" borderId="0">
      <alignment/>
      <protection/>
    </xf>
    <xf numFmtId="169" fontId="27" fillId="0" borderId="0">
      <alignment/>
      <protection/>
    </xf>
    <xf numFmtId="169" fontId="27" fillId="0" borderId="0">
      <alignment/>
      <protection/>
    </xf>
    <xf numFmtId="169"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0" fillId="0" borderId="0">
      <alignment/>
      <protection/>
    </xf>
    <xf numFmtId="170" fontId="41" fillId="0" borderId="0">
      <alignment/>
      <protection/>
    </xf>
    <xf numFmtId="17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0" fillId="0" borderId="0">
      <alignment/>
      <protection/>
    </xf>
    <xf numFmtId="0" fontId="0" fillId="0" borderId="0">
      <alignment/>
      <protection/>
    </xf>
    <xf numFmtId="170" fontId="0" fillId="0" borderId="0">
      <alignment/>
      <protection/>
    </xf>
    <xf numFmtId="0" fontId="0" fillId="0" borderId="0">
      <alignment/>
      <protection/>
    </xf>
    <xf numFmtId="170" fontId="0" fillId="0" borderId="0">
      <alignment/>
      <protection/>
    </xf>
    <xf numFmtId="0" fontId="0" fillId="0" borderId="0">
      <alignment/>
      <protection/>
    </xf>
    <xf numFmtId="170" fontId="0" fillId="0" borderId="0">
      <alignment/>
      <protection/>
    </xf>
    <xf numFmtId="0" fontId="0" fillId="0" borderId="0">
      <alignment/>
      <protection/>
    </xf>
    <xf numFmtId="170" fontId="0" fillId="0" borderId="0">
      <alignment/>
      <protection/>
    </xf>
    <xf numFmtId="170" fontId="51" fillId="0" borderId="0">
      <alignment/>
      <protection/>
    </xf>
    <xf numFmtId="17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170" fontId="51"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170" fontId="51" fillId="0" borderId="0">
      <alignment/>
      <protection/>
    </xf>
    <xf numFmtId="170" fontId="0" fillId="0" borderId="0">
      <alignment/>
      <protection/>
    </xf>
    <xf numFmtId="170" fontId="0" fillId="0" borderId="0">
      <alignment/>
      <protection/>
    </xf>
    <xf numFmtId="170" fontId="0" fillId="0" borderId="0">
      <alignment/>
      <protection/>
    </xf>
    <xf numFmtId="0" fontId="0" fillId="0" borderId="0">
      <alignment/>
      <protection/>
    </xf>
    <xf numFmtId="0" fontId="0" fillId="22" borderId="10" applyNumberFormat="0" applyFont="0" applyAlignment="0" applyProtection="0"/>
    <xf numFmtId="0" fontId="13" fillId="20" borderId="11" applyNumberFormat="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23" borderId="11" applyNumberFormat="0" applyProtection="0">
      <alignment vertical="center"/>
    </xf>
    <xf numFmtId="0" fontId="17" fillId="23" borderId="11" applyNumberFormat="0" applyProtection="0">
      <alignment vertical="center"/>
    </xf>
    <xf numFmtId="0" fontId="52" fillId="2" borderId="8" applyNumberFormat="0" applyProtection="0">
      <alignment horizontal="right" vertical="center" wrapText="1"/>
    </xf>
    <xf numFmtId="0" fontId="17" fillId="23" borderId="11" applyNumberFormat="0" applyProtection="0">
      <alignment vertical="center"/>
    </xf>
    <xf numFmtId="0" fontId="52" fillId="2" borderId="8" applyNumberFormat="0" applyProtection="0">
      <alignment horizontal="right" vertical="center" wrapText="1"/>
    </xf>
    <xf numFmtId="0" fontId="34" fillId="23" borderId="12" applyNumberFormat="0" applyProtection="0">
      <alignment vertical="center"/>
    </xf>
    <xf numFmtId="4" fontId="35" fillId="24" borderId="13">
      <alignment vertical="center"/>
      <protection/>
    </xf>
    <xf numFmtId="4" fontId="36" fillId="24" borderId="13">
      <alignment vertical="center"/>
      <protection/>
    </xf>
    <xf numFmtId="4" fontId="35" fillId="25" borderId="13">
      <alignment vertical="center"/>
      <protection/>
    </xf>
    <xf numFmtId="4" fontId="36" fillId="25" borderId="13">
      <alignment vertical="center"/>
      <protection/>
    </xf>
    <xf numFmtId="0" fontId="17" fillId="23" borderId="11" applyNumberFormat="0" applyProtection="0">
      <alignment horizontal="left" vertical="center" indent="1"/>
    </xf>
    <xf numFmtId="0" fontId="17" fillId="23" borderId="11" applyNumberFormat="0" applyProtection="0">
      <alignment horizontal="left" vertical="center" indent="1"/>
    </xf>
    <xf numFmtId="0" fontId="52" fillId="2" borderId="8" applyNumberFormat="0" applyProtection="0">
      <alignment horizontal="left" vertical="center" indent="1"/>
    </xf>
    <xf numFmtId="0" fontId="17" fillId="23" borderId="11" applyNumberFormat="0" applyProtection="0">
      <alignment horizontal="left" vertical="center" indent="1"/>
    </xf>
    <xf numFmtId="0" fontId="52" fillId="2" borderId="8" applyNumberFormat="0" applyProtection="0">
      <alignment horizontal="left" vertical="center" indent="1"/>
    </xf>
    <xf numFmtId="0" fontId="16" fillId="23" borderId="12" applyNumberFormat="0" applyProtection="0">
      <alignment horizontal="left" vertical="top" indent="1"/>
    </xf>
    <xf numFmtId="0" fontId="37" fillId="12" borderId="8" applyNumberFormat="0" applyProtection="0">
      <alignment horizontal="left" vertical="center"/>
    </xf>
    <xf numFmtId="0" fontId="31" fillId="21" borderId="8" applyNumberFormat="0">
      <alignment horizontal="right" vertical="center"/>
      <protection/>
    </xf>
    <xf numFmtId="0" fontId="17" fillId="3" borderId="12" applyNumberFormat="0" applyProtection="0">
      <alignment horizontal="right" vertical="center"/>
    </xf>
    <xf numFmtId="0" fontId="17" fillId="3" borderId="12" applyNumberFormat="0" applyProtection="0">
      <alignment horizontal="right" vertical="center"/>
    </xf>
    <xf numFmtId="0" fontId="17" fillId="9" borderId="12" applyNumberFormat="0" applyProtection="0">
      <alignment horizontal="right" vertical="center"/>
    </xf>
    <xf numFmtId="0" fontId="17" fillId="9" borderId="12" applyNumberFormat="0" applyProtection="0">
      <alignment horizontal="right" vertical="center"/>
    </xf>
    <xf numFmtId="0" fontId="17" fillId="17" borderId="12" applyNumberFormat="0" applyProtection="0">
      <alignment horizontal="right" vertical="center"/>
    </xf>
    <xf numFmtId="0" fontId="17" fillId="17" borderId="12" applyNumberFormat="0" applyProtection="0">
      <alignment horizontal="right" vertical="center"/>
    </xf>
    <xf numFmtId="0" fontId="17" fillId="11" borderId="12" applyNumberFormat="0" applyProtection="0">
      <alignment horizontal="right" vertical="center"/>
    </xf>
    <xf numFmtId="0" fontId="17" fillId="11" borderId="12" applyNumberFormat="0" applyProtection="0">
      <alignment horizontal="right" vertical="center"/>
    </xf>
    <xf numFmtId="0" fontId="17" fillId="15" borderId="12" applyNumberFormat="0" applyProtection="0">
      <alignment horizontal="right" vertical="center"/>
    </xf>
    <xf numFmtId="0" fontId="17" fillId="15" borderId="12" applyNumberFormat="0" applyProtection="0">
      <alignment horizontal="right" vertical="center"/>
    </xf>
    <xf numFmtId="0" fontId="17" fillId="19" borderId="12" applyNumberFormat="0" applyProtection="0">
      <alignment horizontal="right" vertical="center"/>
    </xf>
    <xf numFmtId="0" fontId="17" fillId="19" borderId="12" applyNumberFormat="0" applyProtection="0">
      <alignment horizontal="right" vertical="center"/>
    </xf>
    <xf numFmtId="0" fontId="17" fillId="18" borderId="12" applyNumberFormat="0" applyProtection="0">
      <alignment horizontal="right" vertical="center"/>
    </xf>
    <xf numFmtId="0" fontId="17" fillId="18" borderId="12" applyNumberFormat="0" applyProtection="0">
      <alignment horizontal="right" vertical="center"/>
    </xf>
    <xf numFmtId="0" fontId="17" fillId="26" borderId="12" applyNumberFormat="0" applyProtection="0">
      <alignment horizontal="right" vertical="center"/>
    </xf>
    <xf numFmtId="0" fontId="17" fillId="26" borderId="12" applyNumberFormat="0" applyProtection="0">
      <alignment horizontal="right" vertical="center"/>
    </xf>
    <xf numFmtId="0" fontId="17" fillId="10" borderId="12" applyNumberFormat="0" applyProtection="0">
      <alignment horizontal="right" vertical="center"/>
    </xf>
    <xf numFmtId="0" fontId="17" fillId="10" borderId="12" applyNumberFormat="0" applyProtection="0">
      <alignment horizontal="right" vertical="center"/>
    </xf>
    <xf numFmtId="0" fontId="16" fillId="0" borderId="8" applyNumberFormat="0" applyProtection="0">
      <alignment horizontal="left" vertical="center" indent="1"/>
    </xf>
    <xf numFmtId="0" fontId="17" fillId="0" borderId="8" applyNumberFormat="0" applyProtection="0">
      <alignment horizontal="left" vertical="center" indent="1"/>
    </xf>
    <xf numFmtId="0" fontId="17" fillId="0" borderId="8" applyNumberFormat="0" applyProtection="0">
      <alignment horizontal="left" vertical="center" indent="1"/>
    </xf>
    <xf numFmtId="0" fontId="17" fillId="0" borderId="8" applyNumberFormat="0" applyProtection="0">
      <alignment horizontal="left" vertical="center" indent="1"/>
    </xf>
    <xf numFmtId="0" fontId="38" fillId="27" borderId="0" applyNumberFormat="0" applyProtection="0">
      <alignment horizontal="left" vertical="center" indent="1"/>
    </xf>
    <xf numFmtId="0" fontId="38" fillId="27" borderId="0" applyNumberFormat="0" applyProtection="0">
      <alignment horizontal="left" vertical="center" indent="1"/>
    </xf>
    <xf numFmtId="0" fontId="38" fillId="27" borderId="0" applyNumberFormat="0" applyProtection="0">
      <alignment horizontal="left" vertical="center" indent="1"/>
    </xf>
    <xf numFmtId="0" fontId="38" fillId="27" borderId="0" applyNumberFormat="0" applyProtection="0">
      <alignment horizontal="left" vertical="center" indent="1"/>
    </xf>
    <xf numFmtId="0" fontId="39" fillId="20" borderId="12" applyNumberFormat="0" applyProtection="0">
      <alignment horizontal="center" vertical="center"/>
    </xf>
    <xf numFmtId="4" fontId="40" fillId="28" borderId="14">
      <alignment horizontal="left" vertical="center" indent="1"/>
      <protection/>
    </xf>
    <xf numFmtId="0" fontId="37" fillId="0" borderId="0" applyNumberFormat="0" applyProtection="0">
      <alignment horizontal="left" vertical="center" indent="1"/>
    </xf>
    <xf numFmtId="0" fontId="37" fillId="0" borderId="0" applyNumberFormat="0" applyProtection="0">
      <alignment horizontal="left" vertical="center" indent="1"/>
    </xf>
    <xf numFmtId="0" fontId="37" fillId="0" borderId="0" applyNumberFormat="0" applyProtection="0">
      <alignment horizontal="left" vertical="center" indent="1"/>
    </xf>
    <xf numFmtId="0" fontId="37" fillId="0" borderId="0" applyNumberFormat="0" applyProtection="0">
      <alignment horizontal="left" vertical="center" indent="1"/>
    </xf>
    <xf numFmtId="0" fontId="37" fillId="0" borderId="0" applyNumberFormat="0" applyProtection="0">
      <alignment horizontal="left" vertical="center" indent="1"/>
    </xf>
    <xf numFmtId="0" fontId="37" fillId="0" borderId="0" applyNumberFormat="0" applyProtection="0">
      <alignment horizontal="left" vertical="center" indent="1"/>
    </xf>
    <xf numFmtId="0" fontId="37" fillId="0" borderId="0" applyNumberFormat="0" applyProtection="0">
      <alignment horizontal="left" vertical="center" indent="1"/>
    </xf>
    <xf numFmtId="0" fontId="37" fillId="0" borderId="0" applyNumberFormat="0" applyProtection="0">
      <alignment horizontal="left" vertical="center" indent="1"/>
    </xf>
    <xf numFmtId="0" fontId="37" fillId="2" borderId="8" applyNumberFormat="0" applyProtection="0">
      <alignment horizontal="left" vertical="center" indent="2"/>
    </xf>
    <xf numFmtId="0" fontId="37" fillId="2" borderId="8" applyNumberFormat="0" applyProtection="0">
      <alignment horizontal="left" vertical="center" indent="2"/>
    </xf>
    <xf numFmtId="0" fontId="37" fillId="2" borderId="8" applyNumberFormat="0" applyProtection="0">
      <alignment horizontal="left" vertical="center" indent="2"/>
    </xf>
    <xf numFmtId="0" fontId="37" fillId="2" borderId="8" applyNumberFormat="0" applyProtection="0">
      <alignment horizontal="left" vertical="center" indent="2"/>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41" fillId="0" borderId="8" applyNumberFormat="0" applyProtection="0">
      <alignment horizontal="left" vertical="center" indent="2"/>
    </xf>
    <xf numFmtId="0" fontId="41" fillId="0" borderId="8" applyNumberFormat="0" applyProtection="0">
      <alignment horizontal="left" vertical="center" indent="2"/>
    </xf>
    <xf numFmtId="0" fontId="41" fillId="0" borderId="8" applyNumberFormat="0" applyProtection="0">
      <alignment horizontal="left" vertical="center" indent="2"/>
    </xf>
    <xf numFmtId="0" fontId="41" fillId="0" borderId="8" applyNumberFormat="0" applyProtection="0">
      <alignment horizontal="left" vertical="center" indent="2"/>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41" fillId="0" borderId="8" applyNumberFormat="0" applyProtection="0">
      <alignment horizontal="left" vertical="center" indent="2"/>
    </xf>
    <xf numFmtId="0" fontId="41" fillId="0" borderId="8" applyNumberFormat="0" applyProtection="0">
      <alignment horizontal="left" vertical="center" indent="2"/>
    </xf>
    <xf numFmtId="0" fontId="41" fillId="0" borderId="8" applyNumberFormat="0" applyProtection="0">
      <alignment horizontal="left" vertical="center" indent="2"/>
    </xf>
    <xf numFmtId="0" fontId="41" fillId="0" borderId="8" applyNumberFormat="0" applyProtection="0">
      <alignment horizontal="left" vertical="center" indent="2"/>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41" fillId="0" borderId="8" applyNumberFormat="0" applyProtection="0">
      <alignment horizontal="left" vertical="center" indent="2"/>
    </xf>
    <xf numFmtId="0" fontId="41" fillId="0" borderId="8" applyNumberFormat="0" applyProtection="0">
      <alignment horizontal="left" vertical="center" indent="2"/>
    </xf>
    <xf numFmtId="0" fontId="41" fillId="0" borderId="8" applyNumberFormat="0" applyProtection="0">
      <alignment horizontal="left" vertical="center" indent="2"/>
    </xf>
    <xf numFmtId="0" fontId="41" fillId="0" borderId="8" applyNumberFormat="0" applyProtection="0">
      <alignment horizontal="left" vertical="center" indent="2"/>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17" fillId="22" borderId="12" applyNumberFormat="0" applyProtection="0">
      <alignment vertical="center"/>
    </xf>
    <xf numFmtId="0" fontId="17" fillId="22" borderId="12" applyNumberFormat="0" applyProtection="0">
      <alignment vertical="center"/>
    </xf>
    <xf numFmtId="0" fontId="42" fillId="22" borderId="12" applyNumberFormat="0" applyProtection="0">
      <alignment vertical="center"/>
    </xf>
    <xf numFmtId="4" fontId="43" fillId="24" borderId="14">
      <alignment vertical="center"/>
      <protection/>
    </xf>
    <xf numFmtId="4" fontId="44" fillId="24" borderId="14">
      <alignment vertical="center"/>
      <protection/>
    </xf>
    <xf numFmtId="4" fontId="43" fillId="25" borderId="14">
      <alignment vertical="center"/>
      <protection/>
    </xf>
    <xf numFmtId="4" fontId="44" fillId="25" borderId="14">
      <alignment vertical="center"/>
      <protection/>
    </xf>
    <xf numFmtId="0" fontId="32" fillId="0" borderId="0" applyNumberFormat="0" applyProtection="0">
      <alignment horizontal="left" vertical="center" indent="1"/>
    </xf>
    <xf numFmtId="0" fontId="17" fillId="22" borderId="12" applyNumberFormat="0" applyProtection="0">
      <alignment horizontal="left" vertical="top" indent="1"/>
    </xf>
    <xf numFmtId="0" fontId="17" fillId="22" borderId="12" applyNumberFormat="0" applyProtection="0">
      <alignment horizontal="left" vertical="top" indent="1"/>
    </xf>
    <xf numFmtId="0" fontId="31" fillId="21" borderId="8" applyNumberFormat="0">
      <alignment horizontal="left" vertical="center"/>
      <protection/>
    </xf>
    <xf numFmtId="0" fontId="22" fillId="0" borderId="8" applyNumberFormat="0" applyProtection="0">
      <alignment horizontal="left" vertical="center" indent="1"/>
    </xf>
    <xf numFmtId="0" fontId="17" fillId="31" borderId="11" applyNumberFormat="0" applyProtection="0">
      <alignment horizontal="right" vertical="center"/>
    </xf>
    <xf numFmtId="0" fontId="17" fillId="31" borderId="11" applyNumberFormat="0" applyProtection="0">
      <alignment horizontal="right" vertical="center"/>
    </xf>
    <xf numFmtId="0" fontId="51" fillId="0" borderId="8" applyNumberFormat="0" applyProtection="0">
      <alignment horizontal="right" vertical="center" wrapText="1"/>
    </xf>
    <xf numFmtId="0" fontId="17" fillId="31" borderId="11" applyNumberFormat="0" applyProtection="0">
      <alignment horizontal="right" vertical="center"/>
    </xf>
    <xf numFmtId="0" fontId="51" fillId="0" borderId="8" applyNumberFormat="0" applyProtection="0">
      <alignment horizontal="right" vertical="center" wrapText="1"/>
    </xf>
    <xf numFmtId="0" fontId="42" fillId="30" borderId="12" applyNumberFormat="0" applyProtection="0">
      <alignment horizontal="right" vertical="center"/>
    </xf>
    <xf numFmtId="4" fontId="45" fillId="24" borderId="14">
      <alignment vertical="center"/>
      <protection/>
    </xf>
    <xf numFmtId="4" fontId="46" fillId="24" borderId="14">
      <alignment vertical="center"/>
      <protection/>
    </xf>
    <xf numFmtId="4" fontId="45" fillId="25" borderId="14">
      <alignment vertical="center"/>
      <protection/>
    </xf>
    <xf numFmtId="4" fontId="46" fillId="17" borderId="14">
      <alignment vertical="center"/>
      <protection/>
    </xf>
    <xf numFmtId="0" fontId="0" fillId="2" borderId="11" applyNumberFormat="0" applyProtection="0">
      <alignment horizontal="left" vertical="center" indent="1"/>
    </xf>
    <xf numFmtId="0" fontId="0" fillId="2" borderId="11" applyNumberFormat="0" applyProtection="0">
      <alignment horizontal="left" vertical="center" indent="1"/>
    </xf>
    <xf numFmtId="0" fontId="51" fillId="0" borderId="8" applyNumberFormat="0" applyProtection="0">
      <alignment horizontal="left" vertical="center" indent="1"/>
    </xf>
    <xf numFmtId="0" fontId="0" fillId="2" borderId="11" applyNumberFormat="0" applyProtection="0">
      <alignment horizontal="left" vertical="center" indent="1"/>
    </xf>
    <xf numFmtId="0" fontId="0" fillId="2" borderId="11" applyNumberFormat="0" applyProtection="0">
      <alignment horizontal="left" vertical="center" indent="1"/>
    </xf>
    <xf numFmtId="0" fontId="0" fillId="2" borderId="11" applyNumberFormat="0" applyProtection="0">
      <alignment horizontal="left" vertical="center" indent="1"/>
    </xf>
    <xf numFmtId="0" fontId="51" fillId="0" borderId="8" applyNumberFormat="0" applyProtection="0">
      <alignment horizontal="left" vertical="center" indent="1"/>
    </xf>
    <xf numFmtId="0" fontId="37" fillId="12" borderId="8" applyNumberFormat="0" applyProtection="0">
      <alignment horizontal="center" vertical="top" wrapText="1"/>
    </xf>
    <xf numFmtId="4" fontId="47" fillId="28" borderId="15">
      <alignment vertical="center"/>
      <protection/>
    </xf>
    <xf numFmtId="4" fontId="48" fillId="28" borderId="15">
      <alignment vertical="center"/>
      <protection/>
    </xf>
    <xf numFmtId="4" fontId="35" fillId="24" borderId="15">
      <alignment vertical="center"/>
      <protection/>
    </xf>
    <xf numFmtId="4" fontId="36" fillId="24" borderId="15">
      <alignment vertical="center"/>
      <protection/>
    </xf>
    <xf numFmtId="4" fontId="35" fillId="25" borderId="14">
      <alignment vertical="center"/>
      <protection/>
    </xf>
    <xf numFmtId="4" fontId="36" fillId="25" borderId="14">
      <alignment vertical="center"/>
      <protection/>
    </xf>
    <xf numFmtId="4" fontId="49" fillId="22" borderId="15">
      <alignment horizontal="left" vertical="center" indent="1"/>
      <protection/>
    </xf>
    <xf numFmtId="0" fontId="30" fillId="0" borderId="0" applyNumberFormat="0" applyProtection="0">
      <alignment vertical="center"/>
    </xf>
    <xf numFmtId="0" fontId="20" fillId="0" borderId="12" applyNumberFormat="0" applyProtection="0">
      <alignment horizontal="right" vertical="center"/>
    </xf>
    <xf numFmtId="0" fontId="20" fillId="0" borderId="12" applyNumberFormat="0" applyProtection="0">
      <alignment horizontal="right" vertical="center"/>
    </xf>
    <xf numFmtId="170" fontId="50" fillId="28" borderId="16">
      <alignment/>
      <protection locked="0"/>
    </xf>
    <xf numFmtId="170" fontId="50" fillId="32" borderId="0">
      <alignment/>
      <protection/>
    </xf>
    <xf numFmtId="170" fontId="33" fillId="0" borderId="0">
      <alignment/>
      <protection/>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4" fillId="0" borderId="0"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22" fillId="23" borderId="0" applyNumberFormat="0" applyBorder="0" applyAlignment="0" applyProtection="0"/>
    <xf numFmtId="0" fontId="22" fillId="23" borderId="0" applyNumberFormat="0" applyBorder="0" applyAlignment="0" applyProtection="0"/>
    <xf numFmtId="37" fontId="22" fillId="0" borderId="0">
      <alignment/>
      <protection/>
    </xf>
    <xf numFmtId="37" fontId="22" fillId="0" borderId="0">
      <alignment/>
      <protection/>
    </xf>
    <xf numFmtId="37" fontId="22" fillId="0" borderId="0">
      <alignment/>
      <protection/>
    </xf>
    <xf numFmtId="37" fontId="22" fillId="0" borderId="0">
      <alignment/>
      <protection/>
    </xf>
    <xf numFmtId="3" fontId="29" fillId="0" borderId="7" applyProtection="0">
      <alignment/>
    </xf>
    <xf numFmtId="0" fontId="15" fillId="0" borderId="0" applyNumberFormat="0" applyFill="0" applyBorder="0" applyAlignment="0" applyProtection="0"/>
    <xf numFmtId="0" fontId="55" fillId="0" borderId="0">
      <alignment/>
      <protection/>
    </xf>
    <xf numFmtId="0" fontId="27" fillId="0" borderId="0">
      <alignment/>
      <protection/>
    </xf>
    <xf numFmtId="0" fontId="55" fillId="0" borderId="0">
      <alignment/>
      <protection/>
    </xf>
    <xf numFmtId="0" fontId="20" fillId="0" borderId="12" applyNumberFormat="0" applyProtection="0">
      <alignment horizontal="righ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1" fillId="0" borderId="0">
      <alignment/>
      <protection/>
    </xf>
    <xf numFmtId="0" fontId="6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2" applyNumberFormat="0" applyAlignment="0" applyProtection="0"/>
    <xf numFmtId="0" fontId="6" fillId="21" borderId="3" applyNumberFormat="0" applyAlignment="0" applyProtection="0"/>
    <xf numFmtId="43" fontId="6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62" fillId="0" borderId="18" applyNumberFormat="0" applyFill="0" applyAlignment="0" applyProtection="0"/>
    <xf numFmtId="0" fontId="63" fillId="0" borderId="13"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0" fillId="7" borderId="2" applyNumberFormat="0" applyAlignment="0" applyProtection="0"/>
    <xf numFmtId="0" fontId="11" fillId="0" borderId="9" applyNumberFormat="0" applyFill="0" applyAlignment="0" applyProtection="0"/>
    <xf numFmtId="0" fontId="12" fillId="23" borderId="0" applyNumberFormat="0" applyBorder="0" applyAlignment="0" applyProtection="0"/>
    <xf numFmtId="0" fontId="61" fillId="22" borderId="10" applyNumberFormat="0" applyFont="0" applyAlignment="0" applyProtection="0"/>
    <xf numFmtId="0" fontId="13" fillId="20" borderId="11" applyNumberFormat="0" applyAlignment="0" applyProtection="0"/>
    <xf numFmtId="9" fontId="61" fillId="0" borderId="0" applyFont="0" applyFill="0" applyBorder="0" applyAlignment="0" applyProtection="0"/>
    <xf numFmtId="0" fontId="14" fillId="0" borderId="0" applyNumberFormat="0" applyFill="0" applyBorder="0" applyAlignment="0" applyProtection="0"/>
    <xf numFmtId="0" fontId="64" fillId="0" borderId="19" applyNumberFormat="0" applyFill="0" applyAlignment="0" applyProtection="0"/>
    <xf numFmtId="0" fontId="15" fillId="0" borderId="0" applyNumberFormat="0" applyFill="0" applyBorder="0" applyAlignment="0" applyProtection="0"/>
    <xf numFmtId="0" fontId="1" fillId="0" borderId="0">
      <alignment/>
      <protection/>
    </xf>
    <xf numFmtId="0" fontId="0" fillId="0" borderId="0">
      <alignment/>
      <protection/>
    </xf>
    <xf numFmtId="173" fontId="66"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 fillId="0" borderId="0">
      <alignment/>
      <protection/>
    </xf>
    <xf numFmtId="0" fontId="23" fillId="0" borderId="0" applyNumberFormat="0" applyFill="0" applyBorder="0" applyAlignment="0" applyProtection="0"/>
    <xf numFmtId="0" fontId="19" fillId="0" borderId="4" applyNumberFormat="0" applyProtection="0">
      <alignment/>
    </xf>
    <xf numFmtId="0" fontId="19" fillId="0" borderId="5">
      <alignment horizontal="left" vertical="center"/>
      <protection/>
    </xf>
    <xf numFmtId="0" fontId="24" fillId="0" borderId="0" applyNumberFormat="0" applyFont="0" applyFill="0" applyBorder="0" applyProtection="0">
      <alignment/>
    </xf>
    <xf numFmtId="0" fontId="19" fillId="0" borderId="0" applyNumberFormat="0" applyFont="0" applyFill="0" applyBorder="0" applyProtection="0">
      <alignment/>
    </xf>
    <xf numFmtId="0" fontId="19" fillId="0" borderId="0" applyNumberFormat="0" applyFont="0" applyFill="0" applyBorder="0" applyProtection="0">
      <alignment/>
    </xf>
    <xf numFmtId="0" fontId="25" fillId="0" borderId="7" applyNumberFormat="0" applyFill="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0" fontId="67" fillId="23" borderId="20" applyNumberFormat="0" applyProtection="0">
      <alignment vertical="center"/>
    </xf>
    <xf numFmtId="0" fontId="68" fillId="23" borderId="20" applyNumberFormat="0" applyProtection="0">
      <alignment vertical="center"/>
    </xf>
    <xf numFmtId="0" fontId="69" fillId="23" borderId="20" applyNumberFormat="0" applyProtection="0">
      <alignment horizontal="left" vertical="center" indent="1"/>
    </xf>
    <xf numFmtId="0" fontId="16" fillId="23" borderId="12" applyNumberFormat="0" applyProtection="0">
      <alignment horizontal="left" vertical="top" indent="1"/>
    </xf>
    <xf numFmtId="0" fontId="70" fillId="27" borderId="20" applyNumberFormat="0" applyProtection="0">
      <alignment horizontal="left" vertical="center" indent="1"/>
    </xf>
    <xf numFmtId="0" fontId="45" fillId="17" borderId="20" applyNumberFormat="0" applyProtection="0">
      <alignment vertical="center"/>
    </xf>
    <xf numFmtId="0" fontId="58" fillId="7" borderId="20" applyNumberFormat="0" applyProtection="0">
      <alignment vertical="center"/>
    </xf>
    <xf numFmtId="0" fontId="45" fillId="24" borderId="20" applyNumberFormat="0" applyProtection="0">
      <alignment vertical="center"/>
    </xf>
    <xf numFmtId="0" fontId="35" fillId="17" borderId="20" applyNumberFormat="0" applyProtection="0">
      <alignment vertical="center"/>
    </xf>
    <xf numFmtId="0" fontId="49" fillId="33" borderId="20" applyNumberFormat="0" applyProtection="0">
      <alignment horizontal="left" vertical="center" indent="1"/>
    </xf>
    <xf numFmtId="0" fontId="49" fillId="30" borderId="20" applyNumberFormat="0" applyProtection="0">
      <alignment horizontal="left" vertical="center" indent="1"/>
    </xf>
    <xf numFmtId="0" fontId="71" fillId="27" borderId="20" applyNumberFormat="0" applyProtection="0">
      <alignment horizontal="left" vertical="center" indent="1"/>
    </xf>
    <xf numFmtId="0" fontId="72" fillId="8" borderId="20" applyNumberFormat="0" applyProtection="0">
      <alignment vertical="center"/>
    </xf>
    <xf numFmtId="0" fontId="40" fillId="28" borderId="20" applyNumberFormat="0" applyProtection="0">
      <alignment horizontal="left" vertical="center" indent="1"/>
    </xf>
    <xf numFmtId="0" fontId="73" fillId="30" borderId="20" applyNumberFormat="0" applyProtection="0">
      <alignment horizontal="left" vertical="center" indent="1"/>
    </xf>
    <xf numFmtId="0" fontId="74" fillId="27" borderId="20"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75" fillId="28" borderId="20" applyNumberFormat="0" applyProtection="0">
      <alignment vertical="center"/>
    </xf>
    <xf numFmtId="0" fontId="76" fillId="28" borderId="20" applyNumberFormat="0" applyProtection="0">
      <alignment vertical="center"/>
    </xf>
    <xf numFmtId="0" fontId="49" fillId="30" borderId="20" applyNumberFormat="0" applyProtection="0">
      <alignment horizontal="left" vertical="center" indent="1"/>
    </xf>
    <xf numFmtId="0" fontId="17" fillId="22" borderId="12" applyNumberFormat="0" applyProtection="0">
      <alignment horizontal="left" vertical="top" indent="1"/>
    </xf>
    <xf numFmtId="0" fontId="17" fillId="22" borderId="12" applyNumberFormat="0" applyProtection="0">
      <alignment horizontal="left" vertical="top" indent="1"/>
    </xf>
    <xf numFmtId="0" fontId="77" fillId="28" borderId="20" applyNumberFormat="0" applyProtection="0">
      <alignment vertical="center"/>
    </xf>
    <xf numFmtId="0" fontId="78" fillId="28" borderId="20" applyNumberFormat="0" applyProtection="0">
      <alignment vertical="center"/>
    </xf>
    <xf numFmtId="0" fontId="49" fillId="30" borderId="20" applyNumberFormat="0" applyProtection="0">
      <alignment horizontal="left" vertical="center" indent="1"/>
    </xf>
    <xf numFmtId="0" fontId="17" fillId="29" borderId="12" applyNumberFormat="0" applyProtection="0">
      <alignment horizontal="left" vertical="top" indent="1"/>
    </xf>
    <xf numFmtId="0" fontId="17" fillId="29" borderId="12" applyNumberFormat="0" applyProtection="0">
      <alignment horizontal="left" vertical="top" indent="1"/>
    </xf>
    <xf numFmtId="0" fontId="47" fillId="28" borderId="20" applyNumberFormat="0" applyProtection="0">
      <alignment vertical="center"/>
    </xf>
    <xf numFmtId="0" fontId="48" fillId="28" borderId="20" applyNumberFormat="0" applyProtection="0">
      <alignment vertical="center"/>
    </xf>
    <xf numFmtId="0" fontId="49" fillId="22" borderId="20" applyNumberFormat="0" applyProtection="0">
      <alignment horizontal="left" vertical="center" indent="1"/>
    </xf>
    <xf numFmtId="0" fontId="79" fillId="8" borderId="20" applyNumberFormat="0" applyProtection="0">
      <alignment horizontal="left" indent="1"/>
    </xf>
    <xf numFmtId="0" fontId="65" fillId="28" borderId="20" applyNumberFormat="0" applyProtection="0">
      <alignment vertical="center"/>
    </xf>
    <xf numFmtId="0" fontId="28" fillId="0" borderId="0" applyNumberFormat="0" applyFon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8" fontId="0" fillId="0" borderId="0" applyFon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1" fillId="0" borderId="0">
      <alignment/>
      <protection/>
    </xf>
    <xf numFmtId="0" fontId="0" fillId="0" borderId="0">
      <alignment/>
      <protection/>
    </xf>
    <xf numFmtId="0" fontId="2" fillId="7"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5"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5"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5" fillId="28" borderId="2" applyNumberFormat="0" applyAlignment="0" applyProtection="0"/>
    <xf numFmtId="0" fontId="5" fillId="28" borderId="2" applyNumberFormat="0" applyAlignment="0" applyProtection="0"/>
    <xf numFmtId="0" fontId="5" fillId="20" borderId="2" applyNumberFormat="0" applyAlignment="0" applyProtection="0"/>
    <xf numFmtId="0" fontId="5" fillId="28" borderId="2" applyNumberFormat="0" applyAlignment="0" applyProtection="0"/>
    <xf numFmtId="0" fontId="5" fillId="28" borderId="2" applyNumberFormat="0" applyAlignment="0" applyProtection="0"/>
    <xf numFmtId="0" fontId="5" fillId="28" borderId="2" applyNumberFormat="0" applyAlignment="0" applyProtection="0"/>
    <xf numFmtId="43"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82" fillId="0" borderId="21" applyNumberFormat="0" applyFill="0" applyAlignment="0" applyProtection="0"/>
    <xf numFmtId="0" fontId="82" fillId="0" borderId="21" applyNumberFormat="0" applyFill="0" applyAlignment="0" applyProtection="0"/>
    <xf numFmtId="0" fontId="62" fillId="0" borderId="18"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24" fillId="0" borderId="0" applyNumberFormat="0" applyFont="0" applyFill="0" applyBorder="0" applyProtection="0">
      <alignment/>
    </xf>
    <xf numFmtId="0" fontId="24" fillId="0" borderId="0" applyNumberFormat="0" applyFont="0" applyFill="0" applyBorder="0" applyProtection="0">
      <alignment/>
    </xf>
    <xf numFmtId="0" fontId="24" fillId="0" borderId="0" applyNumberFormat="0" applyFont="0" applyFill="0" applyBorder="0" applyProtection="0">
      <alignment/>
    </xf>
    <xf numFmtId="0" fontId="24" fillId="0" borderId="0" applyNumberFormat="0" applyFont="0" applyFill="0" applyBorder="0" applyProtection="0">
      <alignment/>
    </xf>
    <xf numFmtId="0" fontId="24" fillId="0" borderId="0" applyNumberFormat="0" applyFont="0" applyFill="0" applyBorder="0" applyProtection="0">
      <alignment/>
    </xf>
    <xf numFmtId="0" fontId="24" fillId="0" borderId="0" applyNumberFormat="0" applyFont="0" applyFill="0" applyBorder="0" applyProtection="0">
      <alignment/>
    </xf>
    <xf numFmtId="0" fontId="19" fillId="0" borderId="0" applyNumberFormat="0" applyFont="0" applyFill="0" applyBorder="0" applyProtection="0">
      <alignment/>
    </xf>
    <xf numFmtId="0" fontId="83" fillId="0" borderId="13" applyNumberFormat="0" applyFill="0" applyAlignment="0" applyProtection="0"/>
    <xf numFmtId="0" fontId="83" fillId="0" borderId="13" applyNumberFormat="0" applyFill="0" applyAlignment="0" applyProtection="0"/>
    <xf numFmtId="0" fontId="63" fillId="0" borderId="13" applyNumberFormat="0" applyFill="0" applyAlignment="0" applyProtection="0"/>
    <xf numFmtId="0" fontId="83" fillId="0" borderId="13" applyNumberFormat="0" applyFill="0" applyAlignment="0" applyProtection="0"/>
    <xf numFmtId="0" fontId="83" fillId="0" borderId="13" applyNumberFormat="0" applyFill="0" applyAlignment="0" applyProtection="0"/>
    <xf numFmtId="0" fontId="83" fillId="0" borderId="13" applyNumberFormat="0" applyFill="0" applyAlignment="0" applyProtection="0"/>
    <xf numFmtId="0" fontId="19" fillId="0" borderId="0" applyNumberFormat="0" applyFont="0" applyFill="0" applyBorder="0" applyProtection="0">
      <alignment/>
    </xf>
    <xf numFmtId="0" fontId="19" fillId="0" borderId="0" applyNumberFormat="0" applyFont="0" applyFill="0" applyBorder="0" applyProtection="0">
      <alignment/>
    </xf>
    <xf numFmtId="0" fontId="19" fillId="0" borderId="0" applyNumberFormat="0" applyFont="0" applyFill="0" applyBorder="0" applyProtection="0">
      <alignment/>
    </xf>
    <xf numFmtId="0" fontId="19" fillId="0" borderId="0" applyNumberFormat="0" applyFont="0" applyFill="0" applyBorder="0" applyProtection="0">
      <alignment/>
    </xf>
    <xf numFmtId="0" fontId="19" fillId="0" borderId="0" applyNumberFormat="0" applyFont="0" applyFill="0" applyBorder="0" applyProtection="0">
      <alignment/>
    </xf>
    <xf numFmtId="0" fontId="80" fillId="0" borderId="22" applyNumberFormat="0" applyFill="0" applyAlignment="0" applyProtection="0"/>
    <xf numFmtId="0" fontId="80" fillId="0" borderId="22" applyNumberFormat="0" applyFill="0" applyAlignment="0" applyProtection="0"/>
    <xf numFmtId="0" fontId="9" fillId="0" borderId="6"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0" fontId="10" fillId="23" borderId="2" applyNumberFormat="0" applyAlignment="0" applyProtection="0"/>
    <xf numFmtId="0" fontId="10" fillId="23" borderId="2" applyNumberFormat="0" applyAlignment="0" applyProtection="0"/>
    <xf numFmtId="0" fontId="10" fillId="7" borderId="2" applyNumberFormat="0" applyAlignment="0" applyProtection="0"/>
    <xf numFmtId="0" fontId="10" fillId="23" borderId="2" applyNumberFormat="0" applyAlignment="0" applyProtection="0"/>
    <xf numFmtId="0" fontId="10" fillId="23" borderId="2" applyNumberFormat="0" applyAlignment="0" applyProtection="0"/>
    <xf numFmtId="0" fontId="10" fillId="23" borderId="2" applyNumberFormat="0" applyAlignment="0" applyProtection="0"/>
    <xf numFmtId="0" fontId="10" fillId="7" borderId="2" applyNumberFormat="0" applyAlignment="0" applyProtection="0"/>
    <xf numFmtId="0" fontId="10" fillId="7" borderId="2" applyNumberFormat="0" applyAlignment="0" applyProtection="0"/>
    <xf numFmtId="0" fontId="10" fillId="7" borderId="2" applyNumberFormat="0" applyAlignment="0" applyProtection="0"/>
    <xf numFmtId="0" fontId="10" fillId="7" borderId="2" applyNumberFormat="0" applyAlignment="0" applyProtection="0"/>
    <xf numFmtId="0" fontId="10" fillId="7" borderId="2" applyNumberFormat="0" applyAlignment="0" applyProtection="0"/>
    <xf numFmtId="0" fontId="6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6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22" borderId="10" applyNumberFormat="0" applyFont="0" applyAlignment="0" applyProtection="0"/>
    <xf numFmtId="0" fontId="0" fillId="22" borderId="10" applyNumberFormat="0" applyFont="0" applyAlignment="0" applyProtection="0"/>
    <xf numFmtId="0" fontId="61" fillId="22" borderId="10" applyNumberFormat="0" applyFont="0" applyAlignment="0" applyProtection="0"/>
    <xf numFmtId="0" fontId="0" fillId="22" borderId="10" applyNumberFormat="0" applyFont="0" applyAlignment="0" applyProtection="0"/>
    <xf numFmtId="0" fontId="0" fillId="22" borderId="10" applyNumberFormat="0" applyFont="0" applyAlignment="0" applyProtection="0"/>
    <xf numFmtId="0" fontId="0" fillId="22" borderId="10" applyNumberFormat="0" applyFont="0" applyAlignment="0" applyProtection="0"/>
    <xf numFmtId="0" fontId="13" fillId="28" borderId="11" applyNumberFormat="0" applyAlignment="0" applyProtection="0"/>
    <xf numFmtId="0" fontId="13" fillId="28" borderId="11" applyNumberFormat="0" applyAlignment="0" applyProtection="0"/>
    <xf numFmtId="0" fontId="13" fillId="20" borderId="11" applyNumberFormat="0" applyAlignment="0" applyProtection="0"/>
    <xf numFmtId="0" fontId="13" fillId="28" borderId="11" applyNumberFormat="0" applyAlignment="0" applyProtection="0"/>
    <xf numFmtId="0" fontId="13" fillId="28" borderId="11" applyNumberFormat="0" applyAlignment="0" applyProtection="0"/>
    <xf numFmtId="0" fontId="13"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81" fillId="0" borderId="0" applyNumberFormat="0" applyFill="0" applyBorder="0" applyAlignment="0" applyProtection="0"/>
    <xf numFmtId="0" fontId="81"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19"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9" fontId="61" fillId="0" borderId="0" applyFont="0" applyFill="0" applyBorder="0" applyAlignment="0" applyProtection="0"/>
    <xf numFmtId="0" fontId="10" fillId="7" borderId="2" applyNumberFormat="0" applyAlignment="0" applyProtection="0"/>
    <xf numFmtId="43" fontId="61" fillId="0" borderId="0" applyFont="0" applyFill="0" applyBorder="0" applyAlignment="0" applyProtection="0"/>
    <xf numFmtId="0" fontId="61"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9" fontId="61" fillId="0" borderId="0" applyFont="0" applyFill="0" applyBorder="0" applyAlignment="0" applyProtection="0"/>
    <xf numFmtId="43" fontId="61" fillId="0" borderId="0" applyFont="0" applyFill="0" applyBorder="0" applyAlignment="0" applyProtection="0"/>
    <xf numFmtId="0" fontId="61" fillId="0" borderId="0">
      <alignment/>
      <protection/>
    </xf>
    <xf numFmtId="9" fontId="61" fillId="0" borderId="0" applyFont="0" applyFill="0" applyBorder="0" applyAlignment="0" applyProtection="0"/>
    <xf numFmtId="43" fontId="61" fillId="0" borderId="0" applyFont="0" applyFill="0" applyBorder="0" applyAlignment="0" applyProtection="0"/>
    <xf numFmtId="0" fontId="10" fillId="7" borderId="2" applyNumberFormat="0" applyAlignment="0" applyProtection="0"/>
    <xf numFmtId="0" fontId="61" fillId="0" borderId="0">
      <alignment/>
      <protection/>
    </xf>
    <xf numFmtId="0" fontId="10" fillId="7" borderId="2" applyNumberFormat="0" applyAlignment="0" applyProtection="0"/>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4" borderId="0" applyNumberFormat="0" applyBorder="0" applyAlignment="0" applyProtection="0"/>
    <xf numFmtId="0" fontId="0" fillId="0" borderId="0">
      <alignment/>
      <protection/>
    </xf>
    <xf numFmtId="0" fontId="17" fillId="0" borderId="0">
      <alignment/>
      <protection/>
    </xf>
    <xf numFmtId="0" fontId="1" fillId="0" borderId="0">
      <alignment/>
      <protection/>
    </xf>
  </cellStyleXfs>
  <cellXfs count="1443">
    <xf numFmtId="0" fontId="0" fillId="0" borderId="0" xfId="0"/>
    <xf numFmtId="0" fontId="56" fillId="0" borderId="0" xfId="0" applyFont="1"/>
    <xf numFmtId="171" fontId="18" fillId="0" borderId="24" xfId="141" applyNumberFormat="1" applyFont="1" applyFill="1" applyBorder="1" applyAlignment="1">
      <alignment horizontal="left"/>
      <protection/>
    </xf>
    <xf numFmtId="0" fontId="18" fillId="0" borderId="0" xfId="141" applyFont="1">
      <alignment/>
      <protection/>
    </xf>
    <xf numFmtId="0" fontId="60" fillId="0" borderId="0" xfId="0" applyFont="1"/>
    <xf numFmtId="0" fontId="0" fillId="0" borderId="0" xfId="187" applyFont="1">
      <alignment/>
      <protection/>
    </xf>
    <xf numFmtId="0" fontId="0" fillId="35" borderId="0" xfId="0" applyFill="1"/>
    <xf numFmtId="0" fontId="0" fillId="0" borderId="0" xfId="0" applyFont="1"/>
    <xf numFmtId="0" fontId="0" fillId="0" borderId="0" xfId="381" applyFont="1">
      <alignment/>
      <protection/>
    </xf>
    <xf numFmtId="3" fontId="0" fillId="0" borderId="0" xfId="141" applyNumberFormat="1" applyFont="1">
      <alignment/>
      <protection/>
    </xf>
    <xf numFmtId="0" fontId="0" fillId="0" borderId="0" xfId="141" applyFont="1">
      <alignment/>
      <protection/>
    </xf>
    <xf numFmtId="49" fontId="0" fillId="0" borderId="0" xfId="0" applyNumberFormat="1" applyAlignment="1">
      <alignment horizontal="center"/>
    </xf>
    <xf numFmtId="0" fontId="0" fillId="0" borderId="0" xfId="0" applyAlignment="1">
      <alignment/>
    </xf>
    <xf numFmtId="0" fontId="0" fillId="0" borderId="0" xfId="0" applyAlignment="1">
      <alignment horizontal="center"/>
    </xf>
    <xf numFmtId="171" fontId="18" fillId="0" borderId="25" xfId="141" applyNumberFormat="1" applyFont="1" applyFill="1" applyBorder="1" applyAlignment="1">
      <alignment horizontal="left"/>
      <protection/>
    </xf>
    <xf numFmtId="0" fontId="18" fillId="36" borderId="26" xfId="141" applyFont="1" applyFill="1" applyBorder="1" applyAlignment="1">
      <alignment horizontal="center" vertical="center" wrapText="1"/>
      <protection/>
    </xf>
    <xf numFmtId="3" fontId="18" fillId="36" borderId="27" xfId="141" applyNumberFormat="1" applyFont="1" applyFill="1" applyBorder="1" applyAlignment="1">
      <alignment horizontal="center" vertical="center" wrapText="1"/>
      <protection/>
    </xf>
    <xf numFmtId="0" fontId="18" fillId="36" borderId="27" xfId="141" applyFont="1" applyFill="1" applyBorder="1" applyAlignment="1">
      <alignment horizontal="center" vertical="center" wrapText="1"/>
      <protection/>
    </xf>
    <xf numFmtId="0" fontId="18" fillId="36" borderId="28" xfId="141" applyFont="1" applyFill="1" applyBorder="1" applyAlignment="1">
      <alignment horizontal="center" vertical="center" wrapText="1"/>
      <protection/>
    </xf>
    <xf numFmtId="0" fontId="22" fillId="0" borderId="0" xfId="141" applyFont="1">
      <alignment/>
      <protection/>
    </xf>
    <xf numFmtId="0" fontId="22" fillId="0" borderId="0" xfId="141" applyFont="1" applyFill="1">
      <alignment/>
      <protection/>
    </xf>
    <xf numFmtId="165" fontId="22" fillId="0" borderId="0" xfId="141" applyNumberFormat="1" applyFont="1" applyFill="1">
      <alignment/>
      <protection/>
    </xf>
    <xf numFmtId="0" fontId="85" fillId="0" borderId="0" xfId="141" applyFont="1">
      <alignment/>
      <protection/>
    </xf>
    <xf numFmtId="165" fontId="22" fillId="0" borderId="0" xfId="141" applyNumberFormat="1" applyFont="1">
      <alignment/>
      <protection/>
    </xf>
    <xf numFmtId="0" fontId="0" fillId="0" borderId="0" xfId="0"/>
    <xf numFmtId="0" fontId="57" fillId="0" borderId="0" xfId="141" applyFont="1" applyFill="1" applyBorder="1" applyAlignment="1">
      <alignment horizontal="center"/>
      <protection/>
    </xf>
    <xf numFmtId="3" fontId="58" fillId="0" borderId="0" xfId="141" applyNumberFormat="1" applyFont="1" applyFill="1" applyBorder="1">
      <alignment/>
      <protection/>
    </xf>
    <xf numFmtId="3" fontId="58" fillId="0" borderId="0" xfId="141" applyNumberFormat="1" applyFont="1" applyFill="1" applyBorder="1" applyAlignment="1">
      <alignment/>
      <protection/>
    </xf>
    <xf numFmtId="0" fontId="58" fillId="0" borderId="0" xfId="141" applyFont="1" applyFill="1" applyBorder="1">
      <alignment/>
      <protection/>
    </xf>
    <xf numFmtId="164" fontId="0" fillId="0" borderId="0" xfId="0" applyNumberFormat="1"/>
    <xf numFmtId="0" fontId="18" fillId="0" borderId="0" xfId="936" applyFont="1" applyFill="1" applyBorder="1" applyAlignment="1">
      <alignment horizontal="left"/>
      <protection/>
    </xf>
    <xf numFmtId="0" fontId="0" fillId="0" borderId="0" xfId="936" applyFont="1" applyFill="1" applyBorder="1" applyAlignment="1">
      <alignment horizontal="center" vertical="center"/>
      <protection/>
    </xf>
    <xf numFmtId="0" fontId="0" fillId="0" borderId="0" xfId="0" applyAlignment="1">
      <alignment horizontal="center" vertical="top"/>
    </xf>
    <xf numFmtId="0" fontId="0" fillId="0" borderId="0" xfId="0" applyAlignment="1">
      <alignment horizontal="center" wrapText="1"/>
    </xf>
    <xf numFmtId="0" fontId="0" fillId="0" borderId="0" xfId="889" applyFont="1">
      <alignment/>
      <protection/>
    </xf>
    <xf numFmtId="0" fontId="0" fillId="0" borderId="0" xfId="0" applyFont="1" applyAlignment="1">
      <alignment vertical="center"/>
    </xf>
    <xf numFmtId="0" fontId="0" fillId="0" borderId="0" xfId="0" applyFont="1" applyAlignment="1">
      <alignment horizontal="center"/>
    </xf>
    <xf numFmtId="0" fontId="18" fillId="36" borderId="29" xfId="0" applyFont="1" applyFill="1" applyBorder="1" applyAlignment="1">
      <alignment horizontal="center" vertical="center" wrapText="1"/>
    </xf>
    <xf numFmtId="0" fontId="18" fillId="36" borderId="30" xfId="0" applyFont="1" applyFill="1" applyBorder="1"/>
    <xf numFmtId="0" fontId="18" fillId="36" borderId="31" xfId="0" applyFont="1" applyFill="1" applyBorder="1"/>
    <xf numFmtId="0" fontId="18" fillId="0" borderId="0" xfId="0" applyFont="1"/>
    <xf numFmtId="165" fontId="0" fillId="0" borderId="32" xfId="719" applyNumberFormat="1" applyFont="1" applyFill="1" applyBorder="1" applyAlignment="1">
      <alignment vertical="center"/>
    </xf>
    <xf numFmtId="0" fontId="0" fillId="0" borderId="0" xfId="0" applyFont="1" applyBorder="1"/>
    <xf numFmtId="0" fontId="18" fillId="0" borderId="33" xfId="0" applyFont="1" applyBorder="1"/>
    <xf numFmtId="3" fontId="18" fillId="0" borderId="34" xfId="18" applyNumberFormat="1" applyFont="1" applyBorder="1"/>
    <xf numFmtId="3" fontId="0" fillId="0" borderId="34" xfId="18" applyNumberFormat="1" applyFont="1" applyFill="1" applyBorder="1"/>
    <xf numFmtId="164" fontId="18" fillId="0" borderId="33" xfId="18" applyNumberFormat="1" applyFont="1" applyBorder="1"/>
    <xf numFmtId="0" fontId="0" fillId="0" borderId="34" xfId="0" applyFont="1" applyBorder="1"/>
    <xf numFmtId="37" fontId="18" fillId="0" borderId="33" xfId="18" applyNumberFormat="1" applyFont="1" applyBorder="1"/>
    <xf numFmtId="174" fontId="0" fillId="0" borderId="31" xfId="0" applyNumberFormat="1" applyFont="1" applyFill="1" applyBorder="1" applyAlignment="1" quotePrefix="1">
      <alignment horizontal="left" vertical="center" wrapText="1"/>
    </xf>
    <xf numFmtId="0" fontId="0" fillId="0" borderId="0" xfId="0" applyFont="1" applyBorder="1" applyAlignment="1" quotePrefix="1">
      <alignment horizontal="left" wrapText="1"/>
    </xf>
    <xf numFmtId="0" fontId="59" fillId="0" borderId="0" xfId="141" applyFont="1" applyFill="1">
      <alignment/>
      <protection/>
    </xf>
    <xf numFmtId="0" fontId="0" fillId="0" borderId="0" xfId="141" applyFont="1" applyFill="1" applyAlignment="1">
      <alignment/>
      <protection/>
    </xf>
    <xf numFmtId="0" fontId="0" fillId="0" borderId="0" xfId="0" applyFont="1" applyFill="1"/>
    <xf numFmtId="0" fontId="0" fillId="0" borderId="0" xfId="0" applyFill="1"/>
    <xf numFmtId="0" fontId="86" fillId="0" borderId="0" xfId="0" applyFont="1" applyAlignment="1">
      <alignment horizontal="center" vertical="top"/>
    </xf>
    <xf numFmtId="0" fontId="0" fillId="0" borderId="0" xfId="0" applyFont="1" applyFill="1" applyAlignment="1">
      <alignment vertical="center"/>
    </xf>
    <xf numFmtId="9" fontId="0" fillId="0" borderId="0" xfId="0" applyNumberFormat="1"/>
    <xf numFmtId="3" fontId="0" fillId="0" borderId="0" xfId="0" applyNumberForma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141" applyFont="1" applyAlignment="1">
      <alignment horizontal="center"/>
      <protection/>
    </xf>
    <xf numFmtId="0" fontId="0" fillId="0" borderId="0" xfId="141" applyFont="1" applyFill="1" applyAlignment="1">
      <alignment horizontal="center"/>
      <protection/>
    </xf>
    <xf numFmtId="0" fontId="0" fillId="0" borderId="0" xfId="0" applyAlignment="1">
      <alignment/>
    </xf>
    <xf numFmtId="0" fontId="18" fillId="0" borderId="35" xfId="0" applyFont="1" applyBorder="1"/>
    <xf numFmtId="0" fontId="18" fillId="37" borderId="35" xfId="0" applyFont="1" applyFill="1" applyBorder="1"/>
    <xf numFmtId="0" fontId="18" fillId="37" borderId="36" xfId="0" applyFont="1" applyFill="1" applyBorder="1"/>
    <xf numFmtId="0" fontId="18" fillId="36" borderId="36" xfId="0" applyFont="1" applyFill="1" applyBorder="1"/>
    <xf numFmtId="0" fontId="0" fillId="35" borderId="35" xfId="0" applyFont="1" applyFill="1" applyBorder="1"/>
    <xf numFmtId="0" fontId="0" fillId="0" borderId="35" xfId="0" applyFont="1" applyBorder="1"/>
    <xf numFmtId="0" fontId="18" fillId="36" borderId="36" xfId="0" applyFont="1" applyFill="1" applyBorder="1" applyAlignment="1">
      <alignment horizontal="center" wrapText="1"/>
    </xf>
    <xf numFmtId="0" fontId="18" fillId="36" borderId="37" xfId="0" applyFont="1" applyFill="1" applyBorder="1"/>
    <xf numFmtId="49" fontId="19" fillId="0" borderId="0" xfId="146" applyNumberFormat="1" applyFont="1" applyAlignment="1" quotePrefix="1">
      <alignment/>
      <protection/>
    </xf>
    <xf numFmtId="0" fontId="19" fillId="0" borderId="0" xfId="146" applyFont="1" applyAlignment="1">
      <alignment/>
      <protection/>
    </xf>
    <xf numFmtId="0" fontId="19" fillId="0" borderId="0" xfId="0" applyFont="1" applyAlignment="1">
      <alignment/>
    </xf>
    <xf numFmtId="0" fontId="18" fillId="0" borderId="0" xfId="0" applyFont="1" applyFill="1" applyBorder="1" applyAlignment="1">
      <alignment wrapText="1"/>
    </xf>
    <xf numFmtId="0" fontId="18" fillId="0" borderId="0" xfId="0" applyFont="1" applyBorder="1"/>
    <xf numFmtId="0" fontId="0" fillId="0" borderId="32" xfId="0" applyFill="1" applyBorder="1"/>
    <xf numFmtId="10" fontId="18" fillId="0" borderId="0" xfId="141" applyNumberFormat="1" applyFont="1" applyFill="1" applyBorder="1" applyAlignment="1">
      <alignment horizontal="right"/>
      <protection/>
    </xf>
    <xf numFmtId="10" fontId="18" fillId="0" borderId="0" xfId="141" applyNumberFormat="1" applyFont="1" applyBorder="1" applyAlignment="1">
      <alignment horizontal="right"/>
      <protection/>
    </xf>
    <xf numFmtId="3" fontId="18" fillId="0" borderId="0" xfId="141" applyNumberFormat="1" applyFont="1" applyBorder="1" applyAlignment="1">
      <alignment horizontal="right"/>
      <protection/>
    </xf>
    <xf numFmtId="0" fontId="18" fillId="0" borderId="0" xfId="141" applyFont="1" applyFill="1" applyBorder="1" applyAlignment="1">
      <alignment horizontal="center"/>
      <protection/>
    </xf>
    <xf numFmtId="0" fontId="0" fillId="0" borderId="0" xfId="141" applyFont="1" applyFill="1">
      <alignment/>
      <protection/>
    </xf>
    <xf numFmtId="0" fontId="90" fillId="0" borderId="0" xfId="0" applyFont="1"/>
    <xf numFmtId="49" fontId="56" fillId="0" borderId="0" xfId="0" applyNumberFormat="1" applyFont="1" applyBorder="1" applyAlignment="1">
      <alignment horizontal="center" vertical="center"/>
    </xf>
    <xf numFmtId="0" fontId="0" fillId="0" borderId="0" xfId="0" applyFont="1" applyBorder="1" applyAlignment="1">
      <alignment vertical="top" wrapText="1"/>
    </xf>
    <xf numFmtId="0" fontId="93" fillId="0" borderId="0" xfId="0" applyFont="1"/>
    <xf numFmtId="0" fontId="93" fillId="0" borderId="0" xfId="0" applyFont="1" applyFill="1" applyBorder="1"/>
    <xf numFmtId="0" fontId="56" fillId="0" borderId="0" xfId="0" applyFont="1" applyFill="1"/>
    <xf numFmtId="0" fontId="0" fillId="37" borderId="35" xfId="0" applyFont="1" applyFill="1" applyBorder="1"/>
    <xf numFmtId="0" fontId="0" fillId="37" borderId="36" xfId="0" applyFont="1" applyFill="1" applyBorder="1"/>
    <xf numFmtId="0" fontId="18" fillId="37" borderId="25" xfId="0" applyFont="1" applyFill="1" applyBorder="1"/>
    <xf numFmtId="0" fontId="0" fillId="0" borderId="0" xfId="0" applyFont="1" applyFill="1" applyBorder="1"/>
    <xf numFmtId="0" fontId="18" fillId="0" borderId="0" xfId="0" applyFont="1" applyFill="1" applyBorder="1"/>
    <xf numFmtId="164" fontId="0" fillId="0" borderId="0" xfId="0" applyNumberFormat="1" applyFont="1" applyFill="1" applyBorder="1"/>
    <xf numFmtId="0" fontId="93" fillId="0" borderId="0" xfId="0" applyFont="1" applyFill="1" applyBorder="1" applyAlignment="1">
      <alignment horizontal="left"/>
    </xf>
    <xf numFmtId="0" fontId="93" fillId="37" borderId="26" xfId="0" applyFont="1" applyFill="1" applyBorder="1"/>
    <xf numFmtId="44" fontId="0" fillId="0" borderId="0" xfId="16" applyFont="1" applyFill="1" applyBorder="1"/>
    <xf numFmtId="49" fontId="0" fillId="0" borderId="0" xfId="0" applyNumberFormat="1" applyFont="1" applyBorder="1" applyAlignment="1">
      <alignment horizontal="left" vertical="center"/>
    </xf>
    <xf numFmtId="164" fontId="0" fillId="0" borderId="34" xfId="18" applyNumberFormat="1" applyFont="1" applyBorder="1"/>
    <xf numFmtId="0" fontId="18" fillId="36" borderId="38" xfId="0" applyFont="1" applyFill="1" applyBorder="1" applyAlignment="1">
      <alignment/>
    </xf>
    <xf numFmtId="0" fontId="18" fillId="36" borderId="39" xfId="0" applyFont="1" applyFill="1" applyBorder="1" applyAlignment="1">
      <alignment/>
    </xf>
    <xf numFmtId="0" fontId="18" fillId="36" borderId="40" xfId="0" applyFont="1" applyFill="1" applyBorder="1" applyAlignment="1">
      <alignment/>
    </xf>
    <xf numFmtId="0" fontId="18" fillId="36" borderId="41" xfId="0" applyFont="1" applyFill="1" applyBorder="1" applyAlignment="1">
      <alignment horizontal="center"/>
    </xf>
    <xf numFmtId="164" fontId="18" fillId="0" borderId="0" xfId="18" applyNumberFormat="1" applyFont="1" applyBorder="1"/>
    <xf numFmtId="37" fontId="18" fillId="0" borderId="0" xfId="18" applyNumberFormat="1" applyFont="1" applyBorder="1"/>
    <xf numFmtId="0" fontId="57" fillId="36" borderId="42" xfId="0" applyFont="1" applyFill="1" applyBorder="1"/>
    <xf numFmtId="0" fontId="57" fillId="36" borderId="43" xfId="0" applyFont="1" applyFill="1" applyBorder="1"/>
    <xf numFmtId="0" fontId="57" fillId="36" borderId="43" xfId="0" applyFont="1" applyFill="1" applyBorder="1" applyAlignment="1">
      <alignment wrapText="1"/>
    </xf>
    <xf numFmtId="0" fontId="57" fillId="0" borderId="0" xfId="0" applyFont="1" applyFill="1" applyBorder="1" applyAlignment="1">
      <alignment wrapText="1"/>
    </xf>
    <xf numFmtId="0" fontId="58" fillId="0" borderId="24" xfId="0" applyFont="1" applyBorder="1"/>
    <xf numFmtId="0" fontId="57" fillId="0" borderId="33" xfId="0" applyFont="1" applyBorder="1"/>
    <xf numFmtId="0" fontId="58" fillId="0" borderId="0" xfId="0" applyFont="1" applyBorder="1"/>
    <xf numFmtId="0" fontId="58" fillId="0" borderId="34" xfId="0" applyFont="1" applyBorder="1"/>
    <xf numFmtId="0" fontId="57" fillId="36" borderId="26" xfId="0" applyFont="1" applyFill="1" applyBorder="1" applyAlignment="1">
      <alignment horizontal="center" wrapText="1"/>
    </xf>
    <xf numFmtId="0" fontId="57" fillId="36" borderId="27" xfId="0" applyFont="1" applyFill="1" applyBorder="1" applyAlignment="1">
      <alignment horizontal="center" wrapText="1"/>
    </xf>
    <xf numFmtId="0" fontId="57" fillId="36" borderId="28" xfId="0" applyFont="1" applyFill="1" applyBorder="1" applyAlignment="1">
      <alignment horizontal="center" wrapText="1"/>
    </xf>
    <xf numFmtId="0" fontId="58" fillId="0" borderId="33" xfId="0" applyFont="1" applyBorder="1"/>
    <xf numFmtId="3" fontId="0" fillId="0" borderId="29" xfId="0" applyNumberFormat="1" applyBorder="1" applyAlignment="1">
      <alignment horizontal="center" vertical="center"/>
    </xf>
    <xf numFmtId="3" fontId="0" fillId="0" borderId="29" xfId="0" applyNumberFormat="1" applyFont="1" applyBorder="1" applyAlignment="1">
      <alignment horizontal="center" vertical="center"/>
    </xf>
    <xf numFmtId="3" fontId="18" fillId="0" borderId="0" xfId="0" applyNumberFormat="1" applyFont="1" applyBorder="1" applyAlignment="1">
      <alignment horizontal="center" vertical="center"/>
    </xf>
    <xf numFmtId="0" fontId="0" fillId="0" borderId="0" xfId="0" applyAlignment="1">
      <alignment horizontal="center" vertical="center"/>
    </xf>
    <xf numFmtId="10" fontId="18" fillId="0" borderId="0" xfId="0" applyNumberFormat="1" applyFont="1" applyBorder="1" applyAlignment="1">
      <alignment horizontal="center" vertical="center"/>
    </xf>
    <xf numFmtId="3" fontId="18" fillId="0" borderId="0" xfId="16296" applyNumberFormat="1" applyFont="1" applyFill="1" applyBorder="1" applyAlignment="1">
      <alignment horizontal="center" vertical="center" wrapText="1"/>
      <protection/>
    </xf>
    <xf numFmtId="3" fontId="0" fillId="0" borderId="33" xfId="141" applyNumberFormat="1" applyFont="1" applyFill="1" applyBorder="1" applyAlignment="1">
      <alignment horizontal="center" vertical="center"/>
      <protection/>
    </xf>
    <xf numFmtId="3" fontId="0" fillId="0" borderId="33" xfId="141" applyNumberFormat="1" applyFont="1" applyBorder="1" applyAlignment="1">
      <alignment horizontal="center" vertical="center"/>
      <protection/>
    </xf>
    <xf numFmtId="3" fontId="0" fillId="0" borderId="29" xfId="141" applyNumberFormat="1" applyFont="1" applyFill="1" applyBorder="1" applyAlignment="1">
      <alignment horizontal="center" vertical="center"/>
      <protection/>
    </xf>
    <xf numFmtId="3" fontId="0" fillId="0" borderId="44" xfId="141" applyNumberFormat="1" applyFont="1" applyFill="1" applyBorder="1" applyAlignment="1">
      <alignment horizontal="center" vertical="center"/>
      <protection/>
    </xf>
    <xf numFmtId="172" fontId="0" fillId="0" borderId="45" xfId="141" applyNumberFormat="1" applyFont="1" applyFill="1" applyBorder="1" applyAlignment="1">
      <alignment horizontal="center" vertical="center"/>
      <protection/>
    </xf>
    <xf numFmtId="174" fontId="0" fillId="0" borderId="46" xfId="0" applyNumberFormat="1" applyFont="1" applyFill="1" applyBorder="1" applyAlignment="1">
      <alignment horizontal="justify" vertical="center" wrapText="1"/>
    </xf>
    <xf numFmtId="0" fontId="0" fillId="0" borderId="0" xfId="2824" applyFont="1" applyFill="1" applyBorder="1" applyAlignment="1">
      <alignment wrapText="1"/>
      <protection/>
    </xf>
    <xf numFmtId="0" fontId="0" fillId="0" borderId="0" xfId="160" applyFont="1" applyFill="1" applyAlignment="1">
      <alignment wrapText="1"/>
      <protection/>
    </xf>
    <xf numFmtId="0" fontId="18" fillId="36" borderId="38" xfId="0" applyFont="1" applyFill="1" applyBorder="1" applyAlignment="1">
      <alignment horizontal="center" vertical="center" wrapText="1"/>
    </xf>
    <xf numFmtId="0" fontId="0" fillId="0" borderId="0" xfId="0" applyFont="1"/>
    <xf numFmtId="178" fontId="18" fillId="0" borderId="0" xfId="0" applyNumberFormat="1" applyFont="1" applyBorder="1" applyAlignment="1">
      <alignment horizontal="center" vertical="center"/>
    </xf>
    <xf numFmtId="178" fontId="0" fillId="0" borderId="0" xfId="0" applyNumberFormat="1" applyAlignment="1">
      <alignment horizontal="center" vertical="center"/>
    </xf>
    <xf numFmtId="172" fontId="0" fillId="0" borderId="33" xfId="141" applyNumberFormat="1" applyFont="1" applyBorder="1" applyAlignment="1">
      <alignment horizontal="center" vertical="center"/>
      <protection/>
    </xf>
    <xf numFmtId="0" fontId="19" fillId="36" borderId="47" xfId="141" applyFont="1" applyFill="1" applyBorder="1" applyAlignment="1">
      <alignment horizontal="center" vertical="center" wrapText="1"/>
      <protection/>
    </xf>
    <xf numFmtId="14" fontId="19" fillId="0" borderId="36" xfId="141" applyNumberFormat="1" applyFont="1" applyFill="1" applyBorder="1" applyAlignment="1">
      <alignment horizontal="left"/>
      <protection/>
    </xf>
    <xf numFmtId="3" fontId="27" fillId="0" borderId="24" xfId="141" applyNumberFormat="1" applyFont="1" applyFill="1" applyBorder="1" applyAlignment="1">
      <alignment horizontal="center" vertical="center"/>
      <protection/>
    </xf>
    <xf numFmtId="3" fontId="27" fillId="0" borderId="33" xfId="141" applyNumberFormat="1" applyFont="1" applyFill="1" applyBorder="1" applyAlignment="1">
      <alignment horizontal="center" vertical="center"/>
      <protection/>
    </xf>
    <xf numFmtId="3" fontId="27" fillId="0" borderId="45" xfId="141" applyNumberFormat="1" applyFont="1" applyFill="1" applyBorder="1" applyAlignment="1">
      <alignment horizontal="center" vertical="center"/>
      <protection/>
    </xf>
    <xf numFmtId="3" fontId="27" fillId="0" borderId="32" xfId="141" applyNumberFormat="1" applyFont="1" applyFill="1" applyBorder="1" applyAlignment="1">
      <alignment horizontal="center" vertical="center"/>
      <protection/>
    </xf>
    <xf numFmtId="3" fontId="27" fillId="0" borderId="31" xfId="141" applyNumberFormat="1" applyFont="1" applyFill="1" applyBorder="1" applyAlignment="1">
      <alignment horizontal="center" vertical="center"/>
      <protection/>
    </xf>
    <xf numFmtId="3" fontId="27" fillId="0" borderId="33" xfId="373" applyNumberFormat="1" applyFont="1" applyFill="1" applyBorder="1" applyAlignment="1">
      <alignment horizontal="center" vertical="center"/>
      <protection/>
    </xf>
    <xf numFmtId="3" fontId="27" fillId="0" borderId="48" xfId="373" applyNumberFormat="1" applyFont="1" applyFill="1" applyBorder="1" applyAlignment="1">
      <alignment horizontal="center" vertical="center"/>
      <protection/>
    </xf>
    <xf numFmtId="3" fontId="27" fillId="0" borderId="24" xfId="373" applyNumberFormat="1" applyFont="1" applyFill="1" applyBorder="1" applyAlignment="1">
      <alignment horizontal="center" vertical="center"/>
      <protection/>
    </xf>
    <xf numFmtId="3" fontId="27" fillId="0" borderId="45" xfId="373" applyNumberFormat="1" applyFont="1" applyFill="1" applyBorder="1" applyAlignment="1">
      <alignment horizontal="center" vertical="center"/>
      <protection/>
    </xf>
    <xf numFmtId="14" fontId="19" fillId="0" borderId="35" xfId="141" applyNumberFormat="1" applyFont="1" applyFill="1" applyBorder="1" applyAlignment="1">
      <alignment horizontal="left"/>
      <protection/>
    </xf>
    <xf numFmtId="3" fontId="27" fillId="0" borderId="5" xfId="141" applyNumberFormat="1" applyFont="1" applyFill="1" applyBorder="1" applyAlignment="1">
      <alignment horizontal="center" vertical="center"/>
      <protection/>
    </xf>
    <xf numFmtId="3" fontId="27" fillId="0" borderId="41" xfId="141" applyNumberFormat="1" applyFont="1" applyFill="1" applyBorder="1" applyAlignment="1">
      <alignment horizontal="center" vertical="center"/>
      <protection/>
    </xf>
    <xf numFmtId="3" fontId="27" fillId="0" borderId="25" xfId="141" applyNumberFormat="1" applyFont="1" applyFill="1" applyBorder="1" applyAlignment="1">
      <alignment horizontal="center" vertical="center"/>
      <protection/>
    </xf>
    <xf numFmtId="3" fontId="27" fillId="0" borderId="29" xfId="141" applyNumberFormat="1" applyFont="1" applyFill="1" applyBorder="1" applyAlignment="1">
      <alignment horizontal="center" vertical="center"/>
      <protection/>
    </xf>
    <xf numFmtId="3" fontId="27" fillId="0" borderId="39" xfId="141" applyNumberFormat="1" applyFont="1" applyFill="1" applyBorder="1" applyAlignment="1">
      <alignment horizontal="center" vertical="center"/>
      <protection/>
    </xf>
    <xf numFmtId="3" fontId="27" fillId="0" borderId="29" xfId="373" applyNumberFormat="1" applyFont="1" applyFill="1" applyBorder="1" applyAlignment="1">
      <alignment horizontal="center" vertical="center"/>
      <protection/>
    </xf>
    <xf numFmtId="3" fontId="27" fillId="0" borderId="25" xfId="373" applyNumberFormat="1" applyFont="1" applyFill="1" applyBorder="1" applyAlignment="1">
      <alignment horizontal="center" vertical="center"/>
      <protection/>
    </xf>
    <xf numFmtId="3" fontId="27" fillId="0" borderId="49" xfId="373" applyNumberFormat="1" applyFont="1" applyFill="1" applyBorder="1" applyAlignment="1">
      <alignment horizontal="center" vertical="center"/>
      <protection/>
    </xf>
    <xf numFmtId="3" fontId="27" fillId="0" borderId="40" xfId="141" applyNumberFormat="1" applyFont="1" applyFill="1" applyBorder="1" applyAlignment="1">
      <alignment horizontal="center" vertical="center"/>
      <protection/>
    </xf>
    <xf numFmtId="3" fontId="19" fillId="0" borderId="26" xfId="141" applyNumberFormat="1" applyFont="1" applyFill="1" applyBorder="1" applyAlignment="1">
      <alignment horizontal="center" vertical="center"/>
      <protection/>
    </xf>
    <xf numFmtId="0" fontId="0" fillId="0" borderId="31" xfId="141" applyFont="1" applyBorder="1">
      <alignment/>
      <protection/>
    </xf>
    <xf numFmtId="0" fontId="0" fillId="0" borderId="50" xfId="141" applyFont="1" applyBorder="1">
      <alignment/>
      <protection/>
    </xf>
    <xf numFmtId="0" fontId="18" fillId="36" borderId="51" xfId="0" applyFont="1" applyFill="1" applyBorder="1" applyAlignment="1">
      <alignment horizontal="center" vertical="center" wrapText="1"/>
    </xf>
    <xf numFmtId="0" fontId="18" fillId="36" borderId="52" xfId="0" applyFont="1" applyFill="1" applyBorder="1" applyAlignment="1">
      <alignment horizontal="center" vertical="center" wrapText="1"/>
    </xf>
    <xf numFmtId="0" fontId="0" fillId="36" borderId="34" xfId="0" applyFont="1" applyFill="1" applyBorder="1" applyAlignment="1">
      <alignment horizontal="right" vertical="center" wrapText="1"/>
    </xf>
    <xf numFmtId="9" fontId="18" fillId="36" borderId="51" xfId="0" applyNumberFormat="1" applyFont="1" applyFill="1" applyBorder="1" applyAlignment="1">
      <alignment horizontal="center" vertical="center" wrapText="1"/>
    </xf>
    <xf numFmtId="0" fontId="0" fillId="0" borderId="25" xfId="0" applyFont="1" applyBorder="1" applyAlignment="1">
      <alignment horizontal="left"/>
    </xf>
    <xf numFmtId="0" fontId="87" fillId="0" borderId="0" xfId="0" applyFont="1" applyBorder="1" applyAlignment="1">
      <alignment horizontal="center" vertical="center"/>
    </xf>
    <xf numFmtId="0" fontId="18" fillId="36" borderId="53" xfId="0" applyFont="1" applyFill="1" applyBorder="1" applyAlignment="1">
      <alignment horizontal="center" vertical="center" wrapText="1"/>
    </xf>
    <xf numFmtId="0" fontId="18" fillId="0" borderId="54" xfId="936" applyFont="1" applyFill="1" applyBorder="1" applyAlignment="1">
      <alignment horizontal="left"/>
      <protection/>
    </xf>
    <xf numFmtId="178" fontId="18" fillId="36" borderId="51" xfId="0" applyNumberFormat="1" applyFont="1" applyFill="1" applyBorder="1" applyAlignment="1">
      <alignment horizontal="center" vertical="center" wrapText="1"/>
    </xf>
    <xf numFmtId="3" fontId="0" fillId="0" borderId="53" xfId="0" applyNumberFormat="1" applyFill="1" applyBorder="1" applyAlignment="1">
      <alignment horizontal="center" vertical="center"/>
    </xf>
    <xf numFmtId="172" fontId="0" fillId="0" borderId="45" xfId="141" applyNumberFormat="1" applyFont="1" applyBorder="1" applyAlignment="1">
      <alignment horizontal="center" vertical="center"/>
      <protection/>
    </xf>
    <xf numFmtId="164" fontId="0" fillId="0" borderId="0" xfId="53" applyNumberFormat="1" applyFont="1" applyFill="1"/>
    <xf numFmtId="44" fontId="0" fillId="0" borderId="0" xfId="719" applyFont="1" applyFill="1"/>
    <xf numFmtId="0" fontId="94" fillId="0" borderId="0" xfId="0" applyFont="1" applyAlignment="1">
      <alignment vertical="center"/>
    </xf>
    <xf numFmtId="177" fontId="0" fillId="0" borderId="31" xfId="525" applyNumberFormat="1" applyFont="1" applyFill="1" applyBorder="1" applyAlignment="1">
      <alignment vertical="center" wrapText="1"/>
    </xf>
    <xf numFmtId="177" fontId="0" fillId="0" borderId="33" xfId="525" applyNumberFormat="1" applyFont="1" applyFill="1" applyBorder="1" applyAlignment="1">
      <alignment vertical="center" wrapText="1"/>
    </xf>
    <xf numFmtId="177" fontId="0" fillId="0" borderId="45" xfId="525" applyNumberFormat="1" applyFont="1" applyFill="1" applyBorder="1" applyAlignment="1">
      <alignment vertical="center" wrapText="1"/>
    </xf>
    <xf numFmtId="177" fontId="0" fillId="0" borderId="24" xfId="525" applyNumberFormat="1" applyFont="1" applyFill="1" applyBorder="1" applyAlignment="1">
      <alignment vertical="center" wrapText="1"/>
    </xf>
    <xf numFmtId="177" fontId="0" fillId="0" borderId="39" xfId="0" applyNumberFormat="1" applyFont="1" applyBorder="1"/>
    <xf numFmtId="177" fontId="0" fillId="0" borderId="29" xfId="0" applyNumberFormat="1" applyFont="1" applyBorder="1"/>
    <xf numFmtId="177" fontId="0" fillId="0" borderId="53" xfId="0" applyNumberFormat="1" applyFont="1" applyBorder="1"/>
    <xf numFmtId="0" fontId="93" fillId="37" borderId="55" xfId="0" applyFont="1" applyFill="1" applyBorder="1"/>
    <xf numFmtId="0" fontId="93" fillId="37" borderId="34" xfId="0" applyFont="1" applyFill="1" applyBorder="1"/>
    <xf numFmtId="0" fontId="93" fillId="37" borderId="56" xfId="0" applyFont="1" applyFill="1" applyBorder="1"/>
    <xf numFmtId="0" fontId="18" fillId="37" borderId="57" xfId="0" applyFont="1" applyFill="1" applyBorder="1"/>
    <xf numFmtId="0" fontId="18" fillId="37" borderId="51" xfId="0" applyFont="1" applyFill="1" applyBorder="1"/>
    <xf numFmtId="0" fontId="18" fillId="37" borderId="52" xfId="0" applyFont="1" applyFill="1" applyBorder="1"/>
    <xf numFmtId="0" fontId="93" fillId="0" borderId="34" xfId="0" applyFont="1" applyFill="1" applyBorder="1" applyAlignment="1">
      <alignment horizontal="left"/>
    </xf>
    <xf numFmtId="0" fontId="0" fillId="0" borderId="0" xfId="2824" applyFont="1" applyFill="1" applyBorder="1" applyAlignment="1">
      <alignment vertical="center" wrapText="1"/>
      <protection/>
    </xf>
    <xf numFmtId="0" fontId="0" fillId="0" borderId="0" xfId="0" applyFont="1"/>
    <xf numFmtId="0" fontId="0" fillId="0" borderId="0" xfId="0" applyFont="1"/>
    <xf numFmtId="0" fontId="0" fillId="0" borderId="0" xfId="0" applyFont="1"/>
    <xf numFmtId="0" fontId="0" fillId="0" borderId="0" xfId="0" applyFont="1"/>
    <xf numFmtId="172" fontId="0" fillId="0" borderId="0" xfId="0" applyNumberFormat="1"/>
    <xf numFmtId="9" fontId="27" fillId="0" borderId="45" xfId="141" applyNumberFormat="1" applyFont="1" applyFill="1" applyBorder="1" applyAlignment="1">
      <alignment horizontal="center" vertical="center"/>
      <protection/>
    </xf>
    <xf numFmtId="0" fontId="0" fillId="0" borderId="0" xfId="0" applyFont="1" applyAlignment="1">
      <alignment/>
    </xf>
    <xf numFmtId="0" fontId="18" fillId="36" borderId="33" xfId="0" applyFont="1" applyFill="1" applyBorder="1" applyAlignment="1">
      <alignment horizontal="center" vertical="center" wrapText="1"/>
    </xf>
    <xf numFmtId="0" fontId="18" fillId="36" borderId="45" xfId="0" applyFont="1" applyFill="1" applyBorder="1" applyAlignment="1">
      <alignment horizontal="center" vertical="center" wrapText="1"/>
    </xf>
    <xf numFmtId="3" fontId="58" fillId="0" borderId="0" xfId="141" applyNumberFormat="1" applyFont="1" applyFill="1" applyBorder="1" applyAlignment="1">
      <alignment horizontal="center"/>
      <protection/>
    </xf>
    <xf numFmtId="0" fontId="0" fillId="0" borderId="0" xfId="0" applyFont="1" applyFill="1" applyAlignment="1">
      <alignment/>
    </xf>
    <xf numFmtId="165" fontId="0" fillId="0" borderId="33" xfId="719" applyNumberFormat="1" applyFont="1" applyFill="1" applyBorder="1" applyAlignment="1">
      <alignment vertical="center"/>
    </xf>
    <xf numFmtId="0" fontId="99" fillId="38" borderId="38" xfId="0" applyFont="1" applyFill="1" applyBorder="1" applyAlignment="1">
      <alignment horizontal="center" vertical="center" wrapText="1"/>
    </xf>
    <xf numFmtId="3" fontId="27" fillId="0" borderId="52" xfId="141" applyNumberFormat="1" applyFont="1" applyFill="1" applyBorder="1" applyAlignment="1">
      <alignment horizontal="center" vertical="center"/>
      <protection/>
    </xf>
    <xf numFmtId="0" fontId="0" fillId="0" borderId="0" xfId="0" applyFont="1"/>
    <xf numFmtId="0" fontId="0" fillId="0" borderId="0" xfId="0" applyFont="1"/>
    <xf numFmtId="0" fontId="0" fillId="0" borderId="0" xfId="0" applyFont="1"/>
    <xf numFmtId="0" fontId="104" fillId="0" borderId="58" xfId="0" applyFont="1" applyBorder="1" applyAlignment="1">
      <alignment horizontal="left" vertical="center" wrapText="1"/>
    </xf>
    <xf numFmtId="0" fontId="99" fillId="0" borderId="0" xfId="0" applyFont="1" applyAlignment="1">
      <alignment vertical="center"/>
    </xf>
    <xf numFmtId="0" fontId="105" fillId="0" borderId="0" xfId="0" applyFont="1" applyAlignment="1">
      <alignment vertical="center" wrapText="1"/>
    </xf>
    <xf numFmtId="0" fontId="103" fillId="0" borderId="43" xfId="0" applyFont="1" applyBorder="1" applyAlignment="1">
      <alignment vertical="center"/>
    </xf>
    <xf numFmtId="3" fontId="103" fillId="0" borderId="59" xfId="0" applyNumberFormat="1" applyFont="1" applyBorder="1" applyAlignment="1">
      <alignment horizontal="center" vertical="center"/>
    </xf>
    <xf numFmtId="0" fontId="106" fillId="0" borderId="59" xfId="0" applyFont="1" applyBorder="1" applyAlignment="1">
      <alignment horizontal="center" vertical="center" wrapText="1"/>
    </xf>
    <xf numFmtId="0" fontId="106" fillId="0" borderId="43" xfId="0" applyFont="1" applyBorder="1" applyAlignment="1">
      <alignment horizontal="left" vertical="center" wrapText="1"/>
    </xf>
    <xf numFmtId="0" fontId="106" fillId="0" borderId="58" xfId="0" applyFont="1" applyBorder="1" applyAlignment="1">
      <alignment horizontal="left" vertical="center" wrapText="1"/>
    </xf>
    <xf numFmtId="0" fontId="0" fillId="0" borderId="0" xfId="0" applyFont="1"/>
    <xf numFmtId="0" fontId="58" fillId="0" borderId="0" xfId="141" applyFont="1" applyFill="1">
      <alignment/>
      <protection/>
    </xf>
    <xf numFmtId="0" fontId="0" fillId="0" borderId="0" xfId="0" applyFont="1"/>
    <xf numFmtId="0" fontId="55" fillId="0" borderId="0" xfId="0" applyFont="1"/>
    <xf numFmtId="0" fontId="0" fillId="0" borderId="0" xfId="0" applyFont="1"/>
    <xf numFmtId="0" fontId="0" fillId="0" borderId="0" xfId="0" applyFont="1" applyAlignment="1">
      <alignment/>
    </xf>
    <xf numFmtId="3" fontId="0" fillId="0" borderId="0" xfId="0" applyNumberFormat="1" applyFont="1"/>
    <xf numFmtId="3" fontId="0" fillId="0" borderId="0" xfId="0" applyNumberFormat="1" applyFont="1" applyFill="1"/>
    <xf numFmtId="0" fontId="0" fillId="0" borderId="0" xfId="0" applyFont="1" applyAlignment="1">
      <alignment vertical="center"/>
    </xf>
    <xf numFmtId="0" fontId="22" fillId="0" borderId="0" xfId="0" applyFont="1"/>
    <xf numFmtId="2" fontId="0" fillId="0" borderId="0" xfId="0" applyNumberFormat="1"/>
    <xf numFmtId="0" fontId="57" fillId="0" borderId="52" xfId="0" applyFont="1" applyBorder="1"/>
    <xf numFmtId="0" fontId="58" fillId="0" borderId="52" xfId="0" applyFont="1" applyBorder="1"/>
    <xf numFmtId="10" fontId="0" fillId="0" borderId="0" xfId="15" applyNumberFormat="1" applyFont="1"/>
    <xf numFmtId="172" fontId="0" fillId="0" borderId="0" xfId="15" applyNumberFormat="1" applyFont="1" applyAlignment="1">
      <alignment vertical="center"/>
    </xf>
    <xf numFmtId="0" fontId="18" fillId="35" borderId="46" xfId="0" applyFont="1" applyFill="1" applyBorder="1"/>
    <xf numFmtId="0" fontId="0" fillId="35" borderId="0" xfId="0" applyFont="1" applyFill="1" applyBorder="1"/>
    <xf numFmtId="164" fontId="0" fillId="35" borderId="0" xfId="53" applyNumberFormat="1" applyFont="1" applyFill="1" applyBorder="1"/>
    <xf numFmtId="0" fontId="18" fillId="37" borderId="42" xfId="0" applyFont="1" applyFill="1" applyBorder="1"/>
    <xf numFmtId="0" fontId="55" fillId="35" borderId="0" xfId="0" applyFont="1" applyFill="1"/>
    <xf numFmtId="0" fontId="18" fillId="0" borderId="33" xfId="0" applyFont="1" applyFill="1" applyBorder="1" applyAlignment="1">
      <alignment wrapText="1"/>
    </xf>
    <xf numFmtId="0" fontId="55" fillId="0" borderId="0" xfId="0" applyFont="1" applyFill="1" applyBorder="1"/>
    <xf numFmtId="0" fontId="86" fillId="0" borderId="0" xfId="0" applyFont="1"/>
    <xf numFmtId="0" fontId="86" fillId="0" borderId="0" xfId="0" applyFont="1" applyAlignment="1">
      <alignment wrapText="1"/>
    </xf>
    <xf numFmtId="0" fontId="18" fillId="0" borderId="33" xfId="0" applyFont="1" applyFill="1" applyBorder="1" applyAlignment="1">
      <alignment horizontal="left" wrapText="1" indent="1"/>
    </xf>
    <xf numFmtId="0" fontId="0" fillId="37" borderId="29" xfId="0" applyFont="1" applyFill="1" applyBorder="1"/>
    <xf numFmtId="0" fontId="91" fillId="37" borderId="29" xfId="0" applyFont="1" applyFill="1" applyBorder="1"/>
    <xf numFmtId="164" fontId="91" fillId="37" borderId="29" xfId="53" applyNumberFormat="1" applyFont="1" applyFill="1" applyBorder="1"/>
    <xf numFmtId="164" fontId="0" fillId="37" borderId="29" xfId="53" applyNumberFormat="1" applyFont="1" applyFill="1" applyBorder="1"/>
    <xf numFmtId="0" fontId="0" fillId="37" borderId="53" xfId="0" applyFont="1" applyFill="1" applyBorder="1"/>
    <xf numFmtId="172" fontId="0" fillId="37" borderId="28" xfId="201" applyNumberFormat="1" applyFont="1" applyFill="1" applyBorder="1"/>
    <xf numFmtId="49" fontId="18" fillId="0" borderId="0" xfId="0" applyNumberFormat="1" applyFont="1" applyBorder="1" applyAlignment="1">
      <alignment horizontal="center" vertical="center"/>
    </xf>
    <xf numFmtId="0" fontId="0" fillId="0" borderId="0" xfId="0" applyFont="1" applyBorder="1" applyAlignment="1">
      <alignment vertical="top"/>
    </xf>
    <xf numFmtId="0" fontId="0" fillId="0" borderId="0" xfId="0" applyFont="1" applyBorder="1" applyAlignment="1" quotePrefix="1">
      <alignment vertical="top"/>
    </xf>
    <xf numFmtId="0" fontId="0" fillId="0" borderId="0" xfId="0" applyFont="1" applyBorder="1" applyAlignment="1" quotePrefix="1">
      <alignment vertical="top" wrapText="1"/>
    </xf>
    <xf numFmtId="0" fontId="0" fillId="0" borderId="0" xfId="141" applyFont="1" applyFill="1" applyBorder="1" applyAlignment="1">
      <alignment wrapText="1"/>
      <protection/>
    </xf>
    <xf numFmtId="0" fontId="57" fillId="0" borderId="0" xfId="0" applyFont="1"/>
    <xf numFmtId="3" fontId="0" fillId="36" borderId="34" xfId="18" applyNumberFormat="1" applyFont="1" applyFill="1" applyBorder="1"/>
    <xf numFmtId="3" fontId="18" fillId="36" borderId="34" xfId="18" applyNumberFormat="1" applyFont="1" applyFill="1" applyBorder="1"/>
    <xf numFmtId="0" fontId="18" fillId="36" borderId="54" xfId="0" applyFont="1" applyFill="1" applyBorder="1"/>
    <xf numFmtId="0" fontId="18" fillId="36" borderId="54" xfId="0" applyFont="1" applyFill="1" applyBorder="1" applyAlignment="1">
      <alignment horizontal="left"/>
    </xf>
    <xf numFmtId="0" fontId="56" fillId="0" borderId="0" xfId="0" applyFont="1" applyBorder="1" applyAlignment="1">
      <alignment horizontal="left" wrapText="1"/>
    </xf>
    <xf numFmtId="49" fontId="108" fillId="0" borderId="57" xfId="0" applyNumberFormat="1" applyFont="1" applyBorder="1" applyAlignment="1">
      <alignment horizontal="center"/>
    </xf>
    <xf numFmtId="0" fontId="0" fillId="39" borderId="33" xfId="0" applyFont="1" applyFill="1" applyBorder="1"/>
    <xf numFmtId="0" fontId="109" fillId="40" borderId="43" xfId="0" applyFont="1" applyFill="1" applyBorder="1" applyAlignment="1">
      <alignment horizontal="center" vertical="center" wrapText="1"/>
    </xf>
    <xf numFmtId="0" fontId="18" fillId="0" borderId="0" xfId="0" applyFont="1" applyAlignment="1" quotePrefix="1">
      <alignment horizontal="left"/>
    </xf>
    <xf numFmtId="0" fontId="103" fillId="0" borderId="42" xfId="0" applyFont="1" applyBorder="1" applyAlignment="1">
      <alignment horizontal="center" vertical="center"/>
    </xf>
    <xf numFmtId="0" fontId="103" fillId="0" borderId="59" xfId="0" applyFont="1" applyBorder="1" applyAlignment="1">
      <alignment horizontal="center" vertical="center"/>
    </xf>
    <xf numFmtId="0" fontId="104" fillId="0" borderId="60" xfId="0" applyFont="1" applyBorder="1" applyAlignment="1">
      <alignment horizontal="center" vertical="center" wrapText="1"/>
    </xf>
    <xf numFmtId="0" fontId="104" fillId="0" borderId="61" xfId="0" applyFont="1" applyBorder="1" applyAlignment="1">
      <alignment horizontal="center" vertical="center" wrapText="1"/>
    </xf>
    <xf numFmtId="0" fontId="0" fillId="0" borderId="0" xfId="0" applyFont="1"/>
    <xf numFmtId="0" fontId="18" fillId="37" borderId="29" xfId="544" applyFont="1" applyFill="1" applyBorder="1">
      <alignment/>
      <protection/>
    </xf>
    <xf numFmtId="0" fontId="18" fillId="37" borderId="53" xfId="544" applyFont="1" applyFill="1" applyBorder="1">
      <alignment/>
      <protection/>
    </xf>
    <xf numFmtId="0" fontId="18" fillId="37" borderId="25" xfId="544" applyFont="1" applyFill="1" applyBorder="1">
      <alignment/>
      <protection/>
    </xf>
    <xf numFmtId="0" fontId="18" fillId="0" borderId="62" xfId="544" applyFont="1" applyBorder="1">
      <alignment/>
      <protection/>
    </xf>
    <xf numFmtId="0" fontId="18" fillId="0" borderId="63" xfId="544" applyFont="1" applyBorder="1">
      <alignment/>
      <protection/>
    </xf>
    <xf numFmtId="0" fontId="18" fillId="0" borderId="0" xfId="544" applyFont="1">
      <alignment/>
      <protection/>
    </xf>
    <xf numFmtId="0" fontId="18" fillId="0" borderId="64" xfId="544" applyFont="1" applyBorder="1">
      <alignment/>
      <protection/>
    </xf>
    <xf numFmtId="0" fontId="18" fillId="0" borderId="65" xfId="544" applyFont="1" applyBorder="1">
      <alignment/>
      <protection/>
    </xf>
    <xf numFmtId="0" fontId="18" fillId="0" borderId="66" xfId="544" applyFont="1" applyBorder="1">
      <alignment/>
      <protection/>
    </xf>
    <xf numFmtId="0" fontId="107" fillId="0" borderId="0" xfId="544" applyFont="1" applyAlignment="1">
      <alignment horizontal="left"/>
      <protection/>
    </xf>
    <xf numFmtId="0" fontId="0" fillId="0" borderId="0" xfId="544" applyAlignment="1">
      <alignment horizontal="center"/>
      <protection/>
    </xf>
    <xf numFmtId="0" fontId="0" fillId="0" borderId="0" xfId="544">
      <alignment/>
      <protection/>
    </xf>
    <xf numFmtId="49" fontId="19" fillId="0" borderId="0" xfId="544" applyNumberFormat="1" applyFont="1" applyAlignment="1">
      <alignment horizontal="center"/>
      <protection/>
    </xf>
    <xf numFmtId="0" fontId="18" fillId="36" borderId="37" xfId="544" applyFont="1" applyFill="1" applyBorder="1">
      <alignment/>
      <protection/>
    </xf>
    <xf numFmtId="0" fontId="18" fillId="36" borderId="67" xfId="544" applyFont="1" applyFill="1" applyBorder="1">
      <alignment/>
      <protection/>
    </xf>
    <xf numFmtId="0" fontId="18" fillId="36" borderId="36" xfId="544" applyFont="1" applyFill="1" applyBorder="1">
      <alignment/>
      <protection/>
    </xf>
    <xf numFmtId="0" fontId="18" fillId="36" borderId="36" xfId="544" applyFont="1" applyFill="1" applyBorder="1" applyAlignment="1">
      <alignment horizontal="center" wrapText="1"/>
      <protection/>
    </xf>
    <xf numFmtId="0" fontId="18" fillId="37" borderId="36" xfId="544" applyFont="1" applyFill="1" applyBorder="1">
      <alignment/>
      <protection/>
    </xf>
    <xf numFmtId="0" fontId="18" fillId="37" borderId="35" xfId="544" applyFont="1" applyFill="1" applyBorder="1">
      <alignment/>
      <protection/>
    </xf>
    <xf numFmtId="0" fontId="18" fillId="0" borderId="35" xfId="544" applyFont="1" applyBorder="1">
      <alignment/>
      <protection/>
    </xf>
    <xf numFmtId="9" fontId="58" fillId="0" borderId="34" xfId="15" applyFont="1" applyBorder="1"/>
    <xf numFmtId="0" fontId="0" fillId="37" borderId="68" xfId="544" applyFont="1" applyFill="1" applyBorder="1">
      <alignment/>
      <protection/>
    </xf>
    <xf numFmtId="0" fontId="0" fillId="37" borderId="36" xfId="544" applyFont="1" applyFill="1" applyBorder="1">
      <alignment/>
      <protection/>
    </xf>
    <xf numFmtId="0" fontId="0" fillId="35" borderId="35" xfId="544" applyFont="1" applyFill="1" applyBorder="1">
      <alignment/>
      <protection/>
    </xf>
    <xf numFmtId="0" fontId="0" fillId="37" borderId="57" xfId="544" applyFont="1" applyFill="1" applyBorder="1">
      <alignment/>
      <protection/>
    </xf>
    <xf numFmtId="164" fontId="0" fillId="0" borderId="69" xfId="0" applyNumberFormat="1" applyFont="1" applyBorder="1"/>
    <xf numFmtId="0" fontId="0" fillId="0" borderId="0" xfId="544" applyFont="1">
      <alignment/>
      <protection/>
    </xf>
    <xf numFmtId="0" fontId="0" fillId="0" borderId="30" xfId="544" applyFont="1" applyBorder="1">
      <alignment/>
      <protection/>
    </xf>
    <xf numFmtId="0" fontId="0" fillId="0" borderId="62" xfId="544" applyFont="1" applyBorder="1">
      <alignment/>
      <protection/>
    </xf>
    <xf numFmtId="164" fontId="0" fillId="0" borderId="70" xfId="0" applyNumberFormat="1" applyFont="1" applyBorder="1"/>
    <xf numFmtId="164" fontId="0" fillId="0" borderId="46" xfId="0" applyNumberFormat="1" applyFont="1" applyBorder="1"/>
    <xf numFmtId="164" fontId="0" fillId="0" borderId="0" xfId="0" applyNumberFormat="1" applyFont="1"/>
    <xf numFmtId="9" fontId="0" fillId="0" borderId="69" xfId="201" applyFont="1" applyBorder="1"/>
    <xf numFmtId="164" fontId="0" fillId="0" borderId="71" xfId="53" applyNumberFormat="1" applyFont="1" applyBorder="1"/>
    <xf numFmtId="0" fontId="0" fillId="0" borderId="72" xfId="544" applyFont="1" applyBorder="1">
      <alignment/>
      <protection/>
    </xf>
    <xf numFmtId="0" fontId="0" fillId="0" borderId="0" xfId="0"/>
    <xf numFmtId="0" fontId="0" fillId="40" borderId="73" xfId="0" applyFill="1" applyBorder="1" applyAlignment="1">
      <alignment vertical="center" wrapText="1"/>
    </xf>
    <xf numFmtId="0" fontId="0" fillId="40" borderId="65" xfId="0" applyFont="1" applyFill="1" applyBorder="1" applyAlignment="1">
      <alignment vertical="center" wrapText="1"/>
    </xf>
    <xf numFmtId="0" fontId="0" fillId="40" borderId="65" xfId="0" applyFill="1" applyBorder="1" applyAlignment="1">
      <alignment vertical="center" wrapText="1"/>
    </xf>
    <xf numFmtId="0" fontId="0" fillId="0" borderId="35" xfId="544" applyFont="1" applyBorder="1">
      <alignment/>
      <protection/>
    </xf>
    <xf numFmtId="3" fontId="0" fillId="0" borderId="0" xfId="0" applyNumberFormat="1"/>
    <xf numFmtId="0" fontId="0" fillId="0" borderId="0" xfId="0" applyBorder="1"/>
    <xf numFmtId="0" fontId="0" fillId="0" borderId="0" xfId="0" applyFill="1" applyBorder="1"/>
    <xf numFmtId="0" fontId="0" fillId="0" borderId="35" xfId="544" applyFont="1" applyFill="1" applyBorder="1">
      <alignment/>
      <protection/>
    </xf>
    <xf numFmtId="0" fontId="0" fillId="37" borderId="35" xfId="544" applyFont="1" applyFill="1" applyBorder="1">
      <alignment/>
      <protection/>
    </xf>
    <xf numFmtId="0" fontId="0" fillId="37" borderId="24" xfId="544" applyFont="1" applyFill="1" applyBorder="1">
      <alignment/>
      <protection/>
    </xf>
    <xf numFmtId="0" fontId="0" fillId="0" borderId="74" xfId="544" applyFont="1" applyBorder="1">
      <alignment/>
      <protection/>
    </xf>
    <xf numFmtId="164" fontId="0" fillId="0" borderId="73" xfId="544" applyNumberFormat="1" applyFont="1" applyBorder="1">
      <alignment/>
      <protection/>
    </xf>
    <xf numFmtId="0" fontId="0" fillId="0" borderId="66" xfId="544" applyFont="1" applyBorder="1">
      <alignment/>
      <protection/>
    </xf>
    <xf numFmtId="0" fontId="0" fillId="37" borderId="75" xfId="544" applyFont="1" applyFill="1" applyBorder="1">
      <alignment/>
      <protection/>
    </xf>
    <xf numFmtId="0" fontId="0" fillId="0" borderId="46" xfId="544" applyFont="1" applyBorder="1">
      <alignment/>
      <protection/>
    </xf>
    <xf numFmtId="0" fontId="0" fillId="0" borderId="64" xfId="544" applyFont="1" applyBorder="1">
      <alignment/>
      <protection/>
    </xf>
    <xf numFmtId="0" fontId="0" fillId="0" borderId="70" xfId="544" applyFont="1" applyBorder="1">
      <alignment/>
      <protection/>
    </xf>
    <xf numFmtId="0" fontId="0" fillId="0" borderId="76" xfId="544" applyFont="1" applyBorder="1">
      <alignment/>
      <protection/>
    </xf>
    <xf numFmtId="0" fontId="0" fillId="0" borderId="65" xfId="544" applyFont="1" applyBorder="1">
      <alignment/>
      <protection/>
    </xf>
    <xf numFmtId="0" fontId="0" fillId="0" borderId="77" xfId="544" applyFont="1" applyBorder="1">
      <alignment/>
      <protection/>
    </xf>
    <xf numFmtId="0" fontId="18" fillId="0" borderId="0" xfId="0" applyFont="1" applyAlignment="1">
      <alignment horizontal="left"/>
    </xf>
    <xf numFmtId="0" fontId="18" fillId="0" borderId="69"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69" xfId="936" applyFont="1" applyBorder="1" applyAlignment="1">
      <alignment horizontal="center" vertical="center"/>
      <protection/>
    </xf>
    <xf numFmtId="0" fontId="0" fillId="0" borderId="69" xfId="16289" applyFont="1" applyBorder="1">
      <alignment/>
      <protection/>
    </xf>
    <xf numFmtId="0" fontId="55" fillId="0" borderId="69" xfId="0" applyFont="1" applyBorder="1" applyAlignment="1">
      <alignment horizontal="center"/>
    </xf>
    <xf numFmtId="0" fontId="0" fillId="0" borderId="69" xfId="16289" applyFont="1" applyBorder="1" applyAlignment="1">
      <alignment horizontal="center"/>
      <protection/>
    </xf>
    <xf numFmtId="164" fontId="58" fillId="0" borderId="33" xfId="18" applyNumberFormat="1" applyFont="1" applyBorder="1"/>
    <xf numFmtId="3" fontId="0" fillId="0" borderId="0" xfId="0" applyNumberFormat="1" applyAlignment="1">
      <alignment vertical="center" wrapText="1"/>
    </xf>
    <xf numFmtId="49" fontId="0" fillId="0" borderId="0" xfId="146" applyNumberFormat="1" applyAlignment="1">
      <alignment/>
      <protection/>
    </xf>
    <xf numFmtId="49" fontId="18" fillId="0" borderId="0" xfId="146" applyNumberFormat="1" applyFont="1" applyAlignment="1">
      <alignment/>
      <protection/>
    </xf>
    <xf numFmtId="0" fontId="0" fillId="0" borderId="0" xfId="0"/>
    <xf numFmtId="0" fontId="0" fillId="0" borderId="0" xfId="0"/>
    <xf numFmtId="0" fontId="0" fillId="0" borderId="34" xfId="0" applyNumberFormat="1" applyBorder="1"/>
    <xf numFmtId="0" fontId="0" fillId="0" borderId="34" xfId="0" applyNumberFormat="1" applyFont="1" applyBorder="1" applyAlignment="1">
      <alignment horizontal="center"/>
    </xf>
    <xf numFmtId="3" fontId="18" fillId="0" borderId="34" xfId="0" applyNumberFormat="1" applyFont="1" applyBorder="1" applyAlignment="1">
      <alignment horizontal="center" vertical="center"/>
    </xf>
    <xf numFmtId="3" fontId="18" fillId="0" borderId="34" xfId="16278" applyNumberFormat="1" applyFont="1" applyBorder="1" applyAlignment="1">
      <alignment horizontal="center" vertical="center"/>
      <protection/>
    </xf>
    <xf numFmtId="9" fontId="18" fillId="0" borderId="34" xfId="0" applyNumberFormat="1" applyFont="1" applyBorder="1" applyAlignment="1">
      <alignment horizontal="center" vertical="center"/>
    </xf>
    <xf numFmtId="9" fontId="18" fillId="0" borderId="34" xfId="0" applyNumberFormat="1" applyFont="1" applyFill="1" applyBorder="1" applyAlignment="1">
      <alignment horizontal="center" vertical="center"/>
    </xf>
    <xf numFmtId="164" fontId="0" fillId="35" borderId="34" xfId="18" applyNumberFormat="1" applyFont="1" applyFill="1" applyBorder="1"/>
    <xf numFmtId="174" fontId="55" fillId="0" borderId="31" xfId="0" applyNumberFormat="1" applyFont="1" applyFill="1" applyBorder="1" applyAlignment="1" quotePrefix="1">
      <alignment horizontal="left" vertical="top" wrapText="1"/>
    </xf>
    <xf numFmtId="3" fontId="27" fillId="0" borderId="44" xfId="141" applyNumberFormat="1" applyFont="1" applyFill="1" applyBorder="1" applyAlignment="1">
      <alignment horizontal="center" vertical="center"/>
      <protection/>
    </xf>
    <xf numFmtId="0" fontId="0" fillId="0" borderId="38" xfId="544" applyFont="1" applyBorder="1">
      <alignment/>
      <protection/>
    </xf>
    <xf numFmtId="0" fontId="0" fillId="0" borderId="39" xfId="544" applyFont="1" applyBorder="1">
      <alignment/>
      <protection/>
    </xf>
    <xf numFmtId="164" fontId="0" fillId="0" borderId="39" xfId="544" applyNumberFormat="1" applyFont="1" applyBorder="1">
      <alignment/>
      <protection/>
    </xf>
    <xf numFmtId="0" fontId="0" fillId="0" borderId="73" xfId="544" applyFont="1" applyBorder="1">
      <alignment/>
      <protection/>
    </xf>
    <xf numFmtId="0" fontId="0" fillId="0" borderId="78" xfId="0" applyBorder="1" applyAlignment="1">
      <alignment vertical="center" wrapText="1"/>
    </xf>
    <xf numFmtId="3" fontId="0" fillId="0" borderId="78" xfId="0" applyNumberFormat="1" applyBorder="1" applyAlignment="1">
      <alignment vertical="center" wrapText="1"/>
    </xf>
    <xf numFmtId="172" fontId="0" fillId="0" borderId="0" xfId="15" applyNumberFormat="1" applyFont="1" applyFill="1"/>
    <xf numFmtId="179" fontId="0" fillId="0" borderId="0" xfId="15" applyNumberFormat="1" applyFont="1" applyFill="1"/>
    <xf numFmtId="9" fontId="0" fillId="0" borderId="0" xfId="15" applyFont="1"/>
    <xf numFmtId="0" fontId="0" fillId="0" borderId="0" xfId="0" applyFont="1" applyAlignment="1">
      <alignment vertical="center"/>
    </xf>
    <xf numFmtId="0" fontId="0" fillId="0" borderId="0" xfId="0"/>
    <xf numFmtId="0" fontId="18" fillId="37" borderId="79" xfId="0" applyFont="1" applyFill="1" applyBorder="1" applyAlignment="1">
      <alignment horizontal="center"/>
    </xf>
    <xf numFmtId="3" fontId="1" fillId="0" borderId="33" xfId="0" applyNumberFormat="1" applyFill="1" applyBorder="1" applyAlignment="1">
      <alignment horizontal="center" vertical="center"/>
    </xf>
    <xf numFmtId="3" fontId="0" fillId="0" borderId="33" xfId="141" applyNumberFormat="1" applyBorder="1" applyAlignment="1">
      <alignment horizontal="center" vertical="center"/>
      <protection/>
    </xf>
    <xf numFmtId="0" fontId="18" fillId="36" borderId="80" xfId="544" applyFont="1" applyFill="1" applyBorder="1" applyAlignment="1">
      <alignment horizontal="center" vertical="center" wrapText="1"/>
      <protection/>
    </xf>
    <xf numFmtId="0" fontId="18" fillId="36" borderId="8" xfId="544" applyFont="1" applyFill="1" applyBorder="1" applyAlignment="1">
      <alignment horizontal="center" vertical="center" wrapText="1"/>
      <protection/>
    </xf>
    <xf numFmtId="0" fontId="18" fillId="36" borderId="8" xfId="544" applyFont="1" applyFill="1" applyBorder="1" applyAlignment="1" quotePrefix="1">
      <alignment horizontal="center" vertical="center" wrapText="1"/>
      <protection/>
    </xf>
    <xf numFmtId="0" fontId="18" fillId="36" borderId="81" xfId="544" applyFont="1" applyFill="1" applyBorder="1" applyAlignment="1">
      <alignment horizontal="center" vertical="center" wrapText="1"/>
      <protection/>
    </xf>
    <xf numFmtId="0" fontId="0" fillId="37" borderId="80" xfId="544" applyFont="1" applyFill="1" applyBorder="1">
      <alignment/>
      <protection/>
    </xf>
    <xf numFmtId="0" fontId="0" fillId="37" borderId="8" xfId="544" applyFont="1" applyFill="1" applyBorder="1">
      <alignment/>
      <protection/>
    </xf>
    <xf numFmtId="0" fontId="0" fillId="37" borderId="81" xfId="544" applyFont="1" applyFill="1" applyBorder="1">
      <alignment/>
      <protection/>
    </xf>
    <xf numFmtId="164" fontId="0" fillId="0" borderId="80" xfId="0" applyNumberFormat="1" applyBorder="1"/>
    <xf numFmtId="172" fontId="0" fillId="0" borderId="81" xfId="201" applyNumberFormat="1" applyFont="1" applyBorder="1"/>
    <xf numFmtId="164" fontId="0" fillId="37" borderId="80" xfId="53" applyNumberFormat="1" applyFont="1" applyFill="1" applyBorder="1"/>
    <xf numFmtId="164" fontId="0" fillId="37" borderId="8" xfId="53" applyNumberFormat="1" applyFont="1" applyFill="1" applyBorder="1"/>
    <xf numFmtId="164" fontId="0" fillId="0" borderId="80" xfId="53" applyNumberFormat="1" applyFont="1" applyBorder="1"/>
    <xf numFmtId="164" fontId="0" fillId="0" borderId="8" xfId="53" applyNumberFormat="1" applyFont="1" applyBorder="1"/>
    <xf numFmtId="39" fontId="0" fillId="37" borderId="8" xfId="53" applyNumberFormat="1" applyFont="1" applyFill="1" applyBorder="1"/>
    <xf numFmtId="0" fontId="0" fillId="0" borderId="81" xfId="544" applyFont="1" applyBorder="1">
      <alignment/>
      <protection/>
    </xf>
    <xf numFmtId="0" fontId="0" fillId="0" borderId="80" xfId="544" applyFont="1" applyBorder="1">
      <alignment/>
      <protection/>
    </xf>
    <xf numFmtId="44" fontId="0" fillId="0" borderId="8" xfId="719" applyFont="1" applyBorder="1"/>
    <xf numFmtId="0" fontId="0" fillId="0" borderId="82" xfId="544" applyFont="1" applyBorder="1">
      <alignment/>
      <protection/>
    </xf>
    <xf numFmtId="0" fontId="0" fillId="37" borderId="82" xfId="544" applyFont="1" applyFill="1" applyBorder="1">
      <alignment/>
      <protection/>
    </xf>
    <xf numFmtId="164" fontId="0" fillId="0" borderId="83" xfId="0" applyNumberFormat="1" applyFont="1" applyBorder="1"/>
    <xf numFmtId="0" fontId="18" fillId="37" borderId="80" xfId="544" applyFont="1" applyFill="1" applyBorder="1">
      <alignment/>
      <protection/>
    </xf>
    <xf numFmtId="0" fontId="18" fillId="37" borderId="81" xfId="544" applyFont="1" applyFill="1" applyBorder="1">
      <alignment/>
      <protection/>
    </xf>
    <xf numFmtId="0" fontId="18" fillId="37" borderId="8" xfId="544" applyFont="1" applyFill="1" applyBorder="1">
      <alignment/>
      <protection/>
    </xf>
    <xf numFmtId="164" fontId="0" fillId="0" borderId="81" xfId="0" applyNumberFormat="1" applyFont="1" applyBorder="1"/>
    <xf numFmtId="0" fontId="0" fillId="0" borderId="83" xfId="544" applyFont="1" applyBorder="1">
      <alignment/>
      <protection/>
    </xf>
    <xf numFmtId="165" fontId="0" fillId="0" borderId="8" xfId="146" applyNumberFormat="1" applyFont="1" applyBorder="1">
      <alignment/>
      <protection/>
    </xf>
    <xf numFmtId="0" fontId="18" fillId="36" borderId="8" xfId="0" applyFont="1" applyFill="1" applyBorder="1" applyAlignment="1">
      <alignment horizontal="center" vertical="center" wrapText="1"/>
    </xf>
    <xf numFmtId="0" fontId="18" fillId="36" borderId="81" xfId="0" applyFont="1" applyFill="1" applyBorder="1" applyAlignment="1">
      <alignment horizontal="center" vertical="center" wrapText="1"/>
    </xf>
    <xf numFmtId="0" fontId="0" fillId="37" borderId="80" xfId="0" applyFont="1" applyFill="1" applyBorder="1"/>
    <xf numFmtId="0" fontId="0" fillId="37" borderId="8" xfId="0" applyFont="1" applyFill="1" applyBorder="1"/>
    <xf numFmtId="0" fontId="0" fillId="37" borderId="81" xfId="0" applyFont="1" applyFill="1" applyBorder="1"/>
    <xf numFmtId="164" fontId="0" fillId="0" borderId="80" xfId="0" applyNumberFormat="1" applyFont="1" applyFill="1" applyBorder="1"/>
    <xf numFmtId="164" fontId="0" fillId="0" borderId="8" xfId="0" applyNumberFormat="1" applyFont="1" applyFill="1" applyBorder="1"/>
    <xf numFmtId="176" fontId="0" fillId="0" borderId="8" xfId="0" applyNumberFormat="1" applyFont="1" applyFill="1" applyBorder="1"/>
    <xf numFmtId="164" fontId="0" fillId="0" borderId="80" xfId="53" applyNumberFormat="1" applyFont="1" applyFill="1" applyBorder="1"/>
    <xf numFmtId="164" fontId="0" fillId="0" borderId="8" xfId="53" applyNumberFormat="1" applyFont="1" applyFill="1" applyBorder="1"/>
    <xf numFmtId="0" fontId="0" fillId="0" borderId="81" xfId="0" applyFont="1" applyBorder="1"/>
    <xf numFmtId="0" fontId="0" fillId="0" borderId="8" xfId="0" applyFont="1" applyBorder="1"/>
    <xf numFmtId="164" fontId="0" fillId="37" borderId="81" xfId="53" applyNumberFormat="1" applyFont="1" applyFill="1" applyBorder="1"/>
    <xf numFmtId="0" fontId="0" fillId="0" borderId="82" xfId="0" applyFont="1" applyBorder="1"/>
    <xf numFmtId="0" fontId="0" fillId="37" borderId="82" xfId="0" applyFont="1" applyFill="1" applyBorder="1"/>
    <xf numFmtId="0" fontId="0" fillId="0" borderId="80" xfId="0" applyFont="1" applyFill="1" applyBorder="1"/>
    <xf numFmtId="0" fontId="0" fillId="0" borderId="8" xfId="0" applyFont="1" applyFill="1" applyBorder="1"/>
    <xf numFmtId="164" fontId="0" fillId="0" borderId="81" xfId="0" applyNumberFormat="1" applyFont="1" applyFill="1" applyBorder="1"/>
    <xf numFmtId="0" fontId="0" fillId="0" borderId="83" xfId="0" applyFont="1" applyFill="1" applyBorder="1" applyAlignment="1">
      <alignment horizontal="left"/>
    </xf>
    <xf numFmtId="0" fontId="18" fillId="36" borderId="80" xfId="0" applyFont="1" applyFill="1" applyBorder="1"/>
    <xf numFmtId="0" fontId="18" fillId="36" borderId="8" xfId="0" applyFont="1" applyFill="1" applyBorder="1"/>
    <xf numFmtId="0" fontId="18" fillId="37" borderId="80" xfId="0" applyFont="1" applyFill="1" applyBorder="1"/>
    <xf numFmtId="0" fontId="55" fillId="37" borderId="8" xfId="0" applyFont="1" applyFill="1" applyBorder="1"/>
    <xf numFmtId="0" fontId="55" fillId="37" borderId="81" xfId="0" applyFont="1" applyFill="1" applyBorder="1"/>
    <xf numFmtId="164" fontId="55" fillId="0" borderId="8" xfId="0" applyNumberFormat="1" applyFont="1" applyFill="1" applyBorder="1"/>
    <xf numFmtId="176" fontId="55" fillId="0" borderId="8" xfId="0" applyNumberFormat="1" applyFont="1" applyFill="1" applyBorder="1"/>
    <xf numFmtId="172" fontId="55" fillId="0" borderId="81" xfId="201" applyNumberFormat="1" applyFont="1" applyBorder="1"/>
    <xf numFmtId="164" fontId="55" fillId="37" borderId="8" xfId="53" applyNumberFormat="1" applyFont="1" applyFill="1" applyBorder="1"/>
    <xf numFmtId="0" fontId="55" fillId="0" borderId="80" xfId="0" applyFont="1" applyBorder="1"/>
    <xf numFmtId="0" fontId="0" fillId="0" borderId="80" xfId="0" applyFont="1" applyBorder="1"/>
    <xf numFmtId="172" fontId="55" fillId="37" borderId="81" xfId="201" applyNumberFormat="1" applyFont="1" applyFill="1" applyBorder="1"/>
    <xf numFmtId="0" fontId="18" fillId="0" borderId="8" xfId="0" applyFont="1" applyFill="1" applyBorder="1" applyAlignment="1">
      <alignment wrapText="1"/>
    </xf>
    <xf numFmtId="0" fontId="0" fillId="0" borderId="8" xfId="0" applyBorder="1"/>
    <xf numFmtId="0" fontId="0" fillId="41" borderId="8" xfId="0" applyFill="1" applyBorder="1"/>
    <xf numFmtId="16" fontId="0" fillId="0" borderId="8" xfId="0" applyNumberFormat="1" applyBorder="1"/>
    <xf numFmtId="0" fontId="0" fillId="0" borderId="80" xfId="141" applyFont="1" applyBorder="1">
      <alignment/>
      <protection/>
    </xf>
    <xf numFmtId="3" fontId="0" fillId="0" borderId="8" xfId="18" applyNumberFormat="1" applyFont="1" applyFill="1" applyBorder="1"/>
    <xf numFmtId="3" fontId="0" fillId="36" borderId="8" xfId="18" applyNumberFormat="1" applyFont="1" applyFill="1" applyBorder="1"/>
    <xf numFmtId="3" fontId="18" fillId="36" borderId="8" xfId="18" applyNumberFormat="1" applyFont="1" applyFill="1" applyBorder="1"/>
    <xf numFmtId="3" fontId="0" fillId="0" borderId="8" xfId="0" applyNumberFormat="1" applyFont="1" applyFill="1" applyBorder="1"/>
    <xf numFmtId="3" fontId="0" fillId="0" borderId="81" xfId="0" applyNumberFormat="1" applyFont="1" applyFill="1" applyBorder="1"/>
    <xf numFmtId="0" fontId="18" fillId="0" borderId="83" xfId="0" applyFont="1" applyBorder="1"/>
    <xf numFmtId="0" fontId="0" fillId="0" borderId="8" xfId="0" applyNumberFormat="1" applyBorder="1"/>
    <xf numFmtId="0" fontId="0" fillId="0" borderId="8" xfId="0" applyNumberFormat="1" applyFont="1" applyBorder="1" applyAlignment="1">
      <alignment horizontal="center"/>
    </xf>
    <xf numFmtId="164" fontId="0" fillId="0" borderId="8" xfId="18" applyNumberFormat="1" applyFont="1" applyBorder="1"/>
    <xf numFmtId="164" fontId="0" fillId="0" borderId="8" xfId="18" applyNumberFormat="1" applyFont="1" applyBorder="1" applyAlignment="1" quotePrefix="1">
      <alignment horizontal="center"/>
    </xf>
    <xf numFmtId="164" fontId="0" fillId="0" borderId="8" xfId="18" applyNumberFormat="1" applyFont="1" applyFill="1" applyBorder="1"/>
    <xf numFmtId="164" fontId="0" fillId="0" borderId="8" xfId="18" applyNumberFormat="1" applyFont="1" applyBorder="1" applyAlignment="1">
      <alignment horizontal="center"/>
    </xf>
    <xf numFmtId="0" fontId="18" fillId="36" borderId="80" xfId="0" applyFont="1" applyFill="1" applyBorder="1" applyAlignment="1">
      <alignment horizontal="center"/>
    </xf>
    <xf numFmtId="0" fontId="18" fillId="37" borderId="84" xfId="0" applyFont="1" applyFill="1" applyBorder="1"/>
    <xf numFmtId="0" fontId="0" fillId="0" borderId="84" xfId="0" applyFont="1" applyFill="1" applyBorder="1" applyAlignment="1" quotePrefix="1">
      <alignment horizontal="left"/>
    </xf>
    <xf numFmtId="9" fontId="0" fillId="0" borderId="80" xfId="0" applyNumberFormat="1" applyFont="1" applyFill="1" applyBorder="1"/>
    <xf numFmtId="9" fontId="0" fillId="0" borderId="8" xfId="0" applyNumberFormat="1" applyFont="1" applyFill="1" applyBorder="1"/>
    <xf numFmtId="9" fontId="0" fillId="0" borderId="81" xfId="0" applyNumberFormat="1" applyFont="1" applyFill="1" applyBorder="1"/>
    <xf numFmtId="0" fontId="0" fillId="0" borderId="84" xfId="0" applyFont="1" applyFill="1" applyBorder="1"/>
    <xf numFmtId="0" fontId="18" fillId="0" borderId="84" xfId="0" applyFont="1" applyFill="1" applyBorder="1"/>
    <xf numFmtId="9" fontId="0" fillId="37" borderId="80" xfId="0" applyNumberFormat="1" applyFont="1" applyFill="1" applyBorder="1"/>
    <xf numFmtId="9" fontId="0" fillId="37" borderId="8" xfId="0" applyNumberFormat="1" applyFont="1" applyFill="1" applyBorder="1"/>
    <xf numFmtId="9" fontId="0" fillId="37" borderId="81" xfId="0" applyNumberFormat="1" applyFont="1" applyFill="1" applyBorder="1"/>
    <xf numFmtId="177" fontId="0" fillId="0" borderId="81" xfId="525" applyNumberFormat="1" applyFont="1" applyFill="1" applyBorder="1" applyAlignment="1">
      <alignment vertical="center"/>
    </xf>
    <xf numFmtId="9" fontId="0" fillId="0" borderId="80" xfId="0" applyNumberFormat="1" applyFont="1" applyBorder="1"/>
    <xf numFmtId="9" fontId="0" fillId="0" borderId="8" xfId="0" applyNumberFormat="1" applyFont="1" applyBorder="1"/>
    <xf numFmtId="9" fontId="0" fillId="0" borderId="81" xfId="0" applyNumberFormat="1" applyFont="1" applyBorder="1"/>
    <xf numFmtId="0" fontId="58" fillId="0" borderId="83" xfId="0" applyFont="1" applyBorder="1"/>
    <xf numFmtId="0" fontId="0" fillId="36" borderId="8" xfId="0" applyFill="1" applyBorder="1"/>
    <xf numFmtId="0" fontId="18" fillId="36" borderId="8" xfId="0" applyFont="1" applyFill="1" applyBorder="1" applyAlignment="1">
      <alignment wrapText="1"/>
    </xf>
    <xf numFmtId="0" fontId="0" fillId="0" borderId="8" xfId="0" applyFont="1" applyFill="1" applyBorder="1" applyAlignment="1" quotePrefix="1">
      <alignment horizontal="left" wrapText="1"/>
    </xf>
    <xf numFmtId="42" fontId="0" fillId="0" borderId="8" xfId="0" applyNumberFormat="1" applyFont="1" applyFill="1" applyBorder="1"/>
    <xf numFmtId="0" fontId="0" fillId="0" borderId="8" xfId="0" applyFont="1" applyFill="1" applyBorder="1" applyAlignment="1">
      <alignment wrapText="1"/>
    </xf>
    <xf numFmtId="0" fontId="18" fillId="0" borderId="8" xfId="0" applyFont="1" applyFill="1" applyBorder="1" applyAlignment="1" quotePrefix="1">
      <alignment horizontal="left" wrapText="1"/>
    </xf>
    <xf numFmtId="42" fontId="18" fillId="0" borderId="8" xfId="0" applyNumberFormat="1" applyFont="1" applyFill="1" applyBorder="1"/>
    <xf numFmtId="9" fontId="18" fillId="0" borderId="8" xfId="0" applyNumberFormat="1" applyFont="1" applyFill="1" applyBorder="1"/>
    <xf numFmtId="0" fontId="22" fillId="0" borderId="8" xfId="141" applyFont="1" applyFill="1" applyBorder="1" applyAlignment="1">
      <alignment horizontal="justify" wrapText="1"/>
      <protection/>
    </xf>
    <xf numFmtId="0" fontId="22" fillId="0" borderId="8" xfId="141" applyFont="1" applyFill="1" applyBorder="1" applyAlignment="1">
      <alignment horizontal="center" wrapText="1"/>
      <protection/>
    </xf>
    <xf numFmtId="43" fontId="22" fillId="0" borderId="8" xfId="53" applyFont="1" applyFill="1" applyBorder="1" applyAlignment="1">
      <alignment horizontal="center" wrapText="1"/>
    </xf>
    <xf numFmtId="0" fontId="0" fillId="0" borderId="8" xfId="141" applyFont="1" applyFill="1" applyBorder="1" applyAlignment="1" quotePrefix="1">
      <alignment horizontal="left" wrapText="1"/>
      <protection/>
    </xf>
    <xf numFmtId="0" fontId="0" fillId="37" borderId="8" xfId="141" applyFont="1" applyFill="1" applyBorder="1" applyAlignment="1">
      <alignment horizontal="center" wrapText="1"/>
      <protection/>
    </xf>
    <xf numFmtId="0" fontId="0" fillId="0" borderId="8" xfId="141" applyFont="1" applyFill="1" applyBorder="1" applyAlignment="1">
      <alignment horizontal="left" wrapText="1"/>
      <protection/>
    </xf>
    <xf numFmtId="44" fontId="0" fillId="37" borderId="8" xfId="78" applyFont="1" applyFill="1" applyBorder="1" applyAlignment="1">
      <alignment wrapText="1"/>
    </xf>
    <xf numFmtId="42" fontId="0" fillId="37" borderId="8" xfId="78" applyNumberFormat="1" applyFont="1" applyFill="1" applyBorder="1" applyAlignment="1">
      <alignment wrapText="1"/>
    </xf>
    <xf numFmtId="9" fontId="0" fillId="37" borderId="8" xfId="201" applyFont="1" applyFill="1" applyBorder="1" applyAlignment="1">
      <alignment horizontal="center" wrapText="1"/>
    </xf>
    <xf numFmtId="9" fontId="0" fillId="37" borderId="8" xfId="201" applyNumberFormat="1" applyFont="1" applyFill="1" applyBorder="1" applyAlignment="1">
      <alignment horizontal="center" wrapText="1"/>
    </xf>
    <xf numFmtId="9" fontId="0" fillId="37" borderId="8" xfId="78" applyNumberFormat="1" applyFont="1" applyFill="1" applyBorder="1" applyAlignment="1">
      <alignment wrapText="1"/>
    </xf>
    <xf numFmtId="0" fontId="0" fillId="0" borderId="8" xfId="141" applyFont="1" applyFill="1" applyBorder="1" applyAlignment="1">
      <alignment horizontal="left" vertical="top" wrapText="1"/>
      <protection/>
    </xf>
    <xf numFmtId="0" fontId="0" fillId="0" borderId="8" xfId="141" applyFont="1" applyFill="1" applyBorder="1" applyAlignment="1" quotePrefix="1">
      <alignment horizontal="left" vertical="top" wrapText="1"/>
      <protection/>
    </xf>
    <xf numFmtId="0" fontId="18" fillId="0" borderId="8" xfId="141" applyFont="1" applyFill="1" applyBorder="1" applyAlignment="1">
      <alignment horizontal="center"/>
      <protection/>
    </xf>
    <xf numFmtId="0" fontId="0" fillId="0" borderId="8" xfId="141" applyFont="1" applyFill="1" applyBorder="1" applyAlignment="1">
      <alignment horizontal="justify" vertical="top" wrapText="1"/>
      <protection/>
    </xf>
    <xf numFmtId="3" fontId="27" fillId="0" borderId="80" xfId="141" applyNumberFormat="1" applyFont="1" applyFill="1" applyBorder="1" applyAlignment="1">
      <alignment horizontal="center" vertical="center"/>
      <protection/>
    </xf>
    <xf numFmtId="3" fontId="27" fillId="0" borderId="8" xfId="141" applyNumberFormat="1" applyFont="1" applyFill="1" applyBorder="1" applyAlignment="1">
      <alignment horizontal="center" vertical="center"/>
      <protection/>
    </xf>
    <xf numFmtId="3" fontId="27" fillId="0" borderId="8" xfId="373" applyNumberFormat="1" applyFont="1" applyFill="1" applyBorder="1" applyAlignment="1">
      <alignment horizontal="center" vertical="center"/>
      <protection/>
    </xf>
    <xf numFmtId="3" fontId="27" fillId="0" borderId="80" xfId="373" applyNumberFormat="1" applyFont="1" applyFill="1" applyBorder="1" applyAlignment="1">
      <alignment horizontal="center" vertical="center"/>
      <protection/>
    </xf>
    <xf numFmtId="171" fontId="18" fillId="0" borderId="80" xfId="141" applyNumberFormat="1" applyFont="1" applyFill="1" applyBorder="1" applyAlignment="1">
      <alignment horizontal="left"/>
      <protection/>
    </xf>
    <xf numFmtId="3" fontId="1" fillId="0" borderId="8" xfId="0" applyNumberFormat="1" applyFill="1" applyBorder="1" applyAlignment="1">
      <alignment horizontal="center" vertical="center"/>
    </xf>
    <xf numFmtId="3" fontId="0" fillId="0" borderId="8" xfId="141" applyNumberFormat="1" applyFont="1" applyFill="1" applyBorder="1" applyAlignment="1">
      <alignment horizontal="center" vertical="center"/>
      <protection/>
    </xf>
    <xf numFmtId="3" fontId="0" fillId="0" borderId="8" xfId="0" applyNumberFormat="1" applyFill="1" applyBorder="1" applyAlignment="1">
      <alignment horizontal="center" vertical="center"/>
    </xf>
    <xf numFmtId="3" fontId="0" fillId="0" borderId="8" xfId="0" applyNumberFormat="1" applyBorder="1" applyAlignment="1">
      <alignment horizontal="center" vertical="center"/>
    </xf>
    <xf numFmtId="0" fontId="0" fillId="0" borderId="80" xfId="0" applyFont="1" applyBorder="1" applyAlignment="1">
      <alignment horizontal="right" vertical="center" wrapText="1"/>
    </xf>
    <xf numFmtId="0" fontId="0" fillId="0" borderId="83" xfId="0" applyFont="1" applyBorder="1" applyAlignment="1">
      <alignment horizontal="right" vertical="center" wrapText="1"/>
    </xf>
    <xf numFmtId="3" fontId="0" fillId="0" borderId="8" xfId="0" applyNumberFormat="1" applyFont="1" applyBorder="1" applyAlignment="1">
      <alignment horizontal="center" vertical="center"/>
    </xf>
    <xf numFmtId="9" fontId="0" fillId="0" borderId="8" xfId="0" applyNumberFormat="1" applyBorder="1" applyAlignment="1">
      <alignment horizontal="center" vertical="center"/>
    </xf>
    <xf numFmtId="0" fontId="0" fillId="0" borderId="80" xfId="0" applyFont="1" applyBorder="1" applyAlignment="1">
      <alignment horizontal="left"/>
    </xf>
    <xf numFmtId="172" fontId="0" fillId="0" borderId="8" xfId="0" applyNumberFormat="1" applyFont="1" applyBorder="1" applyAlignment="1">
      <alignment horizontal="center" vertical="center"/>
    </xf>
    <xf numFmtId="3" fontId="0" fillId="0" borderId="8" xfId="16276" applyNumberFormat="1" applyFill="1" applyBorder="1" applyAlignment="1">
      <alignment horizontal="center" vertical="center"/>
      <protection/>
    </xf>
    <xf numFmtId="3" fontId="0" fillId="0" borderId="8" xfId="16276" applyNumberFormat="1" applyBorder="1" applyAlignment="1">
      <alignment horizontal="center" vertical="center"/>
      <protection/>
    </xf>
    <xf numFmtId="172" fontId="0" fillId="0" borderId="81" xfId="0" applyNumberFormat="1" applyFont="1" applyBorder="1" applyAlignment="1">
      <alignment horizontal="center" vertical="center"/>
    </xf>
    <xf numFmtId="0" fontId="17" fillId="0" borderId="84" xfId="0" applyFont="1" applyFill="1" applyBorder="1" applyAlignment="1">
      <alignment horizontal="left" vertical="center" wrapText="1"/>
    </xf>
    <xf numFmtId="0" fontId="18" fillId="0" borderId="8" xfId="0" applyFont="1" applyBorder="1" applyAlignment="1">
      <alignment horizontal="center" vertical="center" wrapText="1"/>
    </xf>
    <xf numFmtId="0" fontId="0" fillId="0" borderId="8" xfId="0" applyFont="1" applyBorder="1" applyAlignment="1">
      <alignment horizontal="center" vertical="center" wrapText="1"/>
    </xf>
    <xf numFmtId="164" fontId="0" fillId="0" borderId="8" xfId="53" applyNumberFormat="1" applyFont="1" applyFill="1" applyBorder="1" applyAlignment="1">
      <alignment horizontal="center" vertical="center" wrapText="1"/>
    </xf>
    <xf numFmtId="0" fontId="0" fillId="0" borderId="8" xfId="936" applyFont="1" applyBorder="1" applyAlignment="1">
      <alignment horizontal="center" vertical="center"/>
      <protection/>
    </xf>
    <xf numFmtId="164" fontId="112" fillId="0" borderId="8" xfId="53" applyNumberFormat="1" applyFont="1" applyFill="1" applyBorder="1" applyAlignment="1">
      <alignment horizontal="center" vertical="center"/>
    </xf>
    <xf numFmtId="3" fontId="0" fillId="0" borderId="8" xfId="0" applyNumberFormat="1" applyBorder="1" applyAlignment="1">
      <alignment vertical="center" wrapText="1"/>
    </xf>
    <xf numFmtId="0" fontId="55" fillId="0" borderId="8" xfId="0" applyFont="1" applyBorder="1"/>
    <xf numFmtId="0" fontId="55" fillId="0" borderId="8" xfId="0" applyFont="1" applyBorder="1" applyAlignment="1">
      <alignment horizontal="center"/>
    </xf>
    <xf numFmtId="0" fontId="111" fillId="0" borderId="8" xfId="936" applyFont="1" applyBorder="1" applyAlignment="1">
      <alignment horizontal="center" vertical="center"/>
      <protection/>
    </xf>
    <xf numFmtId="164" fontId="114" fillId="0" borderId="8" xfId="53" applyNumberFormat="1" applyFont="1" applyFill="1" applyBorder="1" applyAlignment="1">
      <alignment vertical="center"/>
    </xf>
    <xf numFmtId="9" fontId="0" fillId="0" borderId="8" xfId="0" applyNumberFormat="1" applyFont="1" applyBorder="1" applyAlignment="1">
      <alignment horizontal="center" vertical="center"/>
    </xf>
    <xf numFmtId="3" fontId="0" fillId="0" borderId="81" xfId="16296" applyNumberFormat="1" applyFill="1" applyBorder="1" applyAlignment="1">
      <alignment horizontal="center" vertical="center" wrapText="1"/>
      <protection/>
    </xf>
    <xf numFmtId="3" fontId="0" fillId="0" borderId="8" xfId="16300" applyNumberFormat="1" applyBorder="1" applyAlignment="1">
      <alignment horizontal="center" vertical="center"/>
      <protection/>
    </xf>
    <xf numFmtId="3" fontId="0" fillId="0" borderId="8" xfId="16283" applyNumberFormat="1" applyFont="1" applyBorder="1" applyAlignment="1">
      <alignment horizontal="center" vertical="center"/>
      <protection/>
    </xf>
    <xf numFmtId="3" fontId="0" fillId="0" borderId="81" xfId="16296" applyNumberFormat="1" applyBorder="1" applyAlignment="1">
      <alignment horizontal="center" vertical="center"/>
      <protection/>
    </xf>
    <xf numFmtId="3" fontId="0" fillId="0" borderId="81" xfId="0" applyNumberFormat="1" applyFill="1" applyBorder="1" applyAlignment="1">
      <alignment horizontal="center" vertical="center"/>
    </xf>
    <xf numFmtId="3" fontId="0" fillId="0" borderId="81" xfId="0" applyNumberFormat="1" applyBorder="1" applyAlignment="1">
      <alignment horizontal="center" vertical="center"/>
    </xf>
    <xf numFmtId="0" fontId="0" fillId="37" borderId="8" xfId="0" applyFill="1" applyBorder="1"/>
    <xf numFmtId="42" fontId="0" fillId="0" borderId="8" xfId="0" applyNumberFormat="1" applyFont="1" applyBorder="1"/>
    <xf numFmtId="165" fontId="0" fillId="0" borderId="8" xfId="719" applyNumberFormat="1" applyFont="1" applyFill="1" applyBorder="1" applyAlignment="1">
      <alignment vertical="center"/>
    </xf>
    <xf numFmtId="0" fontId="0" fillId="0" borderId="8" xfId="0" applyFill="1" applyBorder="1"/>
    <xf numFmtId="0" fontId="0" fillId="42" borderId="8" xfId="0" applyFont="1" applyFill="1" applyBorder="1" applyAlignment="1">
      <alignment horizontal="center"/>
    </xf>
    <xf numFmtId="0" fontId="18" fillId="0" borderId="85" xfId="0" applyFont="1" applyBorder="1"/>
    <xf numFmtId="0" fontId="19" fillId="0" borderId="85" xfId="141" applyFont="1" applyFill="1" applyBorder="1" applyAlignment="1">
      <alignment horizontal="center"/>
      <protection/>
    </xf>
    <xf numFmtId="0" fontId="0" fillId="0" borderId="0" xfId="146">
      <alignment/>
      <protection/>
    </xf>
    <xf numFmtId="0" fontId="18" fillId="36" borderId="86" xfId="146" applyFont="1" applyFill="1" applyBorder="1">
      <alignment/>
      <protection/>
    </xf>
    <xf numFmtId="0" fontId="18" fillId="36" borderId="84" xfId="146" applyFont="1" applyFill="1" applyBorder="1">
      <alignment/>
      <protection/>
    </xf>
    <xf numFmtId="0" fontId="18" fillId="36" borderId="83" xfId="146" applyFont="1" applyFill="1" applyBorder="1" applyAlignment="1">
      <alignment horizontal="center"/>
      <protection/>
    </xf>
    <xf numFmtId="0" fontId="18" fillId="36" borderId="34" xfId="146" applyFont="1" applyFill="1" applyBorder="1" applyAlignment="1">
      <alignment horizontal="center"/>
      <protection/>
    </xf>
    <xf numFmtId="0" fontId="18" fillId="36" borderId="72" xfId="146" applyFont="1" applyFill="1" applyBorder="1" applyAlignment="1">
      <alignment horizontal="center"/>
      <protection/>
    </xf>
    <xf numFmtId="0" fontId="0" fillId="36" borderId="31" xfId="146" applyFill="1" applyBorder="1">
      <alignment/>
      <protection/>
    </xf>
    <xf numFmtId="0" fontId="0" fillId="36" borderId="32" xfId="146" applyFill="1" applyBorder="1">
      <alignment/>
      <protection/>
    </xf>
    <xf numFmtId="0" fontId="0" fillId="36" borderId="87" xfId="146" applyFill="1" applyBorder="1">
      <alignment/>
      <protection/>
    </xf>
    <xf numFmtId="0" fontId="0" fillId="36" borderId="46" xfId="146" applyFill="1" applyBorder="1">
      <alignment/>
      <protection/>
    </xf>
    <xf numFmtId="0" fontId="0" fillId="36" borderId="0" xfId="146" applyFill="1">
      <alignment/>
      <protection/>
    </xf>
    <xf numFmtId="0" fontId="0" fillId="36" borderId="64" xfId="146" applyFill="1" applyBorder="1">
      <alignment/>
      <protection/>
    </xf>
    <xf numFmtId="0" fontId="0" fillId="0" borderId="84" xfId="146" applyFont="1" applyBorder="1" applyAlignment="1" quotePrefix="1">
      <alignment horizontal="left"/>
      <protection/>
    </xf>
    <xf numFmtId="165" fontId="0" fillId="0" borderId="86" xfId="719" applyNumberFormat="1" applyFont="1" applyBorder="1" applyAlignment="1">
      <alignment horizontal="right" vertical="top"/>
    </xf>
    <xf numFmtId="165" fontId="0" fillId="0" borderId="51" xfId="719" applyNumberFormat="1" applyFont="1" applyBorder="1" applyAlignment="1">
      <alignment horizontal="right" vertical="top"/>
    </xf>
    <xf numFmtId="165" fontId="0" fillId="0" borderId="88" xfId="719" applyNumberFormat="1" applyFont="1" applyBorder="1" applyAlignment="1">
      <alignment horizontal="right" vertical="top"/>
    </xf>
    <xf numFmtId="9" fontId="0" fillId="0" borderId="57" xfId="211" applyFont="1" applyBorder="1"/>
    <xf numFmtId="9" fontId="0" fillId="0" borderId="51" xfId="211" applyFont="1" applyBorder="1"/>
    <xf numFmtId="9" fontId="0" fillId="0" borderId="52" xfId="211" applyFont="1" applyBorder="1"/>
    <xf numFmtId="0" fontId="0" fillId="0" borderId="84" xfId="146" applyFont="1" applyBorder="1">
      <alignment/>
      <protection/>
    </xf>
    <xf numFmtId="165" fontId="0" fillId="0" borderId="31" xfId="719" applyNumberFormat="1" applyFont="1" applyBorder="1" applyAlignment="1">
      <alignment horizontal="right" vertical="top"/>
    </xf>
    <xf numFmtId="165" fontId="0" fillId="0" borderId="33" xfId="719" applyNumberFormat="1" applyFont="1" applyBorder="1" applyAlignment="1">
      <alignment horizontal="right" vertical="top"/>
    </xf>
    <xf numFmtId="165" fontId="0" fillId="0" borderId="87" xfId="719" applyNumberFormat="1" applyFont="1" applyBorder="1" applyAlignment="1">
      <alignment horizontal="right" vertical="top"/>
    </xf>
    <xf numFmtId="9" fontId="0" fillId="0" borderId="24" xfId="211" applyFont="1" applyBorder="1"/>
    <xf numFmtId="9" fontId="0" fillId="0" borderId="33" xfId="211" applyFont="1" applyBorder="1"/>
    <xf numFmtId="9" fontId="0" fillId="0" borderId="45" xfId="211" applyFont="1" applyBorder="1"/>
    <xf numFmtId="165" fontId="0" fillId="0" borderId="84" xfId="719" applyNumberFormat="1" applyFont="1" applyBorder="1" applyAlignment="1">
      <alignment horizontal="right" vertical="top"/>
    </xf>
    <xf numFmtId="0" fontId="18" fillId="0" borderId="50" xfId="146" applyFont="1" applyBorder="1" applyAlignment="1" quotePrefix="1">
      <alignment horizontal="left"/>
      <protection/>
    </xf>
    <xf numFmtId="165" fontId="18" fillId="0" borderId="76" xfId="719" applyNumberFormat="1" applyFont="1" applyBorder="1" applyAlignment="1">
      <alignment horizontal="right" vertical="top"/>
    </xf>
    <xf numFmtId="165" fontId="18" fillId="0" borderId="55" xfId="719" applyNumberFormat="1" applyFont="1" applyBorder="1" applyAlignment="1">
      <alignment horizontal="right" vertical="top"/>
    </xf>
    <xf numFmtId="165" fontId="18" fillId="0" borderId="66" xfId="719" applyNumberFormat="1" applyFont="1" applyBorder="1" applyAlignment="1">
      <alignment horizontal="right" vertical="top"/>
    </xf>
    <xf numFmtId="9" fontId="0" fillId="0" borderId="54" xfId="211" applyFont="1" applyBorder="1"/>
    <xf numFmtId="9" fontId="0" fillId="0" borderId="55" xfId="211" applyFont="1" applyBorder="1"/>
    <xf numFmtId="9" fontId="0" fillId="0" borderId="56" xfId="211" applyFont="1" applyBorder="1"/>
    <xf numFmtId="0" fontId="56" fillId="0" borderId="84" xfId="146" applyFont="1" applyBorder="1">
      <alignment/>
      <protection/>
    </xf>
    <xf numFmtId="0" fontId="0" fillId="0" borderId="50" xfId="146" applyFont="1" applyBorder="1">
      <alignment/>
      <protection/>
    </xf>
    <xf numFmtId="0" fontId="0" fillId="0" borderId="39" xfId="146" applyFont="1" applyBorder="1">
      <alignment/>
      <protection/>
    </xf>
    <xf numFmtId="0" fontId="0" fillId="0" borderId="74" xfId="146" applyFont="1" applyBorder="1">
      <alignment/>
      <protection/>
    </xf>
    <xf numFmtId="0" fontId="0" fillId="0" borderId="46" xfId="146" applyFont="1" applyBorder="1">
      <alignment/>
      <protection/>
    </xf>
    <xf numFmtId="0" fontId="0" fillId="0" borderId="0" xfId="146" applyFont="1">
      <alignment/>
      <protection/>
    </xf>
    <xf numFmtId="0" fontId="0" fillId="0" borderId="64" xfId="146" applyFont="1" applyBorder="1">
      <alignment/>
      <protection/>
    </xf>
    <xf numFmtId="0" fontId="0" fillId="0" borderId="31" xfId="146" applyFont="1" applyBorder="1">
      <alignment/>
      <protection/>
    </xf>
    <xf numFmtId="165" fontId="0" fillId="0" borderId="0" xfId="146" applyNumberFormat="1">
      <alignment/>
      <protection/>
    </xf>
    <xf numFmtId="0" fontId="0" fillId="0" borderId="84" xfId="146" applyFont="1" applyBorder="1" applyAlignment="1">
      <alignment wrapText="1"/>
      <protection/>
    </xf>
    <xf numFmtId="0" fontId="0" fillId="0" borderId="84" xfId="146" applyFont="1" applyBorder="1" applyAlignment="1" quotePrefix="1">
      <alignment horizontal="left" wrapText="1"/>
      <protection/>
    </xf>
    <xf numFmtId="165" fontId="0" fillId="0" borderId="46" xfId="719" applyNumberFormat="1" applyFont="1" applyBorder="1" applyAlignment="1">
      <alignment horizontal="right" vertical="top"/>
    </xf>
    <xf numFmtId="165" fontId="0" fillId="0" borderId="89" xfId="719" applyNumberFormat="1" applyFont="1" applyBorder="1" applyAlignment="1">
      <alignment horizontal="right" vertical="top"/>
    </xf>
    <xf numFmtId="165" fontId="0" fillId="0" borderId="64" xfId="719" applyNumberFormat="1" applyFont="1" applyBorder="1" applyAlignment="1">
      <alignment horizontal="right" vertical="top"/>
    </xf>
    <xf numFmtId="9" fontId="0" fillId="0" borderId="90" xfId="211" applyFont="1" applyBorder="1"/>
    <xf numFmtId="9" fontId="0" fillId="0" borderId="89" xfId="211" applyFont="1" applyBorder="1"/>
    <xf numFmtId="9" fontId="0" fillId="0" borderId="91" xfId="211" applyFont="1" applyBorder="1"/>
    <xf numFmtId="165" fontId="0" fillId="0" borderId="8" xfId="719" applyNumberFormat="1" applyFont="1" applyBorder="1" applyAlignment="1">
      <alignment horizontal="right" vertical="top"/>
    </xf>
    <xf numFmtId="165" fontId="0" fillId="0" borderId="70" xfId="719" applyNumberFormat="1" applyFont="1" applyBorder="1" applyAlignment="1">
      <alignment horizontal="right" vertical="top"/>
    </xf>
    <xf numFmtId="9" fontId="0" fillId="0" borderId="80" xfId="211" applyFont="1" applyBorder="1"/>
    <xf numFmtId="9" fontId="0" fillId="0" borderId="8" xfId="211" applyFont="1" applyBorder="1"/>
    <xf numFmtId="9" fontId="0" fillId="0" borderId="81" xfId="211" applyFont="1" applyBorder="1"/>
    <xf numFmtId="0" fontId="0" fillId="0" borderId="42" xfId="146" applyFont="1" applyBorder="1">
      <alignment/>
      <protection/>
    </xf>
    <xf numFmtId="0" fontId="0" fillId="0" borderId="4" xfId="146" applyFont="1" applyBorder="1">
      <alignment/>
      <protection/>
    </xf>
    <xf numFmtId="0" fontId="0" fillId="0" borderId="59" xfId="146" applyFont="1" applyBorder="1">
      <alignment/>
      <protection/>
    </xf>
    <xf numFmtId="5" fontId="18" fillId="0" borderId="90" xfId="146" applyNumberFormat="1" applyFont="1" applyBorder="1" applyAlignment="1" quotePrefix="1">
      <alignment horizontal="left"/>
      <protection/>
    </xf>
    <xf numFmtId="165" fontId="18" fillId="0" borderId="54" xfId="146" applyNumberFormat="1" applyFont="1" applyBorder="1">
      <alignment/>
      <protection/>
    </xf>
    <xf numFmtId="165" fontId="18" fillId="0" borderId="55" xfId="146" applyNumberFormat="1" applyFont="1" applyBorder="1">
      <alignment/>
      <protection/>
    </xf>
    <xf numFmtId="9" fontId="18" fillId="0" borderId="54" xfId="211" applyFont="1" applyBorder="1"/>
    <xf numFmtId="9" fontId="18" fillId="0" borderId="55" xfId="211" applyFont="1" applyBorder="1"/>
    <xf numFmtId="9" fontId="18" fillId="0" borderId="28" xfId="211" applyFont="1" applyBorder="1"/>
    <xf numFmtId="0" fontId="0" fillId="36" borderId="26" xfId="146" applyFont="1" applyFill="1" applyBorder="1">
      <alignment/>
      <protection/>
    </xf>
    <xf numFmtId="0" fontId="0" fillId="36" borderId="27" xfId="146" applyFont="1" applyFill="1" applyBorder="1">
      <alignment/>
      <protection/>
    </xf>
    <xf numFmtId="0" fontId="0" fillId="36" borderId="28" xfId="146" applyFont="1" applyFill="1" applyBorder="1">
      <alignment/>
      <protection/>
    </xf>
    <xf numFmtId="165" fontId="0" fillId="0" borderId="76" xfId="146" applyNumberFormat="1" applyBorder="1" applyAlignment="1">
      <alignment horizontal="right" vertical="top" wrapText="1"/>
      <protection/>
    </xf>
    <xf numFmtId="165" fontId="0" fillId="0" borderId="55" xfId="146" applyNumberFormat="1" applyBorder="1" applyAlignment="1">
      <alignment horizontal="right" vertical="top" wrapText="1"/>
      <protection/>
    </xf>
    <xf numFmtId="165" fontId="0" fillId="0" borderId="56" xfId="719" applyNumberFormat="1" applyFont="1" applyBorder="1" applyAlignment="1">
      <alignment horizontal="right" vertical="top"/>
    </xf>
    <xf numFmtId="0" fontId="0" fillId="36" borderId="30" xfId="146" applyFont="1" applyFill="1" applyBorder="1">
      <alignment/>
      <protection/>
    </xf>
    <xf numFmtId="0" fontId="0" fillId="36" borderId="92" xfId="146" applyFont="1" applyFill="1" applyBorder="1">
      <alignment/>
      <protection/>
    </xf>
    <xf numFmtId="0" fontId="0" fillId="36" borderId="63" xfId="146" applyFont="1" applyFill="1" applyBorder="1">
      <alignment/>
      <protection/>
    </xf>
    <xf numFmtId="0" fontId="0" fillId="0" borderId="85" xfId="146" applyFont="1" applyBorder="1" applyAlignment="1" quotePrefix="1">
      <alignment horizontal="left"/>
      <protection/>
    </xf>
    <xf numFmtId="0" fontId="0" fillId="36" borderId="54" xfId="146" applyFont="1" applyFill="1" applyBorder="1">
      <alignment/>
      <protection/>
    </xf>
    <xf numFmtId="165" fontId="0" fillId="0" borderId="55" xfId="719" applyNumberFormat="1" applyFont="1" applyBorder="1"/>
    <xf numFmtId="165" fontId="0" fillId="0" borderId="73" xfId="146" applyNumberFormat="1" applyFont="1" applyBorder="1">
      <alignment/>
      <protection/>
    </xf>
    <xf numFmtId="0" fontId="0" fillId="36" borderId="83" xfId="146" applyFont="1" applyFill="1" applyBorder="1">
      <alignment/>
      <protection/>
    </xf>
    <xf numFmtId="165" fontId="0" fillId="0" borderId="27" xfId="146" applyNumberFormat="1" applyBorder="1" applyAlignment="1">
      <alignment horizontal="right" vertical="top" wrapText="1"/>
      <protection/>
    </xf>
    <xf numFmtId="165" fontId="0" fillId="0" borderId="56" xfId="146" applyNumberFormat="1" applyFont="1" applyBorder="1">
      <alignment/>
      <protection/>
    </xf>
    <xf numFmtId="0" fontId="0" fillId="36" borderId="42" xfId="146" applyFont="1" applyFill="1" applyBorder="1">
      <alignment/>
      <protection/>
    </xf>
    <xf numFmtId="9" fontId="0" fillId="0" borderId="27" xfId="211" applyFont="1" applyBorder="1"/>
    <xf numFmtId="9" fontId="0" fillId="0" borderId="59" xfId="211" applyFont="1" applyBorder="1"/>
    <xf numFmtId="3" fontId="0" fillId="0" borderId="0" xfId="146" applyNumberFormat="1">
      <alignment/>
      <protection/>
    </xf>
    <xf numFmtId="0" fontId="0" fillId="0" borderId="0" xfId="0"/>
    <xf numFmtId="0" fontId="18" fillId="36" borderId="50" xfId="146" applyFont="1" applyFill="1" applyBorder="1">
      <alignment/>
      <protection/>
    </xf>
    <xf numFmtId="0" fontId="0" fillId="36" borderId="46" xfId="146" applyFont="1" applyFill="1" applyBorder="1">
      <alignment/>
      <protection/>
    </xf>
    <xf numFmtId="0" fontId="0" fillId="36" borderId="0" xfId="146" applyFont="1" applyFill="1">
      <alignment/>
      <protection/>
    </xf>
    <xf numFmtId="0" fontId="0" fillId="36" borderId="64" xfId="146" applyFont="1" applyFill="1" applyBorder="1">
      <alignment/>
      <protection/>
    </xf>
    <xf numFmtId="0" fontId="0" fillId="36" borderId="86" xfId="146" applyFont="1" applyFill="1" applyBorder="1">
      <alignment/>
      <protection/>
    </xf>
    <xf numFmtId="0" fontId="0" fillId="36" borderId="93" xfId="146" applyFont="1" applyFill="1" applyBorder="1">
      <alignment/>
      <protection/>
    </xf>
    <xf numFmtId="5" fontId="0" fillId="0" borderId="81" xfId="0" applyNumberFormat="1" applyBorder="1" applyAlignment="1" quotePrefix="1">
      <alignment horizontal="left" wrapText="1"/>
    </xf>
    <xf numFmtId="165" fontId="0" fillId="0" borderId="41" xfId="146" applyNumberFormat="1" applyFont="1" applyBorder="1">
      <alignment/>
      <protection/>
    </xf>
    <xf numFmtId="165" fontId="0" fillId="0" borderId="81" xfId="719" applyNumberFormat="1" applyFont="1" applyBorder="1" applyAlignment="1">
      <alignment horizontal="right" vertical="top"/>
    </xf>
    <xf numFmtId="165" fontId="0" fillId="0" borderId="32" xfId="719" applyNumberFormat="1" applyFont="1" applyBorder="1" applyAlignment="1">
      <alignment horizontal="right" vertical="top"/>
    </xf>
    <xf numFmtId="9" fontId="0" fillId="0" borderId="8" xfId="146" applyNumberFormat="1" applyFont="1" applyBorder="1">
      <alignment/>
      <protection/>
    </xf>
    <xf numFmtId="165" fontId="0" fillId="0" borderId="44" xfId="719" applyNumberFormat="1" applyFont="1" applyBorder="1" applyAlignment="1">
      <alignment horizontal="right" vertical="top"/>
    </xf>
    <xf numFmtId="5" fontId="0" fillId="0" borderId="35" xfId="0" applyNumberFormat="1" applyBorder="1" applyAlignment="1" quotePrefix="1">
      <alignment horizontal="left" wrapText="1"/>
    </xf>
    <xf numFmtId="5" fontId="0" fillId="0" borderId="35" xfId="0" applyNumberFormat="1" applyBorder="1" applyAlignment="1" quotePrefix="1">
      <alignment horizontal="left"/>
    </xf>
    <xf numFmtId="5" fontId="0" fillId="0" borderId="36" xfId="0" applyNumberFormat="1" applyBorder="1" applyAlignment="1" quotePrefix="1">
      <alignment horizontal="left"/>
    </xf>
    <xf numFmtId="5" fontId="0" fillId="0" borderId="58" xfId="0" applyNumberFormat="1" applyBorder="1" applyAlignment="1" quotePrefix="1">
      <alignment horizontal="left"/>
    </xf>
    <xf numFmtId="165" fontId="0" fillId="0" borderId="40" xfId="146" applyNumberFormat="1" applyFont="1" applyBorder="1">
      <alignment/>
      <protection/>
    </xf>
    <xf numFmtId="165" fontId="0" fillId="0" borderId="29" xfId="146" applyNumberFormat="1" applyFont="1" applyBorder="1">
      <alignment/>
      <protection/>
    </xf>
    <xf numFmtId="165" fontId="0" fillId="0" borderId="53" xfId="719" applyNumberFormat="1" applyFont="1" applyBorder="1" applyAlignment="1">
      <alignment horizontal="right" vertical="top"/>
    </xf>
    <xf numFmtId="165" fontId="0" fillId="0" borderId="29" xfId="719" applyNumberFormat="1" applyFont="1" applyBorder="1" applyAlignment="1">
      <alignment horizontal="right" vertical="top"/>
    </xf>
    <xf numFmtId="9" fontId="0" fillId="0" borderId="29" xfId="146" applyNumberFormat="1" applyFont="1" applyBorder="1">
      <alignment/>
      <protection/>
    </xf>
    <xf numFmtId="9" fontId="0" fillId="0" borderId="29" xfId="211" applyFont="1" applyBorder="1"/>
    <xf numFmtId="0" fontId="0" fillId="37" borderId="42" xfId="146" applyFont="1" applyFill="1" applyBorder="1">
      <alignment/>
      <protection/>
    </xf>
    <xf numFmtId="0" fontId="0" fillId="37" borderId="94" xfId="146" applyFont="1" applyFill="1" applyBorder="1">
      <alignment/>
      <protection/>
    </xf>
    <xf numFmtId="0" fontId="0" fillId="37" borderId="4" xfId="146" applyFont="1" applyFill="1" applyBorder="1">
      <alignment/>
      <protection/>
    </xf>
    <xf numFmtId="0" fontId="0" fillId="37" borderId="43" xfId="146" applyFont="1" applyFill="1" applyBorder="1">
      <alignment/>
      <protection/>
    </xf>
    <xf numFmtId="9" fontId="0" fillId="37" borderId="42" xfId="146" applyNumberFormat="1" applyFont="1" applyFill="1" applyBorder="1">
      <alignment/>
      <protection/>
    </xf>
    <xf numFmtId="5" fontId="18" fillId="0" borderId="54" xfId="0" applyNumberFormat="1" applyFont="1" applyBorder="1" applyAlignment="1" quotePrefix="1">
      <alignment horizontal="left"/>
    </xf>
    <xf numFmtId="165" fontId="18" fillId="0" borderId="55" xfId="0" applyNumberFormat="1" applyFont="1" applyBorder="1"/>
    <xf numFmtId="9" fontId="18" fillId="0" borderId="55" xfId="0" applyNumberFormat="1" applyFont="1" applyBorder="1"/>
    <xf numFmtId="165" fontId="0" fillId="0" borderId="0" xfId="146" applyNumberFormat="1" applyFont="1">
      <alignment/>
      <protection/>
    </xf>
    <xf numFmtId="0" fontId="116" fillId="0" borderId="0" xfId="0" applyFont="1" applyAlignment="1">
      <alignment vertical="top" wrapText="1"/>
    </xf>
    <xf numFmtId="0" fontId="116" fillId="0" borderId="0" xfId="0" applyFont="1" applyAlignment="1">
      <alignment horizontal="left" wrapText="1"/>
    </xf>
    <xf numFmtId="174" fontId="115" fillId="0" borderId="0" xfId="0" applyNumberFormat="1" applyFont="1"/>
    <xf numFmtId="165" fontId="0" fillId="0" borderId="0" xfId="0" applyNumberFormat="1"/>
    <xf numFmtId="172" fontId="0" fillId="0" borderId="0" xfId="201" applyNumberFormat="1" applyFont="1"/>
    <xf numFmtId="0" fontId="0" fillId="0" borderId="0" xfId="146">
      <alignment/>
      <protection/>
    </xf>
    <xf numFmtId="0" fontId="0" fillId="0" borderId="0" xfId="0"/>
    <xf numFmtId="164" fontId="0" fillId="0" borderId="72" xfId="0" applyNumberFormat="1" applyFont="1" applyFill="1" applyBorder="1"/>
    <xf numFmtId="3" fontId="18" fillId="0" borderId="72" xfId="18" applyNumberFormat="1" applyFont="1" applyBorder="1"/>
    <xf numFmtId="0" fontId="58" fillId="0" borderId="72" xfId="0" applyFont="1" applyBorder="1"/>
    <xf numFmtId="164" fontId="0" fillId="0" borderId="80" xfId="53" applyNumberFormat="1" applyBorder="1"/>
    <xf numFmtId="37" fontId="0" fillId="43" borderId="8" xfId="4510" applyNumberFormat="1" applyFont="1" applyFill="1" applyBorder="1" applyAlignment="1">
      <alignment horizontal="center" vertical="center"/>
    </xf>
    <xf numFmtId="3" fontId="0" fillId="43" borderId="8" xfId="1177" applyNumberFormat="1" applyFont="1" applyFill="1" applyBorder="1" applyAlignment="1">
      <alignment horizontal="center" vertical="center" wrapText="1"/>
      <protection/>
    </xf>
    <xf numFmtId="3" fontId="0" fillId="43" borderId="81" xfId="1177" applyNumberFormat="1" applyFont="1" applyFill="1" applyBorder="1" applyAlignment="1">
      <alignment horizontal="center" vertical="center"/>
      <protection/>
    </xf>
    <xf numFmtId="9" fontId="0" fillId="43" borderId="34" xfId="0" applyNumberFormat="1" applyFont="1" applyFill="1" applyBorder="1" applyAlignment="1">
      <alignment horizontal="center" vertical="center"/>
    </xf>
    <xf numFmtId="0" fontId="0" fillId="0" borderId="0" xfId="146" applyAlignment="1">
      <alignment wrapText="1"/>
      <protection/>
    </xf>
    <xf numFmtId="165" fontId="0" fillId="0" borderId="80" xfId="16" applyNumberFormat="1" applyFont="1" applyBorder="1"/>
    <xf numFmtId="0" fontId="55" fillId="0" borderId="84" xfId="0" applyFont="1" applyBorder="1"/>
    <xf numFmtId="0" fontId="0" fillId="35" borderId="84" xfId="0" applyFont="1" applyFill="1" applyBorder="1"/>
    <xf numFmtId="0" fontId="0" fillId="0" borderId="84" xfId="0" applyFont="1" applyBorder="1"/>
    <xf numFmtId="0" fontId="0" fillId="0" borderId="8" xfId="0" applyFont="1" applyBorder="1" applyAlignment="1">
      <alignment horizontal="center" wrapText="1"/>
    </xf>
    <xf numFmtId="0" fontId="0" fillId="0" borderId="0" xfId="0"/>
    <xf numFmtId="3" fontId="0" fillId="35" borderId="8" xfId="18" applyNumberFormat="1" applyFont="1" applyFill="1" applyBorder="1" applyAlignment="1">
      <alignment horizontal="center"/>
    </xf>
    <xf numFmtId="0" fontId="18" fillId="0" borderId="29"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0" fillId="0" borderId="84" xfId="0" applyFont="1" applyFill="1" applyBorder="1" applyAlignment="1">
      <alignment horizontal="left" vertical="center" wrapText="1"/>
    </xf>
    <xf numFmtId="0" fontId="0" fillId="0" borderId="38" xfId="0" applyFont="1" applyFill="1" applyBorder="1" applyAlignment="1">
      <alignment horizontal="right" vertical="center" wrapText="1"/>
    </xf>
    <xf numFmtId="0" fontId="0" fillId="0" borderId="0" xfId="0" applyFont="1" applyAlignment="1" quotePrefix="1">
      <alignment horizontal="left"/>
    </xf>
    <xf numFmtId="0" fontId="0" fillId="0" borderId="0" xfId="0" applyFont="1"/>
    <xf numFmtId="10" fontId="0" fillId="0" borderId="0" xfId="0" applyNumberFormat="1" applyFont="1"/>
    <xf numFmtId="0" fontId="0" fillId="0" borderId="0" xfId="0"/>
    <xf numFmtId="0" fontId="55" fillId="35" borderId="81" xfId="0" applyFont="1" applyFill="1" applyBorder="1"/>
    <xf numFmtId="0" fontId="0" fillId="35" borderId="0" xfId="0" applyFont="1" applyFill="1"/>
    <xf numFmtId="43" fontId="0" fillId="0" borderId="8" xfId="18" applyNumberFormat="1" applyFont="1" applyFill="1" applyBorder="1"/>
    <xf numFmtId="43" fontId="0" fillId="0" borderId="8" xfId="18" applyNumberFormat="1" applyFont="1" applyBorder="1"/>
    <xf numFmtId="43" fontId="0" fillId="0" borderId="8" xfId="18" applyNumberFormat="1" applyFont="1" applyBorder="1" applyAlignment="1" quotePrefix="1">
      <alignment horizontal="center"/>
    </xf>
    <xf numFmtId="42" fontId="0" fillId="0" borderId="8" xfId="78" applyNumberFormat="1" applyFont="1" applyFill="1" applyBorder="1" applyAlignment="1">
      <alignment wrapText="1"/>
    </xf>
    <xf numFmtId="180" fontId="0" fillId="0" borderId="0" xfId="0" applyNumberFormat="1"/>
    <xf numFmtId="0" fontId="0" fillId="0" borderId="0" xfId="0" applyFont="1" applyBorder="1" applyAlignment="1" quotePrefix="1">
      <alignment horizontal="left" vertical="top" wrapText="1"/>
    </xf>
    <xf numFmtId="0" fontId="19" fillId="0" borderId="0" xfId="0" applyFont="1"/>
    <xf numFmtId="0" fontId="27" fillId="0" borderId="0" xfId="0" applyFont="1"/>
    <xf numFmtId="49" fontId="19" fillId="0" borderId="0" xfId="0" applyNumberFormat="1" applyFont="1"/>
    <xf numFmtId="49" fontId="27" fillId="0" borderId="0" xfId="0" applyNumberFormat="1" applyFont="1"/>
    <xf numFmtId="49" fontId="0" fillId="0" borderId="0" xfId="0" applyNumberFormat="1" applyFont="1"/>
    <xf numFmtId="0" fontId="117" fillId="0" borderId="0" xfId="0" applyFont="1"/>
    <xf numFmtId="17" fontId="117" fillId="0" borderId="0" xfId="0" applyNumberFormat="1" applyFont="1"/>
    <xf numFmtId="165" fontId="0" fillId="0" borderId="0" xfId="16" applyNumberFormat="1" applyFont="1"/>
    <xf numFmtId="165" fontId="118" fillId="0" borderId="0" xfId="16" applyNumberFormat="1" applyFont="1"/>
    <xf numFmtId="9" fontId="118" fillId="0" borderId="0" xfId="15" applyFont="1" applyAlignment="1">
      <alignment horizontal="center"/>
    </xf>
    <xf numFmtId="0" fontId="119" fillId="0" borderId="0" xfId="0" applyFont="1"/>
    <xf numFmtId="0" fontId="118" fillId="0" borderId="0" xfId="0" applyFont="1"/>
    <xf numFmtId="165" fontId="27" fillId="0" borderId="0" xfId="16" applyNumberFormat="1" applyFont="1"/>
    <xf numFmtId="0" fontId="120" fillId="0" borderId="0" xfId="0" applyFont="1"/>
    <xf numFmtId="0" fontId="121" fillId="0" borderId="0" xfId="0" applyFont="1"/>
    <xf numFmtId="0" fontId="123" fillId="0" borderId="0" xfId="0" applyFont="1"/>
    <xf numFmtId="0" fontId="121" fillId="0" borderId="8" xfId="0" applyFont="1" applyBorder="1" applyAlignment="1">
      <alignment horizontal="center" wrapText="1"/>
    </xf>
    <xf numFmtId="17" fontId="123" fillId="0" borderId="0" xfId="0" applyNumberFormat="1" applyFont="1"/>
    <xf numFmtId="165" fontId="123" fillId="0" borderId="0" xfId="16" applyNumberFormat="1" applyFont="1"/>
    <xf numFmtId="9" fontId="123" fillId="0" borderId="0" xfId="15" applyFont="1" applyAlignment="1">
      <alignment horizontal="center"/>
    </xf>
    <xf numFmtId="165" fontId="123" fillId="0" borderId="0" xfId="16" applyNumberFormat="1" applyFont="1" applyAlignment="1">
      <alignment horizontal="right"/>
    </xf>
    <xf numFmtId="3" fontId="27" fillId="0" borderId="45" xfId="373" applyNumberFormat="1" applyBorder="1" applyAlignment="1">
      <alignment horizontal="center" vertical="center"/>
      <protection/>
    </xf>
    <xf numFmtId="3" fontId="0" fillId="0" borderId="0" xfId="0" applyNumberFormat="1" applyFont="1" applyFill="1" applyAlignment="1">
      <alignment vertical="center" wrapText="1"/>
    </xf>
    <xf numFmtId="0" fontId="0" fillId="0" borderId="0" xfId="0"/>
    <xf numFmtId="0" fontId="105" fillId="0" borderId="0" xfId="0" applyFont="1"/>
    <xf numFmtId="0" fontId="0" fillId="0" borderId="0" xfId="0" applyFont="1" applyFill="1" applyBorder="1" applyAlignment="1">
      <alignment/>
    </xf>
    <xf numFmtId="17" fontId="120" fillId="0" borderId="0" xfId="0" applyNumberFormat="1" applyFont="1"/>
    <xf numFmtId="165" fontId="120" fillId="0" borderId="8" xfId="16" applyNumberFormat="1" applyFont="1" applyBorder="1"/>
    <xf numFmtId="17" fontId="120" fillId="0" borderId="0" xfId="0" applyNumberFormat="1" applyFont="1" applyAlignment="1">
      <alignment horizontal="right"/>
    </xf>
    <xf numFmtId="165" fontId="117" fillId="0" borderId="0" xfId="0" applyNumberFormat="1" applyFont="1"/>
    <xf numFmtId="0" fontId="86" fillId="0" borderId="0" xfId="0" applyFont="1" quotePrefix="1"/>
    <xf numFmtId="165" fontId="120" fillId="0" borderId="8" xfId="16" applyNumberFormat="1" applyFont="1" applyFill="1" applyBorder="1"/>
    <xf numFmtId="0" fontId="0" fillId="0" borderId="0" xfId="0"/>
    <xf numFmtId="174" fontId="0" fillId="0" borderId="0" xfId="0" applyNumberFormat="1" applyFont="1"/>
    <xf numFmtId="44" fontId="0" fillId="0" borderId="8" xfId="16" applyNumberFormat="1" applyFont="1" applyBorder="1"/>
    <xf numFmtId="165" fontId="0" fillId="0" borderId="8" xfId="16" applyNumberFormat="1" applyFont="1" applyBorder="1"/>
    <xf numFmtId="165" fontId="0" fillId="0" borderId="32" xfId="16" applyNumberFormat="1" applyFont="1" applyFill="1" applyBorder="1" applyAlignment="1">
      <alignment vertical="center"/>
    </xf>
    <xf numFmtId="165" fontId="0" fillId="0" borderId="31" xfId="16" applyNumberFormat="1" applyFont="1" applyFill="1" applyBorder="1" applyAlignment="1">
      <alignment vertical="center" wrapText="1"/>
    </xf>
    <xf numFmtId="165" fontId="0" fillId="0" borderId="33" xfId="16" applyNumberFormat="1" applyFont="1" applyFill="1" applyBorder="1" applyAlignment="1">
      <alignment vertical="center" wrapText="1"/>
    </xf>
    <xf numFmtId="165" fontId="0" fillId="0" borderId="81" xfId="16" applyNumberFormat="1" applyFont="1" applyFill="1" applyBorder="1" applyAlignment="1">
      <alignment vertical="center"/>
    </xf>
    <xf numFmtId="165" fontId="0" fillId="0" borderId="41" xfId="16" applyNumberFormat="1" applyFont="1" applyBorder="1"/>
    <xf numFmtId="165" fontId="0" fillId="0" borderId="81" xfId="16" applyNumberFormat="1" applyFont="1" applyBorder="1"/>
    <xf numFmtId="165" fontId="0" fillId="0" borderId="80" xfId="0" applyNumberFormat="1" applyFont="1" applyFill="1" applyBorder="1"/>
    <xf numFmtId="165" fontId="0" fillId="0" borderId="8" xfId="0" applyNumberFormat="1" applyFont="1" applyFill="1" applyBorder="1"/>
    <xf numFmtId="165" fontId="0" fillId="0" borderId="81" xfId="0" applyNumberFormat="1" applyFont="1" applyFill="1" applyBorder="1"/>
    <xf numFmtId="165" fontId="0" fillId="37" borderId="80" xfId="0" applyNumberFormat="1" applyFont="1" applyFill="1" applyBorder="1"/>
    <xf numFmtId="165" fontId="0" fillId="37" borderId="8" xfId="0" applyNumberFormat="1" applyFont="1" applyFill="1" applyBorder="1"/>
    <xf numFmtId="165" fontId="0" fillId="37" borderId="81" xfId="0" applyNumberFormat="1" applyFont="1" applyFill="1" applyBorder="1"/>
    <xf numFmtId="165" fontId="0" fillId="0" borderId="80" xfId="16" applyNumberFormat="1" applyFont="1" applyFill="1" applyBorder="1" applyAlignment="1">
      <alignment vertical="center"/>
    </xf>
    <xf numFmtId="165" fontId="0" fillId="0" borderId="45" xfId="16" applyNumberFormat="1" applyFont="1" applyFill="1" applyBorder="1"/>
    <xf numFmtId="0" fontId="55" fillId="0" borderId="0" xfId="0" applyFont="1"/>
    <xf numFmtId="0" fontId="0" fillId="0" borderId="0" xfId="0"/>
    <xf numFmtId="1" fontId="27" fillId="0" borderId="80" xfId="373" applyNumberFormat="1" applyFont="1" applyFill="1" applyBorder="1" applyAlignment="1">
      <alignment horizontal="center" vertical="center"/>
      <protection/>
    </xf>
    <xf numFmtId="0" fontId="18" fillId="43" borderId="33" xfId="0" applyFont="1" applyFill="1" applyBorder="1" applyAlignment="1">
      <alignment horizontal="center"/>
    </xf>
    <xf numFmtId="3" fontId="0" fillId="43" borderId="8" xfId="18" applyNumberFormat="1" applyFont="1" applyFill="1" applyBorder="1" applyAlignment="1">
      <alignment horizontal="center"/>
    </xf>
    <xf numFmtId="1" fontId="0" fillId="0" borderId="8" xfId="18" applyNumberFormat="1" applyFont="1" applyBorder="1"/>
    <xf numFmtId="1" fontId="0" fillId="0" borderId="8" xfId="18" applyNumberFormat="1" applyFont="1" applyFill="1" applyBorder="1"/>
    <xf numFmtId="0" fontId="124" fillId="0" borderId="8" xfId="0" applyFont="1" applyBorder="1" applyAlignment="1">
      <alignment horizontal="center" wrapText="1"/>
    </xf>
    <xf numFmtId="0" fontId="125" fillId="0" borderId="8" xfId="0" applyFont="1" applyBorder="1" applyAlignment="1">
      <alignment horizontal="center" wrapText="1"/>
    </xf>
    <xf numFmtId="9" fontId="120" fillId="0" borderId="8" xfId="15" applyFont="1" applyBorder="1" applyAlignment="1">
      <alignment horizontal="center"/>
    </xf>
    <xf numFmtId="44" fontId="121" fillId="0" borderId="8" xfId="16" applyFont="1" applyBorder="1" applyAlignment="1">
      <alignment horizontal="center" wrapText="1"/>
    </xf>
    <xf numFmtId="165" fontId="121" fillId="0" borderId="8" xfId="16" applyNumberFormat="1" applyFont="1" applyBorder="1" applyAlignment="1">
      <alignment horizontal="center" wrapText="1"/>
    </xf>
    <xf numFmtId="165" fontId="120" fillId="0" borderId="8" xfId="16" applyNumberFormat="1" applyFont="1" applyBorder="1" applyAlignment="1">
      <alignment vertical="top"/>
    </xf>
    <xf numFmtId="44" fontId="121" fillId="0" borderId="8" xfId="16" applyNumberFormat="1" applyFont="1" applyBorder="1" applyAlignment="1">
      <alignment horizontal="center" wrapText="1"/>
    </xf>
    <xf numFmtId="44" fontId="120" fillId="0" borderId="8" xfId="16" applyNumberFormat="1" applyFont="1" applyFill="1" applyBorder="1"/>
    <xf numFmtId="165" fontId="27" fillId="0" borderId="0" xfId="0" applyNumberFormat="1" applyFont="1"/>
    <xf numFmtId="0" fontId="86" fillId="0" borderId="0" xfId="0" applyFont="1" applyFill="1" quotePrefix="1"/>
    <xf numFmtId="0" fontId="119" fillId="0" borderId="0" xfId="0" applyFont="1" applyFill="1"/>
    <xf numFmtId="0" fontId="127" fillId="0" borderId="0" xfId="0" applyFont="1"/>
    <xf numFmtId="0" fontId="128" fillId="0" borderId="0" xfId="0" applyFont="1" applyAlignment="1">
      <alignment vertical="top"/>
    </xf>
    <xf numFmtId="1" fontId="55" fillId="44" borderId="8" xfId="53" applyNumberFormat="1" applyFont="1" applyFill="1" applyBorder="1"/>
    <xf numFmtId="0" fontId="55" fillId="44" borderId="8" xfId="0" applyFont="1" applyFill="1" applyBorder="1"/>
    <xf numFmtId="164" fontId="55" fillId="44" borderId="8" xfId="53" applyNumberFormat="1" applyFont="1" applyFill="1" applyBorder="1"/>
    <xf numFmtId="6" fontId="0" fillId="0" borderId="0" xfId="0" applyNumberFormat="1" applyFont="1"/>
    <xf numFmtId="164" fontId="0" fillId="0" borderId="0" xfId="0" applyNumberFormat="1" applyFill="1"/>
    <xf numFmtId="9" fontId="0" fillId="0" borderId="0" xfId="15"/>
    <xf numFmtId="165" fontId="0" fillId="0" borderId="8" xfId="16" applyNumberFormat="1" applyFont="1" applyFill="1" applyBorder="1"/>
    <xf numFmtId="0" fontId="17" fillId="0" borderId="84" xfId="0" applyBorder="1" applyAlignment="1">
      <alignment horizontal="left" vertical="center" wrapText="1"/>
    </xf>
    <xf numFmtId="165" fontId="0" fillId="37" borderId="35" xfId="544" applyNumberFormat="1" applyFont="1" applyFill="1" applyBorder="1">
      <alignment/>
      <protection/>
    </xf>
    <xf numFmtId="0" fontId="1" fillId="44" borderId="8" xfId="0" applyFont="1" applyFill="1" applyBorder="1"/>
    <xf numFmtId="164" fontId="1" fillId="44" borderId="8" xfId="0" applyNumberFormat="1" applyFont="1" applyFill="1" applyBorder="1"/>
    <xf numFmtId="176" fontId="1" fillId="44" borderId="8" xfId="0" applyNumberFormat="1" applyFont="1" applyFill="1" applyBorder="1"/>
    <xf numFmtId="165" fontId="1" fillId="44" borderId="8" xfId="16" applyNumberFormat="1" applyFont="1" applyFill="1" applyBorder="1"/>
    <xf numFmtId="0" fontId="1" fillId="34" borderId="95" xfId="0" applyFont="1" applyFill="1" applyBorder="1" applyAlignment="1">
      <alignment horizontal="center"/>
    </xf>
    <xf numFmtId="0" fontId="1" fillId="34" borderId="96" xfId="0" applyFont="1" applyFill="1" applyBorder="1" applyAlignment="1">
      <alignment horizontal="center"/>
    </xf>
    <xf numFmtId="3" fontId="1" fillId="0" borderId="33" xfId="0" applyNumberFormat="1" applyFont="1" applyFill="1" applyBorder="1" applyAlignment="1">
      <alignment horizontal="center" vertical="center"/>
    </xf>
    <xf numFmtId="3" fontId="1" fillId="0" borderId="8" xfId="0" applyNumberFormat="1" applyFont="1" applyFill="1" applyBorder="1" applyAlignment="1">
      <alignment horizontal="center" vertical="center"/>
    </xf>
    <xf numFmtId="3" fontId="1" fillId="0" borderId="44" xfId="0" applyNumberFormat="1" applyFont="1" applyFill="1" applyBorder="1" applyAlignment="1">
      <alignment horizontal="center" vertical="center"/>
    </xf>
    <xf numFmtId="176" fontId="55" fillId="44" borderId="8" xfId="53" applyNumberFormat="1" applyFont="1" applyFill="1" applyBorder="1" applyAlignment="1">
      <alignment horizontal="right"/>
    </xf>
    <xf numFmtId="164" fontId="0" fillId="0" borderId="8" xfId="53" applyNumberFormat="1" applyFont="1" applyFill="1" applyBorder="1" applyAlignment="1">
      <alignment horizontal="left"/>
    </xf>
    <xf numFmtId="164" fontId="0" fillId="0" borderId="8" xfId="0" applyNumberFormat="1" applyFont="1" applyFill="1" applyBorder="1" applyAlignment="1">
      <alignment horizontal="left" vertical="center" wrapText="1"/>
    </xf>
    <xf numFmtId="164" fontId="0" fillId="0" borderId="8" xfId="53" applyNumberFormat="1" applyFont="1" applyFill="1" applyBorder="1" applyAlignment="1">
      <alignment horizontal="left" vertical="center" wrapText="1"/>
    </xf>
    <xf numFmtId="164" fontId="0" fillId="0" borderId="8" xfId="0" applyNumberFormat="1" applyFont="1" applyFill="1" applyBorder="1" applyAlignment="1">
      <alignment horizontal="left"/>
    </xf>
    <xf numFmtId="164" fontId="0" fillId="0" borderId="8" xfId="18" applyNumberFormat="1" applyFont="1" applyBorder="1" applyAlignment="1">
      <alignment horizontal="left" vertical="center" wrapText="1"/>
    </xf>
    <xf numFmtId="164" fontId="0" fillId="0" borderId="8" xfId="0" applyNumberFormat="1" applyBorder="1" applyAlignment="1">
      <alignment horizontal="left"/>
    </xf>
    <xf numFmtId="164" fontId="0" fillId="0" borderId="8" xfId="0" applyNumberFormat="1" applyFont="1" applyBorder="1" applyAlignment="1">
      <alignment horizontal="left"/>
    </xf>
    <xf numFmtId="164" fontId="0" fillId="0" borderId="8" xfId="53" applyNumberFormat="1" applyFont="1" applyBorder="1" applyAlignment="1">
      <alignment horizontal="left"/>
    </xf>
    <xf numFmtId="164" fontId="0" fillId="0" borderId="8" xfId="0" applyNumberFormat="1" applyBorder="1" applyAlignment="1">
      <alignment horizontal="left" vertical="center"/>
    </xf>
    <xf numFmtId="49" fontId="19" fillId="0" borderId="0" xfId="146" applyNumberFormat="1" applyFont="1" applyAlignment="1" quotePrefix="1">
      <alignment horizontal="center"/>
      <protection/>
    </xf>
    <xf numFmtId="0" fontId="0" fillId="0" borderId="0" xfId="0" applyFont="1" applyAlignment="1" quotePrefix="1">
      <alignment horizontal="left" wrapText="1"/>
    </xf>
    <xf numFmtId="0" fontId="0" fillId="0" borderId="0" xfId="0" applyAlignment="1">
      <alignment/>
    </xf>
    <xf numFmtId="0" fontId="0" fillId="0" borderId="0" xfId="0" applyAlignment="1" quotePrefix="1">
      <alignment horizontal="left" wrapText="1"/>
    </xf>
    <xf numFmtId="0" fontId="0" fillId="0" borderId="0" xfId="0" applyFont="1" applyAlignment="1">
      <alignment horizontal="left" wrapText="1"/>
    </xf>
    <xf numFmtId="0" fontId="55" fillId="0" borderId="0" xfId="0" applyFont="1" applyAlignment="1">
      <alignment horizontal="left" wrapText="1"/>
    </xf>
    <xf numFmtId="0" fontId="0" fillId="0" borderId="0" xfId="0" applyFont="1" applyFill="1" applyBorder="1" applyAlignment="1">
      <alignment/>
    </xf>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horizontal="left" wrapText="1"/>
    </xf>
    <xf numFmtId="0" fontId="18" fillId="36" borderId="8" xfId="0" applyFont="1" applyFill="1" applyBorder="1" applyAlignment="1">
      <alignment horizontal="center"/>
    </xf>
    <xf numFmtId="0" fontId="0" fillId="0" borderId="0" xfId="0" applyFont="1" applyAlignment="1">
      <alignment/>
    </xf>
    <xf numFmtId="0" fontId="19" fillId="36" borderId="42" xfId="0" applyFont="1" applyFill="1" applyBorder="1" applyAlignment="1">
      <alignment horizontal="center"/>
    </xf>
    <xf numFmtId="49" fontId="19" fillId="0" borderId="0" xfId="0" applyNumberFormat="1" applyFont="1" applyBorder="1" applyAlignment="1">
      <alignment horizontal="center"/>
    </xf>
    <xf numFmtId="0" fontId="0" fillId="0" borderId="0" xfId="0" applyFont="1" applyBorder="1" applyAlignment="1">
      <alignment horizontal="center"/>
    </xf>
    <xf numFmtId="0" fontId="0" fillId="0" borderId="0" xfId="141" applyFont="1" applyFill="1" applyAlignment="1">
      <alignment horizontal="left" wrapText="1"/>
      <protection/>
    </xf>
    <xf numFmtId="49" fontId="0" fillId="0" borderId="0" xfId="0" applyNumberFormat="1" applyFont="1" applyBorder="1" applyAlignment="1">
      <alignment horizontal="center" vertical="center"/>
    </xf>
    <xf numFmtId="0" fontId="18" fillId="36" borderId="89" xfId="0" applyFont="1" applyFill="1" applyBorder="1" applyAlignment="1">
      <alignment horizontal="center"/>
    </xf>
    <xf numFmtId="0" fontId="18" fillId="36" borderId="8" xfId="0" applyFont="1" applyFill="1" applyBorder="1" applyAlignment="1">
      <alignment horizontal="center" wrapText="1"/>
    </xf>
    <xf numFmtId="0" fontId="18" fillId="0" borderId="0" xfId="0" applyFont="1" applyBorder="1" applyAlignment="1">
      <alignment horizontal="center"/>
    </xf>
    <xf numFmtId="49" fontId="18" fillId="0" borderId="0" xfId="0" applyNumberFormat="1" applyFont="1" applyBorder="1" applyAlignment="1">
      <alignment horizontal="center"/>
    </xf>
    <xf numFmtId="49" fontId="0" fillId="0" borderId="0" xfId="0" applyNumberFormat="1" applyFont="1" applyBorder="1" applyAlignment="1">
      <alignment horizontal="center"/>
    </xf>
    <xf numFmtId="0" fontId="0" fillId="0" borderId="0" xfId="0" applyAlignment="1">
      <alignment wrapText="1"/>
    </xf>
    <xf numFmtId="0" fontId="55" fillId="0" borderId="0" xfId="0" applyFont="1" applyAlignment="1" quotePrefix="1">
      <alignment horizontal="left" vertical="top" wrapText="1"/>
    </xf>
    <xf numFmtId="0" fontId="18" fillId="36" borderId="8" xfId="0" applyFont="1" applyFill="1" applyBorder="1" applyAlignment="1" quotePrefix="1">
      <alignment horizontal="center"/>
    </xf>
    <xf numFmtId="0" fontId="0" fillId="0" borderId="0" xfId="0" applyAlignment="1">
      <alignment horizontal="left" wrapText="1"/>
    </xf>
    <xf numFmtId="0" fontId="0" fillId="0" borderId="0" xfId="0" applyFont="1" applyAlignment="1" quotePrefix="1">
      <alignment horizontal="left"/>
    </xf>
    <xf numFmtId="0" fontId="0" fillId="0" borderId="0" xfId="0" applyAlignment="1" quotePrefix="1">
      <alignment horizontal="left" wrapText="1"/>
    </xf>
    <xf numFmtId="0" fontId="0" fillId="0" borderId="0" xfId="0" applyAlignment="1">
      <alignment horizontal="left"/>
    </xf>
    <xf numFmtId="0" fontId="58" fillId="0" borderId="0" xfId="141" applyFont="1" applyAlignment="1">
      <alignment vertical="top"/>
      <protection/>
    </xf>
    <xf numFmtId="0" fontId="0" fillId="0" borderId="0" xfId="0" applyFont="1" applyFill="1" applyAlignment="1">
      <alignment horizontal="left" vertical="center" wrapText="1"/>
    </xf>
    <xf numFmtId="0" fontId="0" fillId="0" borderId="0" xfId="0" applyFont="1" applyAlignment="1">
      <alignment horizontal="left"/>
    </xf>
    <xf numFmtId="0" fontId="0" fillId="0" borderId="0" xfId="0" applyAlignment="1">
      <alignment vertical="center"/>
    </xf>
    <xf numFmtId="0" fontId="18" fillId="36" borderId="57" xfId="0" applyFont="1" applyFill="1" applyBorder="1" applyAlignment="1">
      <alignment horizontal="center" vertical="center" wrapText="1"/>
    </xf>
    <xf numFmtId="0" fontId="18" fillId="36" borderId="80" xfId="0" applyFont="1" applyFill="1" applyBorder="1" applyAlignment="1">
      <alignment horizontal="center" vertical="center" wrapText="1"/>
    </xf>
    <xf numFmtId="0" fontId="55" fillId="35" borderId="0" xfId="864" applyFont="1" applyFill="1" applyAlignment="1">
      <alignment horizontal="left" vertical="center" wrapText="1"/>
      <protection/>
    </xf>
    <xf numFmtId="0" fontId="0" fillId="0" borderId="0" xfId="0" applyFont="1" applyFill="1" applyAlignment="1" quotePrefix="1">
      <alignment horizontal="left" wrapText="1"/>
    </xf>
    <xf numFmtId="0" fontId="0" fillId="0" borderId="0" xfId="0" applyAlignment="1">
      <alignment vertical="top" wrapText="1"/>
    </xf>
    <xf numFmtId="43" fontId="0" fillId="0" borderId="8" xfId="18" applyNumberFormat="1" applyFont="1" applyBorder="1" applyAlignment="1">
      <alignment horizontal="center"/>
    </xf>
    <xf numFmtId="177" fontId="129" fillId="0" borderId="0" xfId="0" applyNumberFormat="1" applyFont="1" applyAlignment="1">
      <alignment horizontal="centerContinuous" wrapText="1"/>
    </xf>
    <xf numFmtId="0" fontId="1" fillId="0" borderId="0" xfId="0">
      <alignment/>
    </xf>
    <xf numFmtId="49" fontId="129" fillId="0" borderId="0" xfId="0" applyNumberFormat="1" applyFont="1" applyAlignment="1">
      <alignment horizontal="centerContinuous" wrapText="1"/>
    </xf>
    <xf numFmtId="0" fontId="129" fillId="0" borderId="43" xfId="0" applyFont="1" applyBorder="1">
      <alignment/>
    </xf>
    <xf numFmtId="0" fontId="129" fillId="0" borderId="43" xfId="0" applyFont="1" applyBorder="1" applyAlignment="1">
      <alignment horizontal="justify" wrapText="1"/>
    </xf>
    <xf numFmtId="0" fontId="129" fillId="0" borderId="37" xfId="0" applyFont="1" applyBorder="1" applyAlignment="1">
      <alignment horizontal="center" wrapText="1"/>
    </xf>
    <xf numFmtId="0" fontId="129" fillId="0" borderId="37" xfId="0" applyFont="1" applyBorder="1" applyAlignment="1" quotePrefix="1">
      <alignment horizontal="center" wrapText="1"/>
    </xf>
    <xf numFmtId="0" fontId="115" fillId="0" borderId="31" xfId="0" applyFont="1" applyBorder="1" applyAlignment="1">
      <alignment horizontal="justify" vertical="top" wrapText="1"/>
    </xf>
    <xf numFmtId="174" fontId="115" fillId="20" borderId="30" xfId="0" applyNumberFormat="1" applyFont="1" applyFill="1" applyBorder="1">
      <alignment/>
    </xf>
    <xf numFmtId="174" fontId="115" fillId="20" borderId="62" xfId="0" applyNumberFormat="1" applyFont="1" applyFill="1" applyBorder="1">
      <alignment/>
    </xf>
    <xf numFmtId="174" fontId="115" fillId="20" borderId="63" xfId="0" applyNumberFormat="1" applyFont="1" applyFill="1" applyBorder="1">
      <alignment/>
    </xf>
    <xf numFmtId="174" fontId="115" fillId="0" borderId="31" xfId="0" applyNumberFormat="1" applyFont="1" applyBorder="1" applyAlignment="1" quotePrefix="1">
      <alignment horizontal="left" vertical="top" wrapText="1"/>
    </xf>
    <xf numFmtId="165" fontId="115" fillId="0" borderId="86" xfId="719" applyNumberFormat="1" applyFont="1" applyFill="1" applyBorder="1" applyAlignment="1">
      <alignment horizontal="right" vertical="top"/>
    </xf>
    <xf numFmtId="165" fontId="115" fillId="0" borderId="51" xfId="719" applyNumberFormat="1" applyFont="1" applyFill="1" applyBorder="1" applyAlignment="1">
      <alignment horizontal="right" vertical="top"/>
    </xf>
    <xf numFmtId="165" fontId="115" fillId="0" borderId="88" xfId="719" applyNumberFormat="1" applyFont="1" applyFill="1" applyBorder="1" applyAlignment="1">
      <alignment horizontal="right" vertical="top"/>
    </xf>
    <xf numFmtId="165" fontId="115" fillId="45" borderId="86" xfId="719" applyNumberFormat="1" applyFont="1" applyFill="1" applyBorder="1" applyAlignment="1">
      <alignment horizontal="right" vertical="top"/>
    </xf>
    <xf numFmtId="165" fontId="115" fillId="45" borderId="57" xfId="719" applyNumberFormat="1" applyFont="1" applyFill="1" applyBorder="1" applyAlignment="1">
      <alignment horizontal="right" vertical="top"/>
    </xf>
    <xf numFmtId="165" fontId="115" fillId="45" borderId="88" xfId="719" applyNumberFormat="1" applyFont="1" applyFill="1" applyBorder="1" applyAlignment="1">
      <alignment horizontal="right" vertical="top"/>
    </xf>
    <xf numFmtId="9" fontId="115" fillId="0" borderId="57" xfId="201" applyFont="1" applyFill="1" applyBorder="1" applyAlignment="1">
      <alignment horizontal="right"/>
    </xf>
    <xf numFmtId="9" fontId="115" fillId="0" borderId="51" xfId="201" applyFont="1" applyFill="1" applyBorder="1" applyAlignment="1">
      <alignment horizontal="right"/>
    </xf>
    <xf numFmtId="9" fontId="115" fillId="0" borderId="52" xfId="201" applyFont="1" applyFill="1" applyBorder="1" applyAlignment="1">
      <alignment horizontal="right"/>
    </xf>
    <xf numFmtId="165" fontId="115" fillId="0" borderId="31" xfId="719" applyNumberFormat="1" applyFont="1" applyFill="1" applyBorder="1" applyAlignment="1">
      <alignment horizontal="right" vertical="top"/>
    </xf>
    <xf numFmtId="165" fontId="115" fillId="0" borderId="33" xfId="719" applyNumberFormat="1" applyFont="1" applyFill="1" applyBorder="1" applyAlignment="1">
      <alignment horizontal="right" vertical="top"/>
    </xf>
    <xf numFmtId="165" fontId="115" fillId="0" borderId="87" xfId="719" applyNumberFormat="1" applyFont="1" applyFill="1" applyBorder="1" applyAlignment="1">
      <alignment horizontal="right" vertical="top"/>
    </xf>
    <xf numFmtId="165" fontId="115" fillId="45" borderId="31" xfId="719" applyNumberFormat="1" applyFont="1" applyFill="1" applyBorder="1" applyAlignment="1">
      <alignment horizontal="right" vertical="top"/>
    </xf>
    <xf numFmtId="165" fontId="115" fillId="45" borderId="33" xfId="719" applyNumberFormat="1" applyFont="1" applyFill="1" applyBorder="1" applyAlignment="1">
      <alignment horizontal="right" vertical="top"/>
    </xf>
    <xf numFmtId="165" fontId="115" fillId="45" borderId="87" xfId="719" applyNumberFormat="1" applyFont="1" applyFill="1" applyBorder="1" applyAlignment="1">
      <alignment horizontal="right" vertical="top"/>
    </xf>
    <xf numFmtId="165" fontId="115" fillId="0" borderId="8" xfId="719" applyNumberFormat="1" applyFont="1" applyFill="1" applyBorder="1" applyAlignment="1">
      <alignment horizontal="right" vertical="top"/>
    </xf>
    <xf numFmtId="9" fontId="115" fillId="0" borderId="80" xfId="201" applyFont="1" applyFill="1" applyBorder="1" applyAlignment="1">
      <alignment horizontal="right"/>
    </xf>
    <xf numFmtId="9" fontId="115" fillId="0" borderId="8" xfId="201" applyFont="1" applyFill="1" applyBorder="1" applyAlignment="1">
      <alignment horizontal="right"/>
    </xf>
    <xf numFmtId="9" fontId="115" fillId="0" borderId="81" xfId="201" applyFont="1" applyFill="1" applyBorder="1" applyAlignment="1">
      <alignment horizontal="right"/>
    </xf>
    <xf numFmtId="174" fontId="115" fillId="0" borderId="84" xfId="0" applyNumberFormat="1" applyFont="1" applyBorder="1" applyAlignment="1" quotePrefix="1">
      <alignment horizontal="left" vertical="top" wrapText="1"/>
    </xf>
    <xf numFmtId="165" fontId="115" fillId="0" borderId="84" xfId="719" applyNumberFormat="1" applyFont="1" applyFill="1" applyBorder="1" applyAlignment="1">
      <alignment horizontal="right" vertical="top"/>
    </xf>
    <xf numFmtId="174" fontId="115" fillId="0" borderId="31" xfId="0" applyNumberFormat="1" applyFont="1" applyBorder="1" applyAlignment="1">
      <alignment horizontal="justify" vertical="top" wrapText="1"/>
    </xf>
    <xf numFmtId="174" fontId="130" fillId="0" borderId="31" xfId="0" applyNumberFormat="1" applyFont="1" applyBorder="1" applyAlignment="1" quotePrefix="1">
      <alignment horizontal="left" vertical="top" wrapText="1"/>
    </xf>
    <xf numFmtId="0" fontId="115" fillId="0" borderId="84" xfId="146" applyFont="1" applyBorder="1" applyAlignment="1">
      <alignment wrapText="1"/>
      <protection/>
    </xf>
    <xf numFmtId="165" fontId="115" fillId="0" borderId="31" xfId="719" applyNumberFormat="1" applyFont="1" applyFill="1" applyBorder="1" applyAlignment="1">
      <alignment/>
    </xf>
    <xf numFmtId="165" fontId="115" fillId="0" borderId="33" xfId="719" applyNumberFormat="1" applyFont="1" applyFill="1" applyBorder="1" applyAlignment="1">
      <alignment/>
    </xf>
    <xf numFmtId="165" fontId="115" fillId="0" borderId="8" xfId="719" applyNumberFormat="1" applyFont="1" applyFill="1" applyBorder="1" applyAlignment="1">
      <alignment/>
    </xf>
    <xf numFmtId="165" fontId="115" fillId="0" borderId="87" xfId="719" applyNumberFormat="1" applyFont="1" applyFill="1" applyBorder="1" applyAlignment="1">
      <alignment horizontal="right"/>
    </xf>
    <xf numFmtId="9" fontId="115" fillId="0" borderId="80" xfId="201" applyFont="1" applyFill="1" applyBorder="1" applyAlignment="1">
      <alignment/>
    </xf>
    <xf numFmtId="9" fontId="115" fillId="0" borderId="8" xfId="201" applyFont="1" applyFill="1" applyBorder="1" applyAlignment="1">
      <alignment/>
    </xf>
    <xf numFmtId="9" fontId="115" fillId="0" borderId="45" xfId="201" applyFont="1" applyFill="1" applyBorder="1" applyAlignment="1">
      <alignment/>
    </xf>
    <xf numFmtId="174" fontId="129" fillId="0" borderId="46" xfId="0" applyNumberFormat="1" applyFont="1" applyBorder="1" applyAlignment="1" quotePrefix="1">
      <alignment horizontal="left" vertical="top" wrapText="1"/>
    </xf>
    <xf numFmtId="165" fontId="129" fillId="0" borderId="76" xfId="719" applyNumberFormat="1" applyFont="1" applyFill="1" applyBorder="1" applyAlignment="1">
      <alignment horizontal="right" vertical="top"/>
    </xf>
    <xf numFmtId="165" fontId="129" fillId="0" borderId="55" xfId="719" applyNumberFormat="1" applyFont="1" applyFill="1" applyBorder="1" applyAlignment="1">
      <alignment horizontal="right" vertical="top"/>
    </xf>
    <xf numFmtId="165" fontId="129" fillId="0" borderId="66" xfId="719" applyNumberFormat="1" applyFont="1" applyFill="1" applyBorder="1" applyAlignment="1">
      <alignment horizontal="right" vertical="top"/>
    </xf>
    <xf numFmtId="165" fontId="129" fillId="0" borderId="34" xfId="719" applyNumberFormat="1" applyFont="1" applyFill="1" applyBorder="1" applyAlignment="1">
      <alignment horizontal="right" vertical="top"/>
    </xf>
    <xf numFmtId="9" fontId="129" fillId="0" borderId="83" xfId="201" applyFont="1" applyFill="1" applyBorder="1" applyAlignment="1">
      <alignment horizontal="right"/>
    </xf>
    <xf numFmtId="9" fontId="129" fillId="0" borderId="34" xfId="201" applyFont="1" applyFill="1" applyBorder="1" applyAlignment="1">
      <alignment horizontal="right"/>
    </xf>
    <xf numFmtId="9" fontId="129" fillId="0" borderId="72" xfId="201" applyFont="1" applyFill="1" applyBorder="1" applyAlignment="1">
      <alignment horizontal="right"/>
    </xf>
    <xf numFmtId="174" fontId="115" fillId="20" borderId="42" xfId="0" applyNumberFormat="1" applyFont="1" applyFill="1" applyBorder="1" applyAlignment="1">
      <alignment horizontal="justify" vertical="top" wrapText="1"/>
    </xf>
    <xf numFmtId="174" fontId="115" fillId="20" borderId="4" xfId="0" applyNumberFormat="1" applyFont="1" applyFill="1" applyBorder="1" applyAlignment="1">
      <alignment horizontal="justify" vertical="top" wrapText="1"/>
    </xf>
    <xf numFmtId="174" fontId="115" fillId="20" borderId="59" xfId="0" applyNumberFormat="1" applyFont="1" applyFill="1" applyBorder="1" applyAlignment="1">
      <alignment horizontal="justify" vertical="top" wrapText="1"/>
    </xf>
    <xf numFmtId="165" fontId="115" fillId="0" borderId="32" xfId="719" applyNumberFormat="1" applyFont="1" applyFill="1" applyBorder="1" applyAlignment="1">
      <alignment horizontal="right" vertical="top"/>
    </xf>
    <xf numFmtId="165" fontId="115" fillId="45" borderId="51" xfId="719" applyNumberFormat="1" applyFont="1" applyFill="1" applyBorder="1" applyAlignment="1">
      <alignment horizontal="right" vertical="top"/>
    </xf>
    <xf numFmtId="9" fontId="115" fillId="0" borderId="45" xfId="201" applyFont="1" applyFill="1" applyBorder="1" applyAlignment="1">
      <alignment horizontal="right"/>
    </xf>
    <xf numFmtId="165" fontId="115" fillId="0" borderId="32" xfId="719" applyNumberFormat="1" applyFont="1" applyFill="1" applyBorder="1" applyAlignment="1">
      <alignment horizontal="right"/>
    </xf>
    <xf numFmtId="165" fontId="115" fillId="20" borderId="4" xfId="0" applyNumberFormat="1" applyFont="1" applyFill="1" applyBorder="1" applyAlignment="1">
      <alignment horizontal="justify" vertical="top" wrapText="1"/>
    </xf>
    <xf numFmtId="174" fontId="129" fillId="0" borderId="76" xfId="0" applyNumberFormat="1" applyFont="1" applyBorder="1" applyAlignment="1" quotePrefix="1">
      <alignment horizontal="left" vertical="top" wrapText="1"/>
    </xf>
    <xf numFmtId="165" fontId="129" fillId="0" borderId="33" xfId="719" applyNumberFormat="1" applyFont="1" applyFill="1" applyBorder="1" applyAlignment="1">
      <alignment horizontal="right" vertical="top"/>
    </xf>
    <xf numFmtId="165" fontId="129" fillId="45" borderId="31" xfId="719" applyNumberFormat="1" applyFont="1" applyFill="1" applyBorder="1" applyAlignment="1">
      <alignment horizontal="right" vertical="top"/>
    </xf>
    <xf numFmtId="165" fontId="129" fillId="45" borderId="33" xfId="719" applyNumberFormat="1" applyFont="1" applyFill="1" applyBorder="1" applyAlignment="1">
      <alignment horizontal="right" vertical="top"/>
    </xf>
    <xf numFmtId="165" fontId="129" fillId="45" borderId="32" xfId="719" applyNumberFormat="1" applyFont="1" applyFill="1" applyBorder="1" applyAlignment="1">
      <alignment horizontal="right" vertical="top"/>
    </xf>
    <xf numFmtId="165" fontId="129" fillId="0" borderId="31" xfId="719" applyNumberFormat="1" applyFont="1" applyFill="1" applyBorder="1" applyAlignment="1">
      <alignment horizontal="right" vertical="top"/>
    </xf>
    <xf numFmtId="165" fontId="129" fillId="0" borderId="32" xfId="719" applyNumberFormat="1" applyFont="1" applyFill="1" applyBorder="1" applyAlignment="1">
      <alignment horizontal="right" vertical="top"/>
    </xf>
    <xf numFmtId="9" fontId="129" fillId="0" borderId="54" xfId="201" applyFont="1" applyFill="1" applyBorder="1"/>
    <xf numFmtId="9" fontId="129" fillId="0" borderId="55" xfId="201" applyFont="1" applyFill="1" applyBorder="1"/>
    <xf numFmtId="9" fontId="129" fillId="0" borderId="56" xfId="201" applyFont="1" applyFill="1" applyBorder="1"/>
    <xf numFmtId="174" fontId="131" fillId="20" borderId="42" xfId="0" applyNumberFormat="1" applyFont="1" applyFill="1" applyBorder="1" applyAlignment="1">
      <alignment horizontal="centerContinuous" vertical="top" wrapText="1"/>
    </xf>
    <xf numFmtId="174" fontId="131" fillId="20" borderId="4" xfId="0" applyNumberFormat="1" applyFont="1" applyFill="1" applyBorder="1" applyAlignment="1">
      <alignment horizontal="centerContinuous" vertical="top" wrapText="1"/>
    </xf>
    <xf numFmtId="177" fontId="115" fillId="0" borderId="42" xfId="0" applyNumberFormat="1" applyFont="1" applyBorder="1" applyAlignment="1">
      <alignment horizontal="justify" vertical="top" wrapText="1"/>
    </xf>
    <xf numFmtId="9" fontId="115" fillId="20" borderId="26" xfId="201" applyFont="1" applyFill="1" applyBorder="1"/>
    <xf numFmtId="9" fontId="115" fillId="20" borderId="27" xfId="201" applyFont="1" applyFill="1" applyBorder="1"/>
    <xf numFmtId="177" fontId="115" fillId="20" borderId="97" xfId="0" applyNumberFormat="1" applyFont="1" applyFill="1" applyBorder="1">
      <alignment/>
    </xf>
    <xf numFmtId="165" fontId="115" fillId="45" borderId="42" xfId="0" applyNumberFormat="1" applyFont="1" applyFill="1" applyBorder="1" applyAlignment="1">
      <alignment horizontal="right" vertical="top" wrapText="1"/>
    </xf>
    <xf numFmtId="165" fontId="115" fillId="45" borderId="27" xfId="0" applyNumberFormat="1" applyFont="1" applyFill="1" applyBorder="1" applyAlignment="1">
      <alignment horizontal="right" vertical="top" wrapText="1"/>
    </xf>
    <xf numFmtId="165" fontId="115" fillId="45" borderId="65" xfId="719" applyNumberFormat="1" applyFont="1" applyFill="1" applyBorder="1" applyAlignment="1">
      <alignment horizontal="right" vertical="top" wrapText="1"/>
    </xf>
    <xf numFmtId="165" fontId="115" fillId="0" borderId="42" xfId="0" applyNumberFormat="1" applyFont="1" applyBorder="1" applyAlignment="1">
      <alignment horizontal="right" vertical="top" wrapText="1"/>
    </xf>
    <xf numFmtId="165" fontId="115" fillId="0" borderId="27" xfId="0" applyNumberFormat="1" applyFont="1" applyBorder="1" applyAlignment="1">
      <alignment horizontal="right" vertical="top" wrapText="1"/>
    </xf>
    <xf numFmtId="177" fontId="115" fillId="20" borderId="26" xfId="0" applyNumberFormat="1" applyFont="1" applyFill="1" applyBorder="1">
      <alignment/>
    </xf>
    <xf numFmtId="177" fontId="115" fillId="20" borderId="27" xfId="0" applyNumberFormat="1" applyFont="1" applyFill="1" applyBorder="1">
      <alignment/>
    </xf>
    <xf numFmtId="177" fontId="115" fillId="20" borderId="28" xfId="0" applyNumberFormat="1" applyFont="1" applyFill="1" applyBorder="1">
      <alignment/>
    </xf>
    <xf numFmtId="174" fontId="115" fillId="0" borderId="42" xfId="0" applyNumberFormat="1" applyFont="1" applyBorder="1" applyAlignment="1" quotePrefix="1">
      <alignment horizontal="left" vertical="top"/>
    </xf>
    <xf numFmtId="177" fontId="115" fillId="0" borderId="27" xfId="0" applyNumberFormat="1" applyFont="1" applyBorder="1">
      <alignment/>
    </xf>
    <xf numFmtId="165" fontId="115" fillId="20" borderId="42" xfId="0" applyNumberFormat="1" applyFont="1" applyFill="1" applyBorder="1" applyAlignment="1">
      <alignment horizontal="right" vertical="top" wrapText="1"/>
    </xf>
    <xf numFmtId="165" fontId="115" fillId="45" borderId="43" xfId="0" applyNumberFormat="1" applyFont="1" applyFill="1" applyBorder="1" applyAlignment="1">
      <alignment horizontal="right" vertical="top" wrapText="1"/>
    </xf>
    <xf numFmtId="165" fontId="115" fillId="45" borderId="59" xfId="719" applyNumberFormat="1" applyFont="1" applyFill="1" applyBorder="1" applyAlignment="1">
      <alignment horizontal="right" vertical="top" wrapText="1"/>
    </xf>
    <xf numFmtId="174" fontId="115" fillId="0" borderId="0" xfId="0" applyNumberFormat="1" applyFont="1" applyAlignment="1">
      <alignment horizontal="left" vertical="top"/>
    </xf>
    <xf numFmtId="164" fontId="115" fillId="0" borderId="0" xfId="53" applyNumberFormat="1" applyFont="1" applyFill="1" applyBorder="1"/>
    <xf numFmtId="177" fontId="115" fillId="0" borderId="0" xfId="0" applyNumberFormat="1" applyFont="1">
      <alignment/>
    </xf>
    <xf numFmtId="165" fontId="115" fillId="0" borderId="0" xfId="0" applyNumberFormat="1" applyFont="1" applyAlignment="1">
      <alignment horizontal="right" vertical="top" wrapText="1"/>
    </xf>
    <xf numFmtId="165" fontId="115" fillId="0" borderId="0" xfId="719" applyNumberFormat="1" applyFont="1" applyFill="1" applyBorder="1" applyAlignment="1">
      <alignment horizontal="right" vertical="top" wrapText="1"/>
    </xf>
    <xf numFmtId="0" fontId="115" fillId="0" borderId="0" xfId="0" applyFont="1">
      <alignment/>
    </xf>
    <xf numFmtId="0" fontId="0" fillId="0" borderId="0" xfId="0" applyFont="1" applyAlignment="1" quotePrefix="1">
      <alignment horizontal="left" wrapText="1"/>
    </xf>
    <xf numFmtId="174" fontId="115" fillId="0" borderId="0" xfId="0" applyNumberFormat="1" applyFont="1">
      <alignment/>
    </xf>
    <xf numFmtId="6" fontId="18" fillId="0" borderId="8" xfId="0" applyNumberFormat="1" applyFont="1" applyFill="1" applyBorder="1"/>
    <xf numFmtId="0" fontId="0" fillId="0" borderId="8" xfId="141" applyFont="1" applyFill="1" applyBorder="1" applyAlignment="1">
      <alignment horizontal="center"/>
      <protection/>
    </xf>
    <xf numFmtId="6" fontId="0" fillId="0" borderId="8" xfId="78" applyNumberFormat="1" applyFont="1" applyFill="1" applyBorder="1" applyAlignment="1">
      <alignment wrapText="1"/>
    </xf>
    <xf numFmtId="0" fontId="18" fillId="36" borderId="8" xfId="0" applyFont="1" applyFill="1" applyBorder="1" applyAlignment="1">
      <alignment horizontal="center"/>
    </xf>
    <xf numFmtId="0" fontId="18" fillId="36" borderId="81" xfId="0" applyFont="1" applyFill="1" applyBorder="1" applyAlignment="1">
      <alignment horizontal="center"/>
    </xf>
    <xf numFmtId="0" fontId="18" fillId="36" borderId="33" xfId="0" applyFont="1" applyFill="1" applyBorder="1" applyAlignment="1">
      <alignment horizontal="center"/>
    </xf>
    <xf numFmtId="0" fontId="18" fillId="36" borderId="89" xfId="0" applyFont="1" applyFill="1" applyBorder="1" applyAlignment="1">
      <alignment horizontal="center"/>
    </xf>
    <xf numFmtId="0" fontId="18" fillId="36" borderId="8" xfId="0" applyFont="1" applyFill="1" applyBorder="1" applyAlignment="1" quotePrefix="1">
      <alignment horizontal="center"/>
    </xf>
    <xf numFmtId="0" fontId="0" fillId="0" borderId="0" xfId="0" applyAlignment="1">
      <alignment/>
    </xf>
    <xf numFmtId="0" fontId="107" fillId="0" borderId="0" xfId="0" applyFont="1" applyBorder="1" applyAlignment="1">
      <alignment horizontal="center" wrapText="1"/>
    </xf>
    <xf numFmtId="0" fontId="19" fillId="36" borderId="83" xfId="141" applyFont="1" applyFill="1" applyBorder="1" applyAlignment="1">
      <alignment horizontal="center" vertical="center" wrapText="1"/>
      <protection/>
    </xf>
    <xf numFmtId="0" fontId="19" fillId="36" borderId="34" xfId="141" applyFont="1" applyFill="1" applyBorder="1" applyAlignment="1">
      <alignment horizontal="center" vertical="center" wrapText="1"/>
      <protection/>
    </xf>
    <xf numFmtId="0" fontId="19" fillId="36" borderId="72" xfId="141" applyFont="1" applyFill="1" applyBorder="1" applyAlignment="1">
      <alignment horizontal="center" vertical="center" wrapText="1"/>
      <protection/>
    </xf>
    <xf numFmtId="0" fontId="0" fillId="0" borderId="0" xfId="141" applyFont="1" applyAlignment="1">
      <alignment/>
      <protection/>
    </xf>
    <xf numFmtId="0" fontId="0" fillId="0" borderId="0" xfId="0" applyFont="1" applyFill="1" applyAlignment="1" quotePrefix="1">
      <alignment horizontal="left" wrapText="1"/>
    </xf>
    <xf numFmtId="0" fontId="99" fillId="38" borderId="29" xfId="0" applyFont="1" applyFill="1" applyBorder="1" applyAlignment="1">
      <alignment horizontal="center" vertical="center" wrapText="1"/>
    </xf>
    <xf numFmtId="0" fontId="0" fillId="37" borderId="70" xfId="544" applyFont="1" applyFill="1" applyBorder="1">
      <alignment/>
      <protection/>
    </xf>
    <xf numFmtId="0" fontId="0" fillId="37" borderId="41" xfId="544" applyFont="1" applyFill="1" applyBorder="1">
      <alignment/>
      <protection/>
    </xf>
    <xf numFmtId="0" fontId="0" fillId="0" borderId="0" xfId="544" applyFont="1" applyBorder="1">
      <alignment/>
      <protection/>
    </xf>
    <xf numFmtId="0" fontId="0" fillId="37" borderId="35" xfId="544" applyFont="1" applyFill="1" applyBorder="1" applyAlignment="1">
      <alignment horizontal="center"/>
      <protection/>
    </xf>
    <xf numFmtId="164" fontId="0" fillId="0" borderId="35" xfId="0" applyNumberFormat="1" applyBorder="1"/>
    <xf numFmtId="164" fontId="0" fillId="0" borderId="35" xfId="53" applyNumberFormat="1" applyBorder="1"/>
    <xf numFmtId="164" fontId="0" fillId="37" borderId="35" xfId="53" applyNumberFormat="1" applyFill="1" applyBorder="1"/>
    <xf numFmtId="164" fontId="0" fillId="0" borderId="58" xfId="544" applyNumberFormat="1" applyFont="1" applyBorder="1">
      <alignment/>
      <protection/>
    </xf>
    <xf numFmtId="164" fontId="0" fillId="37" borderId="80" xfId="53" applyNumberFormat="1" applyFill="1" applyBorder="1"/>
    <xf numFmtId="164" fontId="0" fillId="0" borderId="76" xfId="544" applyNumberFormat="1" applyFont="1" applyBorder="1">
      <alignment/>
      <protection/>
    </xf>
    <xf numFmtId="0" fontId="0" fillId="37" borderId="84" xfId="544" applyFont="1" applyFill="1" applyBorder="1" applyAlignment="1">
      <alignment horizontal="center"/>
      <protection/>
    </xf>
    <xf numFmtId="164" fontId="0" fillId="0" borderId="84" xfId="0" applyNumberFormat="1" applyBorder="1"/>
    <xf numFmtId="0" fontId="0" fillId="37" borderId="84" xfId="544" applyFont="1" applyFill="1" applyBorder="1">
      <alignment/>
      <protection/>
    </xf>
    <xf numFmtId="164" fontId="0" fillId="0" borderId="69" xfId="53" applyNumberFormat="1" applyBorder="1"/>
    <xf numFmtId="164" fontId="0" fillId="37" borderId="69" xfId="53" applyNumberFormat="1" applyFill="1" applyBorder="1"/>
    <xf numFmtId="0" fontId="0" fillId="37" borderId="69" xfId="544" applyFont="1" applyFill="1" applyBorder="1">
      <alignment/>
      <protection/>
    </xf>
    <xf numFmtId="0" fontId="0" fillId="37" borderId="70" xfId="544" applyFont="1" applyFill="1" applyBorder="1" applyAlignment="1">
      <alignment horizontal="center"/>
      <protection/>
    </xf>
    <xf numFmtId="172" fontId="0" fillId="0" borderId="70" xfId="201" applyNumberFormat="1" applyBorder="1"/>
    <xf numFmtId="176" fontId="0" fillId="0" borderId="35" xfId="544" applyNumberFormat="1" applyFont="1" applyBorder="1">
      <alignment/>
      <protection/>
    </xf>
    <xf numFmtId="165" fontId="0" fillId="0" borderId="35" xfId="719" applyNumberFormat="1" applyBorder="1"/>
    <xf numFmtId="165" fontId="0" fillId="0" borderId="35" xfId="16" applyNumberFormat="1" applyFont="1" applyBorder="1"/>
    <xf numFmtId="172" fontId="0" fillId="0" borderId="35" xfId="201" applyNumberFormat="1" applyBorder="1"/>
    <xf numFmtId="1" fontId="0" fillId="0" borderId="35" xfId="544" applyNumberFormat="1" applyFont="1" applyBorder="1">
      <alignment/>
      <protection/>
    </xf>
    <xf numFmtId="44" fontId="0" fillId="0" borderId="35" xfId="16" applyBorder="1"/>
    <xf numFmtId="164" fontId="0" fillId="46" borderId="35" xfId="53" applyNumberFormat="1" applyFill="1" applyBorder="1"/>
    <xf numFmtId="0" fontId="0" fillId="37" borderId="5" xfId="544" applyFont="1" applyFill="1" applyBorder="1">
      <alignment/>
      <protection/>
    </xf>
    <xf numFmtId="164" fontId="0" fillId="46" borderId="5" xfId="53" applyNumberFormat="1" applyFill="1" applyBorder="1"/>
    <xf numFmtId="165" fontId="0" fillId="0" borderId="35" xfId="0" applyNumberFormat="1" applyBorder="1"/>
    <xf numFmtId="165" fontId="0" fillId="0" borderId="35" xfId="544" applyNumberFormat="1" applyFont="1" applyBorder="1">
      <alignment/>
      <protection/>
    </xf>
    <xf numFmtId="165" fontId="0" fillId="0" borderId="35" xfId="53" applyNumberFormat="1" applyBorder="1"/>
    <xf numFmtId="165" fontId="0" fillId="0" borderId="35" xfId="16" applyNumberFormat="1" applyBorder="1"/>
    <xf numFmtId="0" fontId="18" fillId="37" borderId="41" xfId="544" applyFont="1" applyFill="1" applyBorder="1">
      <alignment/>
      <protection/>
    </xf>
    <xf numFmtId="164" fontId="0" fillId="0" borderId="0" xfId="0" applyNumberFormat="1" applyFont="1" applyBorder="1"/>
    <xf numFmtId="164" fontId="0" fillId="0" borderId="82" xfId="0" applyNumberFormat="1" applyBorder="1"/>
    <xf numFmtId="0" fontId="18" fillId="37" borderId="98" xfId="544" applyFont="1" applyFill="1" applyBorder="1">
      <alignment/>
      <protection/>
    </xf>
    <xf numFmtId="164" fontId="0" fillId="35" borderId="35" xfId="0" applyNumberFormat="1" applyFill="1" applyBorder="1"/>
    <xf numFmtId="9" fontId="0" fillId="0" borderId="35" xfId="201" applyBorder="1"/>
    <xf numFmtId="164" fontId="0" fillId="0" borderId="82" xfId="53" applyNumberFormat="1" applyBorder="1"/>
    <xf numFmtId="0" fontId="0" fillId="37" borderId="85" xfId="544" applyFont="1" applyFill="1" applyBorder="1">
      <alignment/>
      <protection/>
    </xf>
    <xf numFmtId="0" fontId="0" fillId="0" borderId="5" xfId="544" applyFont="1" applyBorder="1">
      <alignment/>
      <protection/>
    </xf>
    <xf numFmtId="164" fontId="0" fillId="0" borderId="5" xfId="0" applyNumberFormat="1" applyBorder="1"/>
    <xf numFmtId="0" fontId="0" fillId="0" borderId="47" xfId="544" applyFont="1" applyBorder="1">
      <alignment/>
      <protection/>
    </xf>
    <xf numFmtId="164" fontId="1" fillId="0" borderId="35" xfId="0" applyNumberFormat="1" applyFont="1" applyFill="1" applyBorder="1"/>
    <xf numFmtId="0" fontId="0" fillId="0" borderId="85" xfId="544" applyFont="1" applyBorder="1">
      <alignment/>
      <protection/>
    </xf>
    <xf numFmtId="0" fontId="0" fillId="37" borderId="86" xfId="544" applyFont="1" applyFill="1" applyBorder="1">
      <alignment/>
      <protection/>
    </xf>
    <xf numFmtId="0" fontId="18" fillId="37" borderId="84" xfId="544" applyFont="1" applyFill="1" applyBorder="1">
      <alignment/>
      <protection/>
    </xf>
    <xf numFmtId="0" fontId="0" fillId="0" borderId="84" xfId="544" applyFont="1" applyBorder="1">
      <alignment/>
      <protection/>
    </xf>
    <xf numFmtId="0" fontId="18" fillId="0" borderId="84" xfId="544" applyFont="1" applyBorder="1">
      <alignment/>
      <protection/>
    </xf>
    <xf numFmtId="9" fontId="0" fillId="0" borderId="35" xfId="0" applyNumberFormat="1" applyBorder="1"/>
    <xf numFmtId="164" fontId="0" fillId="0" borderId="35" xfId="0" applyNumberFormat="1" applyFont="1" applyBorder="1"/>
    <xf numFmtId="172" fontId="0" fillId="0" borderId="35" xfId="201" applyNumberFormat="1" applyFont="1" applyBorder="1"/>
    <xf numFmtId="164" fontId="0" fillId="37" borderId="35" xfId="53" applyNumberFormat="1" applyFont="1" applyFill="1" applyBorder="1"/>
    <xf numFmtId="164" fontId="0" fillId="0" borderId="35" xfId="53" applyNumberFormat="1" applyFont="1" applyBorder="1"/>
    <xf numFmtId="172" fontId="0" fillId="0" borderId="35" xfId="544" applyNumberFormat="1" applyFont="1" applyBorder="1">
      <alignment/>
      <protection/>
    </xf>
    <xf numFmtId="39" fontId="0" fillId="37" borderId="35" xfId="53" applyNumberFormat="1" applyFont="1" applyFill="1" applyBorder="1"/>
    <xf numFmtId="44" fontId="0" fillId="0" borderId="35" xfId="719" applyFont="1" applyBorder="1"/>
    <xf numFmtId="0" fontId="18" fillId="35" borderId="42" xfId="0" applyFont="1" applyFill="1" applyBorder="1"/>
    <xf numFmtId="0" fontId="0" fillId="37" borderId="26" xfId="0" applyFont="1" applyFill="1" applyBorder="1"/>
    <xf numFmtId="164" fontId="1" fillId="44" borderId="27" xfId="0" applyNumberFormat="1" applyFont="1" applyFill="1" applyBorder="1"/>
    <xf numFmtId="165" fontId="1" fillId="44" borderId="27" xfId="16" applyNumberFormat="1" applyFont="1" applyFill="1" applyBorder="1"/>
    <xf numFmtId="0" fontId="55" fillId="35" borderId="80" xfId="0" applyFont="1" applyFill="1" applyBorder="1"/>
    <xf numFmtId="0" fontId="0" fillId="35" borderId="80" xfId="0" applyFont="1" applyFill="1" applyBorder="1"/>
    <xf numFmtId="0" fontId="0" fillId="0" borderId="24" xfId="0" applyFont="1" applyBorder="1"/>
    <xf numFmtId="164" fontId="0" fillId="0" borderId="45" xfId="18" applyNumberFormat="1" applyFont="1" applyFill="1" applyBorder="1"/>
    <xf numFmtId="164" fontId="1" fillId="0" borderId="99" xfId="18" applyNumberFormat="1" applyFont="1" applyBorder="1"/>
    <xf numFmtId="175" fontId="0" fillId="0" borderId="81" xfId="78" applyNumberFormat="1" applyFont="1" applyFill="1" applyBorder="1"/>
    <xf numFmtId="44" fontId="0" fillId="0" borderId="81" xfId="16" applyFont="1" applyFill="1" applyBorder="1"/>
    <xf numFmtId="0" fontId="0" fillId="0" borderId="83" xfId="0" applyFont="1" applyBorder="1"/>
    <xf numFmtId="44" fontId="0" fillId="0" borderId="72" xfId="16" applyFont="1" applyFill="1" applyBorder="1"/>
    <xf numFmtId="164" fontId="0" fillId="0" borderId="45" xfId="0" applyNumberFormat="1" applyFont="1" applyFill="1" applyBorder="1"/>
    <xf numFmtId="44" fontId="0" fillId="0" borderId="45" xfId="16" applyFont="1" applyFill="1" applyBorder="1"/>
    <xf numFmtId="44" fontId="0" fillId="0" borderId="56" xfId="16" applyFont="1" applyFill="1" applyBorder="1"/>
    <xf numFmtId="8" fontId="0" fillId="0" borderId="81" xfId="0" applyNumberFormat="1" applyFont="1" applyBorder="1" applyAlignment="1">
      <alignment vertical="center" wrapText="1"/>
    </xf>
    <xf numFmtId="44" fontId="0" fillId="35" borderId="45" xfId="16" applyFont="1" applyFill="1" applyBorder="1"/>
    <xf numFmtId="44" fontId="0" fillId="35" borderId="56" xfId="16" applyFont="1" applyFill="1" applyBorder="1"/>
    <xf numFmtId="3" fontId="0" fillId="0" borderId="41" xfId="18" applyNumberFormat="1" applyFont="1" applyFill="1" applyBorder="1"/>
    <xf numFmtId="3" fontId="18" fillId="0" borderId="55" xfId="18" applyNumberFormat="1" applyFont="1" applyFill="1" applyBorder="1"/>
    <xf numFmtId="3" fontId="18" fillId="0" borderId="78" xfId="18" applyNumberFormat="1" applyFont="1" applyFill="1" applyBorder="1"/>
    <xf numFmtId="3" fontId="0" fillId="0" borderId="100" xfId="0" applyNumberFormat="1" applyFont="1" applyBorder="1" applyAlignment="1">
      <alignment vertical="center" wrapText="1"/>
    </xf>
    <xf numFmtId="3" fontId="0" fillId="0" borderId="101" xfId="0" applyNumberFormat="1" applyFont="1" applyBorder="1" applyAlignment="1">
      <alignment vertical="center" wrapText="1"/>
    </xf>
    <xf numFmtId="3" fontId="18" fillId="0" borderId="89" xfId="18" applyNumberFormat="1" applyFont="1" applyFill="1" applyBorder="1"/>
    <xf numFmtId="3" fontId="0" fillId="0" borderId="29" xfId="18" applyNumberFormat="1" applyFont="1" applyFill="1" applyBorder="1"/>
    <xf numFmtId="3" fontId="0" fillId="35" borderId="29" xfId="18" applyNumberFormat="1" applyFont="1" applyFill="1" applyBorder="1" applyAlignment="1">
      <alignment horizontal="center"/>
    </xf>
    <xf numFmtId="3" fontId="0" fillId="43" borderId="29" xfId="18" applyNumberFormat="1" applyFont="1" applyFill="1" applyBorder="1"/>
    <xf numFmtId="0" fontId="18" fillId="36" borderId="24" xfId="0" applyFont="1" applyFill="1" applyBorder="1"/>
    <xf numFmtId="0" fontId="18" fillId="36" borderId="45" xfId="0" applyFont="1" applyFill="1" applyBorder="1" applyAlignment="1">
      <alignment horizontal="center"/>
    </xf>
    <xf numFmtId="3" fontId="18" fillId="0" borderId="45" xfId="18" applyNumberFormat="1" applyFont="1" applyFill="1" applyBorder="1"/>
    <xf numFmtId="0" fontId="0" fillId="0" borderId="25" xfId="141" applyFont="1" applyBorder="1">
      <alignment/>
      <protection/>
    </xf>
    <xf numFmtId="3" fontId="18" fillId="0" borderId="91" xfId="18" applyNumberFormat="1" applyFont="1" applyFill="1" applyBorder="1"/>
    <xf numFmtId="0" fontId="18" fillId="0" borderId="26" xfId="0" applyFont="1" applyBorder="1"/>
    <xf numFmtId="3" fontId="18" fillId="0" borderId="102" xfId="18" applyNumberFormat="1" applyFont="1" applyFill="1" applyBorder="1"/>
    <xf numFmtId="3" fontId="18" fillId="0" borderId="27" xfId="18" applyNumberFormat="1" applyFont="1" applyFill="1" applyBorder="1"/>
    <xf numFmtId="3" fontId="18" fillId="0" borderId="28" xfId="18" applyNumberFormat="1" applyFont="1" applyFill="1" applyBorder="1"/>
    <xf numFmtId="3" fontId="18" fillId="0" borderId="81" xfId="18" applyNumberFormat="1" applyFont="1" applyFill="1" applyBorder="1"/>
    <xf numFmtId="0" fontId="0" fillId="0" borderId="83" xfId="141" applyFont="1" applyBorder="1">
      <alignment/>
      <protection/>
    </xf>
    <xf numFmtId="3" fontId="18" fillId="0" borderId="72" xfId="18" applyNumberFormat="1" applyFont="1" applyFill="1" applyBorder="1"/>
    <xf numFmtId="0" fontId="18" fillId="0" borderId="54" xfId="0" applyFont="1" applyBorder="1"/>
    <xf numFmtId="3" fontId="18" fillId="36" borderId="55" xfId="18" applyNumberFormat="1" applyFont="1" applyFill="1" applyBorder="1"/>
    <xf numFmtId="3" fontId="18" fillId="0" borderId="56" xfId="18" applyNumberFormat="1" applyFont="1" applyFill="1" applyBorder="1"/>
    <xf numFmtId="0" fontId="18" fillId="43" borderId="45" xfId="0" applyFont="1" applyFill="1" applyBorder="1" applyAlignment="1">
      <alignment horizontal="center"/>
    </xf>
    <xf numFmtId="0" fontId="0" fillId="43" borderId="80" xfId="141" applyFont="1" applyFill="1" applyBorder="1">
      <alignment/>
      <protection/>
    </xf>
    <xf numFmtId="3" fontId="0" fillId="43" borderId="81" xfId="18" applyNumberFormat="1" applyFont="1" applyFill="1" applyBorder="1" applyAlignment="1">
      <alignment horizontal="center"/>
    </xf>
    <xf numFmtId="0" fontId="0" fillId="43" borderId="25" xfId="141" applyFont="1" applyFill="1" applyBorder="1">
      <alignment/>
      <protection/>
    </xf>
    <xf numFmtId="3" fontId="18" fillId="43" borderId="91" xfId="18" applyNumberFormat="1" applyFont="1" applyFill="1" applyBorder="1"/>
    <xf numFmtId="0" fontId="18" fillId="43" borderId="26" xfId="0" applyFont="1" applyFill="1" applyBorder="1"/>
    <xf numFmtId="3" fontId="18" fillId="36" borderId="27" xfId="18" applyNumberFormat="1" applyFont="1" applyFill="1" applyBorder="1"/>
    <xf numFmtId="3" fontId="18" fillId="43" borderId="27" xfId="18" applyNumberFormat="1" applyFont="1" applyFill="1" applyBorder="1"/>
    <xf numFmtId="3" fontId="18" fillId="43" borderId="28" xfId="18" applyNumberFormat="1" applyFont="1" applyFill="1" applyBorder="1"/>
    <xf numFmtId="0" fontId="18" fillId="36" borderId="42" xfId="0" applyFont="1" applyFill="1" applyBorder="1" applyAlignment="1">
      <alignment/>
    </xf>
    <xf numFmtId="164" fontId="0" fillId="35" borderId="8" xfId="18" applyNumberFormat="1" applyFont="1" applyFill="1" applyBorder="1"/>
    <xf numFmtId="165" fontId="0" fillId="0" borderId="87" xfId="16" applyNumberFormat="1" applyFont="1" applyFill="1" applyBorder="1" applyAlignment="1">
      <alignment vertical="center"/>
    </xf>
    <xf numFmtId="165" fontId="0" fillId="37" borderId="41" xfId="0" applyNumberFormat="1" applyFont="1" applyFill="1" applyBorder="1"/>
    <xf numFmtId="177" fontId="0" fillId="0" borderId="44" xfId="525" applyNumberFormat="1" applyFont="1" applyFill="1" applyBorder="1" applyAlignment="1">
      <alignment vertical="center" wrapText="1"/>
    </xf>
    <xf numFmtId="177" fontId="0" fillId="0" borderId="32" xfId="525" applyNumberFormat="1" applyFont="1" applyFill="1" applyBorder="1" applyAlignment="1">
      <alignment vertical="center" wrapText="1"/>
    </xf>
    <xf numFmtId="177" fontId="0" fillId="0" borderId="87" xfId="525" applyNumberFormat="1" applyFont="1" applyFill="1" applyBorder="1" applyAlignment="1">
      <alignment vertical="center"/>
    </xf>
    <xf numFmtId="0" fontId="18" fillId="0" borderId="50" xfId="0" applyFont="1" applyFill="1" applyBorder="1"/>
    <xf numFmtId="165" fontId="0" fillId="0" borderId="46" xfId="16" applyNumberFormat="1" applyFont="1" applyFill="1" applyBorder="1" applyAlignment="1">
      <alignment vertical="center" wrapText="1"/>
    </xf>
    <xf numFmtId="165" fontId="0" fillId="0" borderId="89" xfId="16" applyNumberFormat="1" applyFont="1" applyFill="1" applyBorder="1" applyAlignment="1">
      <alignment vertical="center" wrapText="1"/>
    </xf>
    <xf numFmtId="165" fontId="0" fillId="0" borderId="64" xfId="16" applyNumberFormat="1" applyFont="1" applyFill="1" applyBorder="1" applyAlignment="1">
      <alignment vertical="center"/>
    </xf>
    <xf numFmtId="9" fontId="0" fillId="0" borderId="25" xfId="0" applyNumberFormat="1" applyFont="1" applyFill="1" applyBorder="1"/>
    <xf numFmtId="9" fontId="0" fillId="0" borderId="29" xfId="0" applyNumberFormat="1" applyFont="1" applyFill="1" applyBorder="1"/>
    <xf numFmtId="9" fontId="0" fillId="0" borderId="53" xfId="0" applyNumberFormat="1" applyFont="1" applyFill="1" applyBorder="1"/>
    <xf numFmtId="0" fontId="18" fillId="0" borderId="42" xfId="0" applyFont="1" applyBorder="1"/>
    <xf numFmtId="165" fontId="18" fillId="0" borderId="26" xfId="16" applyNumberFormat="1" applyFont="1" applyFill="1" applyBorder="1" applyAlignment="1">
      <alignment vertical="center" wrapText="1"/>
    </xf>
    <xf numFmtId="165" fontId="18" fillId="0" borderId="27" xfId="16" applyNumberFormat="1" applyFont="1" applyFill="1" applyBorder="1" applyAlignment="1">
      <alignment vertical="center" wrapText="1"/>
    </xf>
    <xf numFmtId="165" fontId="18" fillId="0" borderId="28" xfId="16" applyNumberFormat="1" applyFont="1" applyFill="1" applyBorder="1" applyAlignment="1">
      <alignment vertical="center" wrapText="1"/>
    </xf>
    <xf numFmtId="9" fontId="18" fillId="0" borderId="26" xfId="525" applyNumberFormat="1" applyFont="1" applyFill="1" applyBorder="1" applyAlignment="1">
      <alignment vertical="center" wrapText="1"/>
    </xf>
    <xf numFmtId="9" fontId="18" fillId="0" borderId="27" xfId="525" applyNumberFormat="1" applyFont="1" applyFill="1" applyBorder="1" applyAlignment="1">
      <alignment vertical="center" wrapText="1"/>
    </xf>
    <xf numFmtId="9" fontId="18" fillId="0" borderId="28" xfId="525" applyNumberFormat="1" applyFont="1" applyFill="1" applyBorder="1" applyAlignment="1">
      <alignment vertical="center" wrapText="1"/>
    </xf>
    <xf numFmtId="177" fontId="0" fillId="0" borderId="46" xfId="525" applyNumberFormat="1" applyFont="1" applyFill="1" applyBorder="1" applyAlignment="1">
      <alignment vertical="center" wrapText="1"/>
    </xf>
    <xf numFmtId="177" fontId="0" fillId="0" borderId="89" xfId="525" applyNumberFormat="1" applyFont="1" applyFill="1" applyBorder="1" applyAlignment="1">
      <alignment vertical="center" wrapText="1"/>
    </xf>
    <xf numFmtId="177" fontId="0" fillId="0" borderId="91" xfId="525" applyNumberFormat="1" applyFont="1" applyFill="1" applyBorder="1" applyAlignment="1">
      <alignment vertical="center"/>
    </xf>
    <xf numFmtId="177" fontId="0" fillId="0" borderId="0" xfId="525" applyNumberFormat="1" applyFont="1" applyFill="1" applyBorder="1" applyAlignment="1">
      <alignment vertical="center" wrapText="1"/>
    </xf>
    <xf numFmtId="9" fontId="0" fillId="0" borderId="25" xfId="0" applyNumberFormat="1" applyFont="1" applyBorder="1"/>
    <xf numFmtId="9" fontId="0" fillId="0" borderId="29" xfId="0" applyNumberFormat="1" applyFont="1" applyBorder="1"/>
    <xf numFmtId="9" fontId="0" fillId="0" borderId="53" xfId="0" applyNumberFormat="1" applyFont="1" applyBorder="1"/>
    <xf numFmtId="0" fontId="18" fillId="0" borderId="42" xfId="0" applyFont="1" applyBorder="1" applyAlignment="1" quotePrefix="1">
      <alignment horizontal="left"/>
    </xf>
    <xf numFmtId="165" fontId="18" fillId="0" borderId="26" xfId="16" applyNumberFormat="1" applyFont="1" applyBorder="1" applyAlignment="1">
      <alignment vertical="center" wrapText="1"/>
    </xf>
    <xf numFmtId="9" fontId="18" fillId="0" borderId="26" xfId="0" applyNumberFormat="1" applyFont="1" applyFill="1" applyBorder="1"/>
    <xf numFmtId="9" fontId="18" fillId="0" borderId="27" xfId="0" applyNumberFormat="1" applyFont="1" applyFill="1" applyBorder="1"/>
    <xf numFmtId="9" fontId="18" fillId="0" borderId="28" xfId="0" applyNumberFormat="1" applyFont="1" applyFill="1" applyBorder="1"/>
    <xf numFmtId="165" fontId="18" fillId="0" borderId="27" xfId="16" applyNumberFormat="1" applyFont="1" applyBorder="1" applyAlignment="1">
      <alignment vertical="center" wrapText="1"/>
    </xf>
    <xf numFmtId="165" fontId="18" fillId="0" borderId="28" xfId="16" applyNumberFormat="1" applyFont="1" applyBorder="1" applyAlignment="1">
      <alignment vertical="center" wrapText="1"/>
    </xf>
    <xf numFmtId="9" fontId="58" fillId="0" borderId="72" xfId="15" applyFont="1" applyBorder="1"/>
    <xf numFmtId="3" fontId="27" fillId="0" borderId="81" xfId="141" applyNumberFormat="1" applyFont="1" applyFill="1" applyBorder="1" applyAlignment="1">
      <alignment horizontal="center" vertical="center"/>
      <protection/>
    </xf>
    <xf numFmtId="3" fontId="27" fillId="0" borderId="72" xfId="141" applyNumberFormat="1" applyFont="1" applyFill="1" applyBorder="1" applyAlignment="1">
      <alignment horizontal="center" vertical="center"/>
      <protection/>
    </xf>
    <xf numFmtId="3" fontId="19" fillId="0" borderId="27" xfId="141" applyNumberFormat="1" applyFont="1" applyFill="1" applyBorder="1" applyAlignment="1">
      <alignment horizontal="center" vertical="center"/>
      <protection/>
    </xf>
    <xf numFmtId="3" fontId="19" fillId="0" borderId="28" xfId="141" applyNumberFormat="1" applyFont="1" applyFill="1" applyBorder="1" applyAlignment="1">
      <alignment horizontal="center" vertical="center"/>
      <protection/>
    </xf>
    <xf numFmtId="0" fontId="18" fillId="0" borderId="26" xfId="141" applyFont="1" applyFill="1" applyBorder="1" applyAlignment="1">
      <alignment horizontal="center"/>
      <protection/>
    </xf>
    <xf numFmtId="3" fontId="18" fillId="0" borderId="27" xfId="141" applyNumberFormat="1" applyFont="1" applyFill="1" applyBorder="1" applyAlignment="1">
      <alignment horizontal="center" vertical="center"/>
      <protection/>
    </xf>
    <xf numFmtId="3" fontId="18" fillId="0" borderId="27" xfId="141" applyNumberFormat="1" applyFont="1" applyBorder="1" applyAlignment="1">
      <alignment horizontal="center" vertical="center"/>
      <protection/>
    </xf>
    <xf numFmtId="172" fontId="18" fillId="0" borderId="27" xfId="141" applyNumberFormat="1" applyFont="1" applyBorder="1" applyAlignment="1">
      <alignment horizontal="center" vertical="center"/>
      <protection/>
    </xf>
    <xf numFmtId="172" fontId="18" fillId="0" borderId="28" xfId="141" applyNumberFormat="1" applyFont="1" applyFill="1" applyBorder="1" applyAlignment="1">
      <alignment horizontal="center" vertical="center"/>
      <protection/>
    </xf>
    <xf numFmtId="3" fontId="0" fillId="0" borderId="33" xfId="0" applyNumberFormat="1" applyBorder="1" applyAlignment="1">
      <alignment vertical="center" wrapText="1"/>
    </xf>
    <xf numFmtId="3" fontId="0" fillId="0" borderId="33" xfId="0" applyNumberFormat="1" applyBorder="1" applyAlignment="1">
      <alignment horizontal="center" vertical="center"/>
    </xf>
    <xf numFmtId="9" fontId="0" fillId="0" borderId="33" xfId="0" applyNumberFormat="1" applyBorder="1" applyAlignment="1">
      <alignment horizontal="center" vertical="center"/>
    </xf>
    <xf numFmtId="0" fontId="0" fillId="0" borderId="33" xfId="0" applyBorder="1"/>
    <xf numFmtId="0" fontId="19" fillId="36" borderId="26" xfId="0" applyFont="1" applyFill="1" applyBorder="1" applyAlignment="1">
      <alignment horizontal="center" vertical="center" wrapText="1"/>
    </xf>
    <xf numFmtId="0" fontId="19" fillId="36" borderId="27" xfId="0" applyFont="1" applyFill="1" applyBorder="1" applyAlignment="1">
      <alignment horizontal="center" vertical="center" wrapText="1"/>
    </xf>
    <xf numFmtId="0" fontId="19" fillId="36" borderId="27" xfId="0" applyFont="1" applyFill="1" applyBorder="1" applyAlignment="1">
      <alignment horizontal="center" vertical="center"/>
    </xf>
    <xf numFmtId="0" fontId="19" fillId="36" borderId="28" xfId="0" applyFont="1" applyFill="1" applyBorder="1" applyAlignment="1">
      <alignment horizontal="center" vertical="center" wrapText="1"/>
    </xf>
    <xf numFmtId="0" fontId="18" fillId="0" borderId="26" xfId="0" applyFont="1" applyBorder="1" applyAlignment="1">
      <alignment horizontal="center"/>
    </xf>
    <xf numFmtId="3" fontId="18" fillId="0" borderId="27" xfId="0" applyNumberFormat="1" applyFont="1" applyBorder="1" applyAlignment="1">
      <alignment horizontal="center" vertical="center"/>
    </xf>
    <xf numFmtId="172" fontId="18" fillId="0" borderId="27" xfId="0" applyNumberFormat="1" applyFont="1" applyBorder="1" applyAlignment="1">
      <alignment horizontal="center" vertical="center"/>
    </xf>
    <xf numFmtId="172" fontId="18" fillId="0" borderId="28" xfId="0" applyNumberFormat="1" applyFont="1" applyBorder="1" applyAlignment="1">
      <alignment horizontal="center" vertical="center"/>
    </xf>
    <xf numFmtId="0" fontId="0" fillId="0" borderId="81" xfId="0" applyFont="1" applyFill="1" applyBorder="1" applyAlignment="1">
      <alignment horizontal="right" vertical="center" wrapText="1"/>
    </xf>
    <xf numFmtId="164" fontId="0" fillId="0" borderId="81" xfId="53" applyNumberFormat="1" applyFont="1" applyFill="1" applyBorder="1" applyAlignment="1">
      <alignment horizontal="center" vertical="center" wrapText="1"/>
    </xf>
    <xf numFmtId="164" fontId="112" fillId="0" borderId="81" xfId="53" applyNumberFormat="1" applyFont="1" applyFill="1" applyBorder="1" applyAlignment="1">
      <alignment horizontal="center" vertical="center"/>
    </xf>
    <xf numFmtId="3" fontId="0" fillId="0" borderId="81" xfId="0" applyNumberFormat="1" applyBorder="1" applyAlignment="1">
      <alignment vertical="center" wrapText="1"/>
    </xf>
    <xf numFmtId="164" fontId="114" fillId="0" borderId="81" xfId="53" applyNumberFormat="1" applyFont="1" applyFill="1" applyBorder="1" applyAlignment="1">
      <alignment horizontal="right" vertical="center"/>
    </xf>
    <xf numFmtId="0" fontId="0" fillId="0" borderId="84" xfId="911" applyFont="1" applyFill="1" applyBorder="1" applyAlignment="1">
      <alignment horizontal="left"/>
      <protection/>
    </xf>
    <xf numFmtId="164" fontId="113" fillId="0" borderId="26" xfId="53" applyNumberFormat="1" applyFont="1" applyFill="1" applyBorder="1" applyAlignment="1">
      <alignment horizontal="center" vertical="center"/>
    </xf>
    <xf numFmtId="164" fontId="113" fillId="0" borderId="28" xfId="53" applyNumberFormat="1" applyFont="1" applyFill="1" applyBorder="1" applyAlignment="1">
      <alignment horizontal="center" vertical="center"/>
    </xf>
    <xf numFmtId="9" fontId="18" fillId="0" borderId="27" xfId="0" applyNumberFormat="1" applyFont="1" applyBorder="1" applyAlignment="1">
      <alignment horizontal="center" vertical="center"/>
    </xf>
    <xf numFmtId="3" fontId="18" fillId="0" borderId="28" xfId="0" applyNumberFormat="1" applyFont="1" applyBorder="1" applyAlignment="1">
      <alignment horizontal="center" vertical="center"/>
    </xf>
    <xf numFmtId="0" fontId="18" fillId="36" borderId="75" xfId="0" applyFont="1" applyFill="1" applyBorder="1" applyAlignment="1" quotePrefix="1">
      <alignment horizontal="center"/>
    </xf>
    <xf numFmtId="0" fontId="18" fillId="36" borderId="51" xfId="0" applyFont="1" applyFill="1" applyBorder="1" applyAlignment="1" quotePrefix="1">
      <alignment horizontal="center"/>
    </xf>
    <xf numFmtId="0" fontId="18" fillId="36" borderId="52" xfId="0" applyFont="1" applyFill="1" applyBorder="1" applyAlignment="1" quotePrefix="1">
      <alignment horizontal="center"/>
    </xf>
    <xf numFmtId="0" fontId="0" fillId="37" borderId="81" xfId="0" applyFill="1" applyBorder="1"/>
    <xf numFmtId="0" fontId="93" fillId="0" borderId="80" xfId="0" applyFont="1" applyBorder="1"/>
    <xf numFmtId="0" fontId="0" fillId="0" borderId="80" xfId="0" applyFont="1" applyBorder="1" applyAlignment="1" quotePrefix="1">
      <alignment horizontal="left"/>
    </xf>
    <xf numFmtId="0" fontId="91" fillId="0" borderId="80" xfId="0" applyFont="1" applyFill="1" applyBorder="1"/>
    <xf numFmtId="0" fontId="91" fillId="0" borderId="80" xfId="0" applyFont="1" applyBorder="1"/>
    <xf numFmtId="42" fontId="18" fillId="0" borderId="34" xfId="0" applyNumberFormat="1" applyFont="1" applyBorder="1"/>
    <xf numFmtId="9" fontId="18" fillId="0" borderId="72" xfId="0" applyNumberFormat="1" applyFont="1" applyBorder="1"/>
    <xf numFmtId="0" fontId="99" fillId="38" borderId="53" xfId="0" applyFont="1" applyFill="1" applyBorder="1" applyAlignment="1">
      <alignment horizontal="center" vertical="center" wrapText="1"/>
    </xf>
    <xf numFmtId="16" fontId="55" fillId="0" borderId="80" xfId="0" applyNumberFormat="1" applyFont="1" applyBorder="1" applyAlignment="1">
      <alignment horizontal="center" wrapText="1"/>
    </xf>
    <xf numFmtId="0" fontId="0" fillId="0" borderId="81" xfId="0" applyFont="1" applyBorder="1" applyAlignment="1">
      <alignment horizontal="center" vertical="center" wrapText="1"/>
    </xf>
    <xf numFmtId="0" fontId="55" fillId="0" borderId="80" xfId="0" applyFont="1" applyBorder="1" applyAlignment="1">
      <alignment horizontal="center" wrapText="1"/>
    </xf>
    <xf numFmtId="0" fontId="0" fillId="42" borderId="81" xfId="0" applyFont="1" applyFill="1" applyBorder="1" applyAlignment="1">
      <alignment horizontal="center"/>
    </xf>
    <xf numFmtId="0" fontId="55" fillId="0" borderId="83" xfId="0" applyFont="1" applyBorder="1" applyAlignment="1">
      <alignment horizontal="center" wrapText="1"/>
    </xf>
    <xf numFmtId="0" fontId="0" fillId="42" borderId="34" xfId="0" applyFont="1" applyFill="1" applyBorder="1" applyAlignment="1">
      <alignment horizontal="center"/>
    </xf>
    <xf numFmtId="0" fontId="55" fillId="0" borderId="34" xfId="0" applyNumberFormat="1" applyFont="1" applyBorder="1" applyAlignment="1">
      <alignment horizontal="center" wrapText="1"/>
    </xf>
    <xf numFmtId="0" fontId="0" fillId="42" borderId="72" xfId="0" applyFont="1" applyFill="1" applyBorder="1" applyAlignment="1">
      <alignment horizontal="center"/>
    </xf>
    <xf numFmtId="0" fontId="129" fillId="0" borderId="42" xfId="0" applyFont="1" applyBorder="1" applyAlignment="1" quotePrefix="1">
      <alignment horizontal="center"/>
    </xf>
    <xf numFmtId="0" fontId="129" fillId="0" borderId="4" xfId="0" applyFont="1" applyBorder="1" applyAlignment="1">
      <alignment horizontal="center"/>
    </xf>
    <xf numFmtId="0" fontId="129" fillId="0" borderId="59" xfId="0" applyFont="1" applyBorder="1" applyAlignment="1">
      <alignment horizontal="center"/>
    </xf>
    <xf numFmtId="0" fontId="129" fillId="0" borderId="42" xfId="0" applyFont="1" applyBorder="1" applyAlignment="1">
      <alignment horizontal="center"/>
    </xf>
    <xf numFmtId="174" fontId="115" fillId="0" borderId="0" xfId="0" applyNumberFormat="1" applyFont="1" applyAlignment="1">
      <alignment horizontal="center" vertical="top"/>
    </xf>
    <xf numFmtId="0" fontId="19" fillId="0" borderId="0" xfId="146" applyFont="1" applyAlignment="1">
      <alignment horizontal="center"/>
      <protection/>
    </xf>
    <xf numFmtId="0" fontId="0" fillId="0" borderId="0" xfId="146" applyAlignment="1">
      <alignment horizontal="center"/>
      <protection/>
    </xf>
    <xf numFmtId="49" fontId="19" fillId="0" borderId="0" xfId="146" applyNumberFormat="1" applyFont="1" applyAlignment="1" quotePrefix="1">
      <alignment horizontal="center"/>
      <protection/>
    </xf>
    <xf numFmtId="49" fontId="0" fillId="0" borderId="0" xfId="146" applyNumberFormat="1" applyAlignment="1">
      <alignment horizontal="center"/>
      <protection/>
    </xf>
    <xf numFmtId="0" fontId="18" fillId="36" borderId="57" xfId="146" applyFont="1" applyFill="1" applyBorder="1" applyAlignment="1" quotePrefix="1">
      <alignment horizontal="center"/>
      <protection/>
    </xf>
    <xf numFmtId="0" fontId="18" fillId="36" borderId="51" xfId="146" applyFont="1" applyFill="1" applyBorder="1" applyAlignment="1">
      <alignment horizontal="center"/>
      <protection/>
    </xf>
    <xf numFmtId="0" fontId="18" fillId="36" borderId="52" xfId="146" applyFont="1" applyFill="1" applyBorder="1" applyAlignment="1">
      <alignment horizontal="center"/>
      <protection/>
    </xf>
    <xf numFmtId="0" fontId="18" fillId="36" borderId="57" xfId="146" applyFont="1" applyFill="1" applyBorder="1" applyAlignment="1">
      <alignment horizontal="center"/>
      <protection/>
    </xf>
    <xf numFmtId="0" fontId="0" fillId="0" borderId="0" xfId="146" applyAlignment="1" quotePrefix="1">
      <alignment horizontal="left" wrapText="1"/>
      <protection/>
    </xf>
    <xf numFmtId="0" fontId="18" fillId="0" borderId="0" xfId="146" applyFont="1" applyAlignment="1" quotePrefix="1">
      <alignment horizontal="left" wrapText="1"/>
      <protection/>
    </xf>
    <xf numFmtId="0" fontId="18" fillId="0" borderId="0" xfId="146" applyFont="1" applyAlignment="1">
      <alignment horizontal="left" wrapText="1"/>
      <protection/>
    </xf>
    <xf numFmtId="0" fontId="19" fillId="0" borderId="42" xfId="146" applyFont="1" applyBorder="1" applyAlignment="1">
      <alignment horizontal="center"/>
      <protection/>
    </xf>
    <xf numFmtId="0" fontId="19" fillId="0" borderId="4" xfId="146" applyFont="1" applyBorder="1" applyAlignment="1">
      <alignment horizontal="center"/>
      <protection/>
    </xf>
    <xf numFmtId="0" fontId="19" fillId="0" borderId="59" xfId="146" applyFont="1" applyBorder="1" applyAlignment="1">
      <alignment horizontal="center"/>
      <protection/>
    </xf>
    <xf numFmtId="0" fontId="0" fillId="0" borderId="0" xfId="0" applyAlignment="1" quotePrefix="1">
      <alignment horizontal="left" vertical="top" wrapText="1"/>
    </xf>
    <xf numFmtId="0" fontId="0" fillId="0" borderId="0" xfId="0" applyAlignment="1">
      <alignment vertical="top" wrapText="1"/>
    </xf>
    <xf numFmtId="0" fontId="0" fillId="0" borderId="0" xfId="0" applyFont="1" applyAlignment="1" quotePrefix="1">
      <alignment horizontal="left" wrapText="1"/>
    </xf>
    <xf numFmtId="0" fontId="0" fillId="0" borderId="0" xfId="0"/>
    <xf numFmtId="0" fontId="0" fillId="0" borderId="0" xfId="0" applyAlignment="1" quotePrefix="1">
      <alignment horizontal="left" wrapText="1"/>
    </xf>
    <xf numFmtId="0" fontId="105" fillId="0" borderId="0" xfId="0" applyFont="1" applyAlignment="1">
      <alignment wrapText="1"/>
    </xf>
    <xf numFmtId="0" fontId="18" fillId="0" borderId="0" xfId="146" applyFont="1" applyAlignment="1">
      <alignment horizontal="center"/>
      <protection/>
    </xf>
    <xf numFmtId="0" fontId="0" fillId="0" borderId="0" xfId="146" applyFont="1" applyAlignment="1">
      <alignment horizontal="center"/>
      <protection/>
    </xf>
    <xf numFmtId="49" fontId="18" fillId="0" borderId="0" xfId="146" applyNumberFormat="1" applyFont="1" applyAlignment="1" quotePrefix="1">
      <alignment horizontal="center"/>
      <protection/>
    </xf>
    <xf numFmtId="49" fontId="0" fillId="0" borderId="0" xfId="146" applyNumberFormat="1" applyFont="1" applyAlignment="1">
      <alignment horizontal="center"/>
      <protection/>
    </xf>
    <xf numFmtId="0" fontId="0" fillId="0" borderId="0" xfId="0" applyFont="1" applyAlignment="1" quotePrefix="1">
      <alignment horizontal="left" vertical="top" wrapText="1"/>
    </xf>
    <xf numFmtId="0" fontId="0" fillId="0" borderId="0" xfId="0" applyFont="1" applyAlignment="1">
      <alignment/>
    </xf>
    <xf numFmtId="0" fontId="18" fillId="0" borderId="0" xfId="0" applyFont="1" applyAlignment="1" quotePrefix="1">
      <alignment horizontal="left" wrapText="1"/>
    </xf>
    <xf numFmtId="0" fontId="18" fillId="0" borderId="0" xfId="0" applyFont="1" applyAlignment="1">
      <alignment horizontal="left" wrapText="1"/>
    </xf>
    <xf numFmtId="0" fontId="0" fillId="0" borderId="0" xfId="0" applyFont="1" applyAlignment="1">
      <alignment horizontal="left" vertical="top" wrapText="1"/>
    </xf>
    <xf numFmtId="0" fontId="55" fillId="0" borderId="0" xfId="0" applyFont="1" applyAlignment="1" quotePrefix="1">
      <alignment horizontal="left" wrapText="1"/>
    </xf>
    <xf numFmtId="0" fontId="0" fillId="0" borderId="0" xfId="0" applyFont="1" applyAlignment="1">
      <alignment horizontal="left" wrapText="1"/>
    </xf>
    <xf numFmtId="0" fontId="55" fillId="0" borderId="0" xfId="0" applyFont="1" applyAlignment="1">
      <alignment horizontal="left" wrapText="1"/>
    </xf>
    <xf numFmtId="0" fontId="0" fillId="0" borderId="0" xfId="0" applyFont="1" applyFill="1" applyBorder="1" applyAlignment="1">
      <alignment wrapText="1"/>
    </xf>
    <xf numFmtId="0" fontId="114" fillId="0" borderId="0" xfId="0" applyFont="1" applyFill="1" applyBorder="1" applyAlignment="1">
      <alignment wrapText="1"/>
    </xf>
    <xf numFmtId="0" fontId="0" fillId="0" borderId="0" xfId="0" applyFont="1" applyFill="1" applyBorder="1" applyAlignment="1">
      <alignment/>
    </xf>
    <xf numFmtId="0" fontId="18" fillId="37" borderId="62" xfId="544" applyFont="1" applyFill="1" applyBorder="1" applyAlignment="1">
      <alignment horizontal="center" wrapText="1"/>
      <protection/>
    </xf>
    <xf numFmtId="0" fontId="18" fillId="37" borderId="63" xfId="544" applyFont="1" applyFill="1" applyBorder="1" applyAlignment="1">
      <alignment horizontal="center" wrapText="1"/>
      <protection/>
    </xf>
    <xf numFmtId="0" fontId="18" fillId="37" borderId="30" xfId="544" applyFont="1" applyFill="1" applyBorder="1" applyAlignment="1">
      <alignment horizontal="center" wrapText="1"/>
      <protection/>
    </xf>
    <xf numFmtId="0" fontId="18" fillId="37" borderId="93" xfId="544" applyFont="1" applyFill="1" applyBorder="1" applyAlignment="1">
      <alignment horizontal="center" wrapText="1"/>
      <protection/>
    </xf>
    <xf numFmtId="0" fontId="18" fillId="37" borderId="88" xfId="544" applyFont="1" applyFill="1" applyBorder="1" applyAlignment="1">
      <alignment horizontal="center" wrapText="1"/>
      <protection/>
    </xf>
    <xf numFmtId="0" fontId="18" fillId="37" borderId="86" xfId="544" applyFont="1" applyFill="1" applyBorder="1" applyAlignment="1">
      <alignment horizontal="center" wrapText="1"/>
      <protection/>
    </xf>
    <xf numFmtId="0" fontId="18" fillId="36" borderId="57" xfId="544" applyFont="1" applyFill="1" applyBorder="1" applyAlignment="1">
      <alignment horizontal="center"/>
      <protection/>
    </xf>
    <xf numFmtId="0" fontId="18" fillId="36" borderId="51" xfId="544" applyFont="1" applyFill="1" applyBorder="1" applyAlignment="1">
      <alignment horizontal="center"/>
      <protection/>
    </xf>
    <xf numFmtId="0" fontId="18" fillId="36" borderId="52" xfId="544" applyFont="1" applyFill="1" applyBorder="1" applyAlignment="1">
      <alignment horizontal="center"/>
      <protection/>
    </xf>
    <xf numFmtId="0" fontId="19" fillId="36" borderId="42" xfId="544" applyFont="1" applyFill="1" applyBorder="1" applyAlignment="1">
      <alignment horizontal="center"/>
      <protection/>
    </xf>
    <xf numFmtId="0" fontId="19" fillId="36" borderId="4" xfId="544" applyFont="1" applyFill="1" applyBorder="1" applyAlignment="1">
      <alignment horizontal="center"/>
      <protection/>
    </xf>
    <xf numFmtId="0" fontId="19" fillId="36" borderId="59" xfId="544" applyFont="1" applyFill="1" applyBorder="1" applyAlignment="1">
      <alignment horizontal="center"/>
      <protection/>
    </xf>
    <xf numFmtId="0" fontId="19" fillId="0" borderId="0" xfId="0" applyFont="1" applyAlignment="1">
      <alignment horizontal="center"/>
    </xf>
    <xf numFmtId="0" fontId="18" fillId="36" borderId="24" xfId="544" applyFont="1" applyFill="1" applyBorder="1" applyAlignment="1">
      <alignment horizontal="center"/>
      <protection/>
    </xf>
    <xf numFmtId="0" fontId="18" fillId="36" borderId="33" xfId="544" applyFont="1" applyFill="1" applyBorder="1" applyAlignment="1">
      <alignment horizontal="center"/>
      <protection/>
    </xf>
    <xf numFmtId="0" fontId="18" fillId="36" borderId="45" xfId="544" applyFont="1" applyFill="1" applyBorder="1" applyAlignment="1">
      <alignment horizontal="center"/>
      <protection/>
    </xf>
    <xf numFmtId="0" fontId="0" fillId="0" borderId="0" xfId="0" applyFont="1" applyAlignment="1">
      <alignment wrapText="1"/>
    </xf>
    <xf numFmtId="0" fontId="0" fillId="0" borderId="0" xfId="0" applyFont="1" applyFill="1" applyAlignment="1" quotePrefix="1">
      <alignment horizontal="left" vertical="top" wrapText="1"/>
    </xf>
    <xf numFmtId="0" fontId="0" fillId="0" borderId="0" xfId="0" applyAlignment="1">
      <alignment/>
    </xf>
    <xf numFmtId="0" fontId="0" fillId="0" borderId="0" xfId="0" applyFont="1" applyAlignment="1">
      <alignment vertical="top" wrapText="1"/>
    </xf>
    <xf numFmtId="0" fontId="0" fillId="0" borderId="0" xfId="0" applyFont="1" applyAlignment="1">
      <alignment horizontal="left" wrapText="1"/>
    </xf>
    <xf numFmtId="0" fontId="0" fillId="0" borderId="0" xfId="0" applyFont="1" applyBorder="1" applyAlignment="1">
      <alignment horizontal="left" wrapText="1"/>
    </xf>
    <xf numFmtId="0" fontId="19" fillId="36" borderId="30" xfId="0" applyFont="1" applyFill="1" applyBorder="1" applyAlignment="1">
      <alignment horizontal="center"/>
    </xf>
    <xf numFmtId="0" fontId="19" fillId="36" borderId="62" xfId="0" applyFont="1" applyFill="1" applyBorder="1" applyAlignment="1">
      <alignment horizontal="center"/>
    </xf>
    <xf numFmtId="0" fontId="19" fillId="36" borderId="63" xfId="0" applyFont="1" applyFill="1" applyBorder="1" applyAlignment="1">
      <alignment horizontal="center"/>
    </xf>
    <xf numFmtId="0" fontId="18" fillId="36" borderId="57" xfId="0" applyFont="1" applyFill="1" applyBorder="1" applyAlignment="1">
      <alignment horizontal="center"/>
    </xf>
    <xf numFmtId="0" fontId="18" fillId="36" borderId="51" xfId="0" applyFont="1" applyFill="1" applyBorder="1" applyAlignment="1">
      <alignment horizontal="center"/>
    </xf>
    <xf numFmtId="0" fontId="18" fillId="36" borderId="52" xfId="0" applyFont="1" applyFill="1" applyBorder="1" applyAlignment="1">
      <alignment horizontal="center"/>
    </xf>
    <xf numFmtId="0" fontId="0" fillId="0" borderId="0" xfId="160" applyFont="1" applyAlignment="1">
      <alignment vertical="top" wrapText="1"/>
      <protection/>
    </xf>
    <xf numFmtId="0" fontId="0" fillId="0" borderId="0" xfId="160" applyFont="1" applyAlignment="1">
      <alignment wrapText="1"/>
      <protection/>
    </xf>
    <xf numFmtId="0" fontId="0" fillId="0" borderId="0" xfId="160" applyFont="1" applyAlignment="1">
      <alignment horizontal="left" wrapText="1"/>
      <protection/>
    </xf>
    <xf numFmtId="0" fontId="18" fillId="0" borderId="0" xfId="0" applyFont="1" applyAlignment="1">
      <alignment horizontal="center"/>
    </xf>
    <xf numFmtId="0" fontId="19" fillId="36" borderId="51" xfId="0" applyFont="1" applyFill="1" applyBorder="1" applyAlignment="1">
      <alignment horizontal="center" wrapText="1"/>
    </xf>
    <xf numFmtId="0" fontId="19" fillId="36" borderId="52" xfId="0" applyFont="1" applyFill="1" applyBorder="1" applyAlignment="1">
      <alignment horizontal="center" wrapText="1"/>
    </xf>
    <xf numFmtId="0" fontId="18" fillId="36" borderId="8" xfId="0" applyFont="1" applyFill="1" applyBorder="1" applyAlignment="1">
      <alignment horizontal="center"/>
    </xf>
    <xf numFmtId="0" fontId="18" fillId="36" borderId="81" xfId="0" applyFont="1" applyFill="1" applyBorder="1" applyAlignment="1">
      <alignment horizontal="center"/>
    </xf>
    <xf numFmtId="0" fontId="56" fillId="0" borderId="0" xfId="0" applyFont="1" applyBorder="1" applyAlignment="1">
      <alignment horizontal="center" wrapText="1"/>
    </xf>
    <xf numFmtId="0" fontId="19" fillId="0" borderId="0" xfId="0" applyFont="1" applyAlignment="1">
      <alignment horizontal="center" wrapText="1"/>
    </xf>
    <xf numFmtId="0" fontId="0" fillId="0" borderId="0" xfId="0" applyFont="1" applyAlignment="1">
      <alignment/>
    </xf>
    <xf numFmtId="0" fontId="55" fillId="0" borderId="0" xfId="0" applyFont="1" applyFill="1" applyAlignment="1">
      <alignment vertical="center" wrapText="1"/>
    </xf>
    <xf numFmtId="0" fontId="19" fillId="36" borderId="42" xfId="0" applyFont="1" applyFill="1" applyBorder="1" applyAlignment="1">
      <alignment horizontal="center"/>
    </xf>
    <xf numFmtId="0" fontId="19" fillId="36" borderId="59" xfId="0" applyFont="1" applyFill="1" applyBorder="1" applyAlignment="1">
      <alignment horizontal="center"/>
    </xf>
    <xf numFmtId="0" fontId="0" fillId="0" borderId="0" xfId="160" applyFont="1" applyFill="1" applyAlignment="1">
      <alignment horizontal="left" wrapText="1"/>
      <protection/>
    </xf>
    <xf numFmtId="0" fontId="19" fillId="0" borderId="0" xfId="0" applyFont="1" applyBorder="1" applyAlignment="1">
      <alignment horizontal="center" wrapText="1"/>
    </xf>
    <xf numFmtId="49" fontId="19" fillId="0" borderId="0" xfId="0" applyNumberFormat="1" applyFont="1" applyBorder="1" applyAlignment="1">
      <alignment horizontal="center"/>
    </xf>
    <xf numFmtId="0" fontId="0" fillId="0" borderId="0" xfId="0" applyFont="1" applyBorder="1" applyAlignment="1">
      <alignment horizontal="center"/>
    </xf>
    <xf numFmtId="0" fontId="19" fillId="0" borderId="0" xfId="0" applyFont="1" applyBorder="1" applyAlignment="1">
      <alignment horizontal="center"/>
    </xf>
    <xf numFmtId="49" fontId="18" fillId="36" borderId="86" xfId="0" applyNumberFormat="1" applyFont="1" applyFill="1" applyBorder="1" applyAlignment="1">
      <alignment horizontal="center"/>
    </xf>
    <xf numFmtId="49" fontId="18" fillId="36" borderId="93" xfId="0" applyNumberFormat="1" applyFont="1" applyFill="1" applyBorder="1" applyAlignment="1">
      <alignment horizontal="center"/>
    </xf>
    <xf numFmtId="49" fontId="18" fillId="36" borderId="88" xfId="0" applyNumberFormat="1" applyFont="1" applyFill="1" applyBorder="1" applyAlignment="1">
      <alignment horizontal="center"/>
    </xf>
    <xf numFmtId="0" fontId="0" fillId="0" borderId="0" xfId="141" applyFont="1" applyFill="1" applyAlignment="1">
      <alignment horizontal="left" wrapText="1"/>
      <protection/>
    </xf>
    <xf numFmtId="0" fontId="18" fillId="36" borderId="55" xfId="0" applyFont="1" applyFill="1" applyBorder="1" applyAlignment="1">
      <alignment horizontal="center"/>
    </xf>
    <xf numFmtId="0" fontId="18" fillId="36" borderId="56" xfId="0" applyFont="1" applyFill="1" applyBorder="1" applyAlignment="1">
      <alignment horizontal="center"/>
    </xf>
    <xf numFmtId="0" fontId="18" fillId="0" borderId="103" xfId="0" applyFont="1" applyBorder="1" applyAlignment="1">
      <alignment horizontal="center" wrapText="1"/>
    </xf>
    <xf numFmtId="0" fontId="18" fillId="0" borderId="89" xfId="0" applyFont="1" applyBorder="1" applyAlignment="1">
      <alignment horizontal="center" wrapText="1"/>
    </xf>
    <xf numFmtId="0" fontId="18" fillId="0" borderId="49" xfId="0" applyFont="1" applyBorder="1" applyAlignment="1">
      <alignment horizontal="center" wrapText="1"/>
    </xf>
    <xf numFmtId="0" fontId="18" fillId="0" borderId="103" xfId="0" applyFont="1" applyBorder="1" applyAlignment="1">
      <alignment horizontal="center"/>
    </xf>
    <xf numFmtId="0" fontId="0" fillId="0" borderId="89" xfId="0" applyFont="1" applyBorder="1" applyAlignment="1">
      <alignment horizontal="center"/>
    </xf>
    <xf numFmtId="0" fontId="0" fillId="0" borderId="49" xfId="0" applyFont="1" applyBorder="1" applyAlignment="1">
      <alignment horizontal="center"/>
    </xf>
    <xf numFmtId="49" fontId="18" fillId="0" borderId="103" xfId="0" applyNumberFormat="1" applyFont="1" applyBorder="1" applyAlignment="1">
      <alignment horizontal="center"/>
    </xf>
    <xf numFmtId="0" fontId="18" fillId="36" borderId="4" xfId="0" applyFont="1" applyFill="1" applyBorder="1" applyAlignment="1">
      <alignment horizontal="center"/>
    </xf>
    <xf numFmtId="0" fontId="18" fillId="36" borderId="59" xfId="0" applyFont="1" applyFill="1" applyBorder="1" applyAlignment="1">
      <alignment horizontal="center"/>
    </xf>
    <xf numFmtId="0" fontId="18" fillId="0" borderId="0" xfId="0" applyFont="1" applyBorder="1" applyAlignment="1">
      <alignment horizontal="center" wrapText="1"/>
    </xf>
    <xf numFmtId="0" fontId="0" fillId="0" borderId="0" xfId="0" applyFont="1" applyBorder="1" applyAlignment="1">
      <alignment horizontal="center" wrapText="1"/>
    </xf>
    <xf numFmtId="49" fontId="18"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18" fillId="36" borderId="42" xfId="0" applyNumberFormat="1" applyFont="1" applyFill="1" applyBorder="1" applyAlignment="1">
      <alignment horizontal="left" vertical="center"/>
    </xf>
    <xf numFmtId="49" fontId="18" fillId="36" borderId="63" xfId="0" applyNumberFormat="1" applyFont="1" applyFill="1" applyBorder="1" applyAlignment="1">
      <alignment horizontal="left" vertical="center"/>
    </xf>
    <xf numFmtId="0" fontId="0" fillId="0" borderId="0" xfId="0" applyFill="1" applyAlignment="1">
      <alignment horizontal="left" wrapText="1"/>
    </xf>
    <xf numFmtId="49" fontId="19" fillId="36" borderId="69" xfId="0" applyNumberFormat="1" applyFont="1" applyFill="1" applyBorder="1" applyAlignment="1">
      <alignment horizontal="center"/>
    </xf>
    <xf numFmtId="49" fontId="19" fillId="36" borderId="5" xfId="0" applyNumberFormat="1" applyFont="1" applyFill="1" applyBorder="1" applyAlignment="1">
      <alignment horizontal="center"/>
    </xf>
    <xf numFmtId="49" fontId="19" fillId="36" borderId="41" xfId="0" applyNumberFormat="1" applyFont="1" applyFill="1" applyBorder="1" applyAlignment="1">
      <alignment horizontal="center"/>
    </xf>
    <xf numFmtId="0" fontId="0" fillId="0" borderId="103" xfId="0" applyFont="1" applyFill="1" applyBorder="1" applyAlignment="1">
      <alignment vertical="top" wrapText="1"/>
    </xf>
    <xf numFmtId="0" fontId="0" fillId="0" borderId="89" xfId="0" applyFont="1" applyFill="1" applyBorder="1" applyAlignment="1">
      <alignment vertical="top" wrapText="1"/>
    </xf>
    <xf numFmtId="0" fontId="0" fillId="0" borderId="49" xfId="0" applyFont="1" applyFill="1" applyBorder="1" applyAlignment="1">
      <alignment vertical="top" wrapText="1"/>
    </xf>
    <xf numFmtId="0" fontId="18" fillId="36" borderId="33" xfId="0" applyFont="1" applyFill="1" applyBorder="1" applyAlignment="1">
      <alignment horizontal="center"/>
    </xf>
    <xf numFmtId="0" fontId="18" fillId="36" borderId="49" xfId="0" applyFont="1" applyFill="1" applyBorder="1" applyAlignment="1">
      <alignment horizontal="center"/>
    </xf>
    <xf numFmtId="0" fontId="0" fillId="36" borderId="49" xfId="0" applyFont="1" applyFill="1" applyBorder="1" applyAlignment="1">
      <alignment horizontal="center"/>
    </xf>
    <xf numFmtId="0" fontId="0" fillId="36" borderId="48" xfId="0" applyFont="1" applyFill="1" applyBorder="1" applyAlignment="1">
      <alignment horizontal="center"/>
    </xf>
    <xf numFmtId="0" fontId="18" fillId="36" borderId="89" xfId="0" applyFont="1" applyFill="1" applyBorder="1" applyAlignment="1">
      <alignment horizontal="center"/>
    </xf>
    <xf numFmtId="0" fontId="0" fillId="36" borderId="89" xfId="0" applyFont="1" applyFill="1" applyBorder="1" applyAlignment="1">
      <alignment horizontal="center"/>
    </xf>
    <xf numFmtId="0" fontId="0" fillId="36" borderId="33" xfId="0" applyFont="1" applyFill="1" applyBorder="1" applyAlignment="1">
      <alignment horizontal="center"/>
    </xf>
    <xf numFmtId="0" fontId="18" fillId="36" borderId="33" xfId="0" applyFont="1" applyFill="1" applyBorder="1" applyAlignment="1">
      <alignment/>
    </xf>
    <xf numFmtId="0" fontId="18" fillId="36" borderId="8" xfId="0" applyFont="1" applyFill="1" applyBorder="1" applyAlignment="1">
      <alignment horizontal="center" wrapText="1"/>
    </xf>
    <xf numFmtId="0" fontId="0" fillId="0" borderId="0" xfId="0" applyBorder="1" applyAlignment="1">
      <alignment horizontal="center"/>
    </xf>
    <xf numFmtId="49" fontId="0" fillId="0" borderId="0" xfId="0" applyNumberFormat="1" applyBorder="1" applyAlignment="1">
      <alignment horizontal="center"/>
    </xf>
    <xf numFmtId="0" fontId="18" fillId="36" borderId="29" xfId="0" applyFont="1" applyFill="1" applyBorder="1" applyAlignment="1">
      <alignment horizontal="center" wrapText="1"/>
    </xf>
    <xf numFmtId="0" fontId="18" fillId="36" borderId="89" xfId="0" applyFont="1" applyFill="1" applyBorder="1" applyAlignment="1">
      <alignment horizontal="center" wrapText="1"/>
    </xf>
    <xf numFmtId="0" fontId="18" fillId="36" borderId="33" xfId="0" applyFont="1" applyFill="1" applyBorder="1" applyAlignment="1">
      <alignment horizontal="center" wrapText="1"/>
    </xf>
    <xf numFmtId="0" fontId="18" fillId="0" borderId="0" xfId="141" applyFont="1" applyFill="1" applyBorder="1" applyAlignment="1">
      <alignment horizontal="left" wrapText="1"/>
      <protection/>
    </xf>
    <xf numFmtId="0" fontId="18" fillId="0" borderId="0" xfId="0" applyFont="1" applyBorder="1" applyAlignment="1">
      <alignment horizontal="center"/>
    </xf>
    <xf numFmtId="49" fontId="18" fillId="0" borderId="0" xfId="0" applyNumberFormat="1" applyFont="1" applyBorder="1" applyAlignment="1">
      <alignment horizontal="center"/>
    </xf>
    <xf numFmtId="49" fontId="0" fillId="0" borderId="0" xfId="0" applyNumberFormat="1" applyFont="1" applyBorder="1" applyAlignment="1">
      <alignment horizontal="center"/>
    </xf>
    <xf numFmtId="0" fontId="18" fillId="36" borderId="57" xfId="0" applyFont="1" applyFill="1" applyBorder="1" applyAlignment="1" quotePrefix="1">
      <alignment horizontal="center"/>
    </xf>
    <xf numFmtId="0" fontId="18" fillId="36" borderId="86" xfId="0" applyFont="1" applyFill="1" applyBorder="1" applyAlignment="1">
      <alignment horizontal="center"/>
    </xf>
    <xf numFmtId="0" fontId="18" fillId="36" borderId="93" xfId="0" applyFont="1" applyFill="1" applyBorder="1" applyAlignment="1">
      <alignment horizontal="center"/>
    </xf>
    <xf numFmtId="0" fontId="18" fillId="36" borderId="88" xfId="0" applyFont="1" applyFill="1" applyBorder="1" applyAlignment="1">
      <alignment horizontal="center"/>
    </xf>
    <xf numFmtId="0" fontId="0" fillId="0" borderId="0" xfId="0" applyFont="1" applyAlignment="1" quotePrefix="1">
      <alignment horizontal="left" vertical="top"/>
    </xf>
    <xf numFmtId="0" fontId="105" fillId="0" borderId="0" xfId="0" applyFont="1" applyAlignment="1">
      <alignment/>
    </xf>
    <xf numFmtId="0" fontId="0" fillId="0" borderId="0" xfId="0" applyFont="1" applyAlignment="1" quotePrefix="1">
      <alignment horizontal="left" vertical="top" wrapText="1"/>
    </xf>
    <xf numFmtId="0" fontId="0" fillId="0" borderId="0" xfId="0" applyAlignment="1">
      <alignment wrapText="1"/>
    </xf>
    <xf numFmtId="0" fontId="126" fillId="0" borderId="0" xfId="0" applyFont="1" applyAlignment="1" quotePrefix="1">
      <alignment horizontal="left" vertical="top" wrapText="1"/>
    </xf>
    <xf numFmtId="0" fontId="0" fillId="0" borderId="0" xfId="0" applyFont="1" applyAlignment="1" quotePrefix="1">
      <alignment horizontal="left"/>
    </xf>
    <xf numFmtId="0" fontId="55" fillId="0" borderId="0" xfId="0" applyFont="1" applyAlignment="1">
      <alignment/>
    </xf>
    <xf numFmtId="0" fontId="55" fillId="0" borderId="0" xfId="0" applyFont="1" applyAlignment="1" quotePrefix="1">
      <alignment horizontal="left" vertical="top" wrapText="1"/>
    </xf>
    <xf numFmtId="0" fontId="57" fillId="36" borderId="42" xfId="0" applyFont="1" applyFill="1" applyBorder="1" applyAlignment="1">
      <alignment horizontal="center"/>
    </xf>
    <xf numFmtId="0" fontId="57" fillId="36" borderId="4" xfId="0" applyFont="1" applyFill="1" applyBorder="1" applyAlignment="1">
      <alignment horizontal="center"/>
    </xf>
    <xf numFmtId="0" fontId="57" fillId="36" borderId="59" xfId="0" applyFont="1" applyFill="1" applyBorder="1" applyAlignment="1">
      <alignment horizontal="center"/>
    </xf>
    <xf numFmtId="0" fontId="57" fillId="36" borderId="42" xfId="0" applyFont="1" applyFill="1" applyBorder="1" applyAlignment="1">
      <alignment horizontal="center" wrapText="1"/>
    </xf>
    <xf numFmtId="0" fontId="57" fillId="36" borderId="4" xfId="0" applyFont="1" applyFill="1" applyBorder="1" applyAlignment="1">
      <alignment horizontal="center" wrapText="1"/>
    </xf>
    <xf numFmtId="0" fontId="57" fillId="36" borderId="59" xfId="0" applyFont="1" applyFill="1" applyBorder="1" applyAlignment="1">
      <alignment horizontal="center" wrapText="1"/>
    </xf>
    <xf numFmtId="0" fontId="119" fillId="0" borderId="0" xfId="0" applyFont="1" applyAlignment="1">
      <alignment horizontal="left"/>
    </xf>
    <xf numFmtId="0" fontId="122" fillId="0" borderId="8" xfId="0" applyFont="1" applyBorder="1" applyAlignment="1">
      <alignment horizontal="center" wrapText="1"/>
    </xf>
    <xf numFmtId="0" fontId="119" fillId="0" borderId="0" xfId="0" applyFont="1" applyAlignment="1">
      <alignment horizontal="left" wrapText="1"/>
    </xf>
    <xf numFmtId="0" fontId="86" fillId="0" borderId="0" xfId="0" applyFont="1" applyAlignment="1" quotePrefix="1">
      <alignment horizontal="left" wrapText="1"/>
    </xf>
    <xf numFmtId="0" fontId="121" fillId="0" borderId="29" xfId="0" applyFont="1" applyBorder="1" applyAlignment="1">
      <alignment horizontal="center" wrapText="1"/>
    </xf>
    <xf numFmtId="0" fontId="121" fillId="0" borderId="89" xfId="0" applyFont="1" applyBorder="1" applyAlignment="1">
      <alignment horizontal="center" wrapText="1"/>
    </xf>
    <xf numFmtId="0" fontId="121" fillId="0" borderId="33" xfId="0" applyFont="1" applyBorder="1" applyAlignment="1">
      <alignment horizontal="center" wrapText="1"/>
    </xf>
    <xf numFmtId="44" fontId="121" fillId="0" borderId="29" xfId="16" applyFont="1" applyBorder="1" applyAlignment="1">
      <alignment horizontal="center" wrapText="1"/>
    </xf>
    <xf numFmtId="44" fontId="121" fillId="0" borderId="89" xfId="16" applyFont="1" applyBorder="1" applyAlignment="1">
      <alignment horizontal="center" wrapText="1"/>
    </xf>
    <xf numFmtId="44" fontId="121" fillId="0" borderId="33" xfId="16" applyFont="1" applyBorder="1" applyAlignment="1">
      <alignment horizontal="center" wrapText="1"/>
    </xf>
    <xf numFmtId="0" fontId="0" fillId="0" borderId="0" xfId="0" applyAlignment="1" quotePrefix="1">
      <alignment horizontal="left"/>
    </xf>
    <xf numFmtId="49" fontId="19" fillId="0" borderId="44" xfId="0" applyNumberFormat="1" applyFont="1" applyBorder="1" applyAlignment="1" quotePrefix="1">
      <alignment horizontal="center"/>
    </xf>
    <xf numFmtId="49" fontId="19" fillId="0" borderId="33" xfId="0" applyNumberFormat="1" applyFont="1" applyBorder="1" applyAlignment="1">
      <alignment horizontal="center"/>
    </xf>
    <xf numFmtId="49" fontId="19" fillId="0" borderId="48" xfId="0" applyNumberFormat="1" applyFont="1" applyBorder="1" applyAlignment="1">
      <alignment horizontal="center"/>
    </xf>
    <xf numFmtId="0" fontId="18" fillId="36" borderId="8" xfId="0" applyFont="1" applyFill="1" applyBorder="1" applyAlignment="1" quotePrefix="1">
      <alignment horizontal="center"/>
    </xf>
    <xf numFmtId="0" fontId="0" fillId="0" borderId="0" xfId="0" applyAlignment="1">
      <alignment horizontal="left" wrapText="1"/>
    </xf>
    <xf numFmtId="0" fontId="0" fillId="0" borderId="0" xfId="0" applyFont="1" applyAlignment="1" quotePrefix="1">
      <alignment horizontal="left"/>
    </xf>
    <xf numFmtId="0" fontId="0" fillId="0" borderId="0" xfId="0" applyAlignment="1" quotePrefix="1">
      <alignment horizontal="left" wrapText="1"/>
    </xf>
    <xf numFmtId="0" fontId="0" fillId="0" borderId="0" xfId="0" applyAlignment="1">
      <alignment horizontal="left"/>
    </xf>
    <xf numFmtId="0" fontId="58" fillId="0" borderId="0" xfId="141" applyFont="1" applyFill="1" applyAlignment="1">
      <alignment/>
      <protection/>
    </xf>
    <xf numFmtId="0" fontId="19" fillId="36" borderId="57" xfId="141" applyFont="1" applyFill="1" applyBorder="1" applyAlignment="1">
      <alignment horizontal="center" vertical="center" wrapText="1"/>
      <protection/>
    </xf>
    <xf numFmtId="0" fontId="19" fillId="36" borderId="51" xfId="141" applyFont="1" applyFill="1" applyBorder="1" applyAlignment="1">
      <alignment horizontal="center" vertical="center" wrapText="1"/>
      <protection/>
    </xf>
    <xf numFmtId="0" fontId="19" fillId="36" borderId="52" xfId="141" applyFont="1" applyFill="1" applyBorder="1" applyAlignment="1">
      <alignment horizontal="center" vertical="center" wrapText="1"/>
      <protection/>
    </xf>
    <xf numFmtId="0" fontId="19" fillId="36" borderId="62" xfId="141" applyFont="1" applyFill="1" applyBorder="1" applyAlignment="1">
      <alignment horizontal="center" vertical="center" wrapText="1"/>
      <protection/>
    </xf>
    <xf numFmtId="0" fontId="19" fillId="36" borderId="65" xfId="141" applyFont="1" applyFill="1" applyBorder="1" applyAlignment="1">
      <alignment horizontal="center" vertical="center" wrapText="1"/>
      <protection/>
    </xf>
    <xf numFmtId="0" fontId="19" fillId="36" borderId="83" xfId="141" applyFont="1" applyFill="1" applyBorder="1" applyAlignment="1">
      <alignment horizontal="center" vertical="center" wrapText="1"/>
      <protection/>
    </xf>
    <xf numFmtId="0" fontId="19" fillId="36" borderId="34" xfId="141" applyFont="1" applyFill="1" applyBorder="1" applyAlignment="1">
      <alignment horizontal="center" vertical="center" wrapText="1"/>
      <protection/>
    </xf>
    <xf numFmtId="0" fontId="95" fillId="0" borderId="0" xfId="141" applyFont="1" applyFill="1" applyAlignment="1">
      <alignment/>
      <protection/>
    </xf>
    <xf numFmtId="0" fontId="95" fillId="0" borderId="49" xfId="141" applyFont="1" applyFill="1" applyBorder="1" applyAlignment="1">
      <alignment/>
      <protection/>
    </xf>
    <xf numFmtId="0" fontId="95" fillId="0" borderId="0" xfId="141" applyFont="1" applyFill="1" applyBorder="1" applyAlignment="1">
      <alignment/>
      <protection/>
    </xf>
    <xf numFmtId="0" fontId="58" fillId="0" borderId="0" xfId="141" applyFont="1" applyAlignment="1">
      <alignment vertical="top" wrapText="1"/>
      <protection/>
    </xf>
    <xf numFmtId="0" fontId="58" fillId="0" borderId="0" xfId="0" applyFont="1" applyAlignment="1">
      <alignment vertical="top" wrapText="1"/>
    </xf>
    <xf numFmtId="0" fontId="58" fillId="0" borderId="0" xfId="141" applyFont="1" applyAlignment="1">
      <alignment vertical="top"/>
      <protection/>
    </xf>
    <xf numFmtId="0" fontId="58" fillId="0" borderId="0" xfId="0" applyFont="1" applyAlignment="1">
      <alignment vertical="top"/>
    </xf>
    <xf numFmtId="0" fontId="19" fillId="36" borderId="88" xfId="141" applyFont="1" applyFill="1" applyBorder="1" applyAlignment="1">
      <alignment horizontal="center" vertical="center" wrapText="1"/>
      <protection/>
    </xf>
    <xf numFmtId="0" fontId="19" fillId="36" borderId="77" xfId="141" applyFont="1" applyFill="1" applyBorder="1" applyAlignment="1">
      <alignment horizontal="center" vertical="center" wrapText="1"/>
      <protection/>
    </xf>
    <xf numFmtId="0" fontId="19" fillId="36" borderId="103" xfId="141" applyFont="1" applyFill="1" applyBorder="1" applyAlignment="1">
      <alignment horizontal="center" vertical="center" wrapText="1"/>
      <protection/>
    </xf>
    <xf numFmtId="0" fontId="19" fillId="36" borderId="104" xfId="141" applyFont="1" applyFill="1" applyBorder="1" applyAlignment="1">
      <alignment horizontal="center" vertical="center" wrapText="1"/>
      <protection/>
    </xf>
    <xf numFmtId="0" fontId="19" fillId="36" borderId="55" xfId="141" applyFont="1" applyFill="1" applyBorder="1" applyAlignment="1">
      <alignment horizontal="center" vertical="center" wrapText="1"/>
      <protection/>
    </xf>
    <xf numFmtId="0" fontId="19" fillId="36" borderId="56" xfId="141" applyFont="1" applyFill="1" applyBorder="1" applyAlignment="1">
      <alignment horizontal="center" vertical="center" wrapText="1"/>
      <protection/>
    </xf>
    <xf numFmtId="0" fontId="19" fillId="36" borderId="105" xfId="141" applyFont="1" applyFill="1" applyBorder="1" applyAlignment="1">
      <alignment horizontal="center" vertical="center" wrapText="1"/>
      <protection/>
    </xf>
    <xf numFmtId="49" fontId="19" fillId="0" borderId="0" xfId="141" applyNumberFormat="1" applyFont="1" applyFill="1" applyBorder="1" applyAlignment="1">
      <alignment horizontal="center"/>
      <protection/>
    </xf>
    <xf numFmtId="49" fontId="19" fillId="0" borderId="65" xfId="141" applyNumberFormat="1" applyFont="1" applyFill="1" applyBorder="1" applyAlignment="1">
      <alignment horizontal="center"/>
      <protection/>
    </xf>
    <xf numFmtId="0" fontId="19" fillId="36" borderId="89" xfId="141" applyFont="1" applyFill="1" applyBorder="1" applyAlignment="1">
      <alignment horizontal="center" vertical="center" wrapText="1"/>
      <protection/>
    </xf>
    <xf numFmtId="0" fontId="19" fillId="36" borderId="92" xfId="141" applyFont="1" applyFill="1" applyBorder="1" applyAlignment="1">
      <alignment horizontal="center" vertical="center" wrapText="1"/>
      <protection/>
    </xf>
    <xf numFmtId="0" fontId="27" fillId="0" borderId="55" xfId="0" applyFont="1" applyBorder="1" applyAlignment="1">
      <alignment horizontal="center" vertical="center" wrapText="1"/>
    </xf>
    <xf numFmtId="0" fontId="19" fillId="36" borderId="72" xfId="141" applyFont="1" applyFill="1" applyBorder="1" applyAlignment="1">
      <alignment horizontal="center" vertical="center" wrapText="1"/>
      <protection/>
    </xf>
    <xf numFmtId="0" fontId="19" fillId="36" borderId="30" xfId="141" applyFont="1" applyFill="1" applyBorder="1" applyAlignment="1">
      <alignment horizontal="center" vertical="center" wrapText="1"/>
      <protection/>
    </xf>
    <xf numFmtId="0" fontId="19" fillId="36" borderId="63" xfId="141" applyFont="1" applyFill="1" applyBorder="1" applyAlignment="1">
      <alignment horizontal="center" vertical="center" wrapText="1"/>
      <protection/>
    </xf>
    <xf numFmtId="0" fontId="19" fillId="36" borderId="91" xfId="141" applyFont="1" applyFill="1" applyBorder="1" applyAlignment="1">
      <alignment horizontal="center" vertical="center" wrapText="1"/>
      <protection/>
    </xf>
    <xf numFmtId="0" fontId="19" fillId="36" borderId="35" xfId="141" applyFont="1" applyFill="1" applyBorder="1" applyAlignment="1">
      <alignment horizontal="center" vertical="center"/>
      <protection/>
    </xf>
    <xf numFmtId="0" fontId="19" fillId="36" borderId="82" xfId="141" applyFont="1" applyFill="1" applyBorder="1" applyAlignment="1">
      <alignment horizontal="center" vertical="center"/>
      <protection/>
    </xf>
    <xf numFmtId="0" fontId="18" fillId="0" borderId="0" xfId="0" applyFont="1" applyAlignment="1">
      <alignment wrapText="1"/>
    </xf>
    <xf numFmtId="0" fontId="0" fillId="0" borderId="0" xfId="2824" applyFont="1" applyFill="1" applyBorder="1" applyAlignment="1">
      <alignment horizontal="left" vertical="center" wrapText="1"/>
      <protection/>
    </xf>
    <xf numFmtId="0" fontId="0" fillId="0" borderId="0" xfId="0" applyFont="1" applyFill="1" applyAlignment="1">
      <alignment horizontal="left" vertical="center" wrapText="1"/>
    </xf>
    <xf numFmtId="0" fontId="59" fillId="0" borderId="0" xfId="141" applyFont="1" applyAlignment="1">
      <alignment horizontal="left" wrapText="1"/>
      <protection/>
    </xf>
    <xf numFmtId="0" fontId="0" fillId="0" borderId="0" xfId="141" applyFont="1" applyAlignment="1">
      <alignment horizontal="left" wrapText="1"/>
      <protection/>
    </xf>
    <xf numFmtId="0" fontId="19" fillId="0" borderId="106" xfId="141" applyFont="1" applyBorder="1" applyAlignment="1">
      <alignment horizontal="center" wrapText="1"/>
      <protection/>
    </xf>
    <xf numFmtId="0" fontId="19" fillId="0" borderId="92" xfId="141" applyFont="1" applyBorder="1" applyAlignment="1">
      <alignment horizontal="center"/>
      <protection/>
    </xf>
    <xf numFmtId="0" fontId="19" fillId="0" borderId="105" xfId="141" applyFont="1" applyBorder="1" applyAlignment="1">
      <alignment horizontal="center"/>
      <protection/>
    </xf>
    <xf numFmtId="49" fontId="19" fillId="0" borderId="54" xfId="141" applyNumberFormat="1" applyFont="1" applyBorder="1" applyAlignment="1">
      <alignment horizontal="center" wrapText="1"/>
      <protection/>
    </xf>
    <xf numFmtId="49" fontId="19" fillId="0" borderId="55" xfId="141" applyNumberFormat="1" applyFont="1" applyBorder="1" applyAlignment="1">
      <alignment horizontal="center"/>
      <protection/>
    </xf>
    <xf numFmtId="49" fontId="19" fillId="0" borderId="56" xfId="141" applyNumberFormat="1" applyFont="1" applyBorder="1" applyAlignment="1">
      <alignment horizontal="center"/>
      <protection/>
    </xf>
    <xf numFmtId="0" fontId="59" fillId="0" borderId="0" xfId="2824" applyFont="1" applyBorder="1" applyAlignment="1">
      <alignment horizontal="left" wrapText="1"/>
      <protection/>
    </xf>
    <xf numFmtId="0" fontId="0" fillId="0" borderId="0" xfId="2824" applyFont="1" applyBorder="1" applyAlignment="1">
      <alignment horizontal="left" wrapText="1"/>
      <protection/>
    </xf>
    <xf numFmtId="0" fontId="41" fillId="0" borderId="0" xfId="0" applyFont="1" applyAlignment="1">
      <alignment wrapText="1"/>
    </xf>
    <xf numFmtId="49" fontId="19" fillId="0" borderId="46" xfId="141" applyNumberFormat="1" applyFont="1" applyBorder="1" applyAlignment="1">
      <alignment horizontal="center"/>
      <protection/>
    </xf>
    <xf numFmtId="49" fontId="0" fillId="0" borderId="64" xfId="0" applyNumberFormat="1" applyBorder="1" applyAlignment="1">
      <alignment horizontal="center"/>
    </xf>
    <xf numFmtId="0" fontId="59" fillId="0" borderId="0" xfId="2824" applyFont="1" applyFill="1" applyBorder="1" applyAlignment="1">
      <alignment horizontal="left" wrapText="1"/>
      <protection/>
    </xf>
    <xf numFmtId="0" fontId="0" fillId="0" borderId="0" xfId="2824" applyFont="1" applyFill="1" applyBorder="1" applyAlignment="1">
      <alignment horizontal="left" wrapText="1"/>
      <protection/>
    </xf>
    <xf numFmtId="0" fontId="0" fillId="0" borderId="0" xfId="0" applyFont="1" applyFill="1" applyAlignment="1">
      <alignment wrapText="1"/>
    </xf>
    <xf numFmtId="0" fontId="19"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left"/>
    </xf>
    <xf numFmtId="0" fontId="0" fillId="0" borderId="49" xfId="141" applyFont="1" applyBorder="1" applyAlignment="1">
      <alignment/>
      <protection/>
    </xf>
    <xf numFmtId="0" fontId="0" fillId="0" borderId="0" xfId="141" applyFont="1" applyAlignment="1">
      <alignment/>
      <protection/>
    </xf>
    <xf numFmtId="0" fontId="0" fillId="0" borderId="0" xfId="187" applyFont="1" applyAlignment="1">
      <alignment horizontal="left" vertical="center" wrapText="1"/>
      <protection/>
    </xf>
    <xf numFmtId="0" fontId="19" fillId="36" borderId="68" xfId="0" applyFont="1" applyFill="1" applyBorder="1" applyAlignment="1">
      <alignment horizontal="center" vertical="center" wrapText="1"/>
    </xf>
    <xf numFmtId="0" fontId="19" fillId="36" borderId="82" xfId="0" applyFont="1" applyFill="1" applyBorder="1" applyAlignment="1">
      <alignment horizontal="center" vertical="center" wrapText="1"/>
    </xf>
    <xf numFmtId="0" fontId="19" fillId="36" borderId="107" xfId="0" applyFont="1" applyFill="1" applyBorder="1" applyAlignment="1">
      <alignment horizontal="center" vertical="center" wrapText="1"/>
    </xf>
    <xf numFmtId="0" fontId="19" fillId="36" borderId="92" xfId="0" applyFont="1" applyFill="1" applyBorder="1" applyAlignment="1">
      <alignment horizontal="center" vertical="center" wrapText="1"/>
    </xf>
    <xf numFmtId="0" fontId="19" fillId="36" borderId="105" xfId="0" applyFont="1" applyFill="1" applyBorder="1" applyAlignment="1">
      <alignment horizontal="center" vertical="center" wrapText="1"/>
    </xf>
    <xf numFmtId="0" fontId="19" fillId="36" borderId="106" xfId="0" applyFont="1" applyFill="1" applyBorder="1" applyAlignment="1">
      <alignment horizontal="center" vertical="center" wrapText="1"/>
    </xf>
    <xf numFmtId="0" fontId="59" fillId="0" borderId="0" xfId="141" applyFont="1" applyAlignment="1">
      <alignment/>
      <protection/>
    </xf>
    <xf numFmtId="0" fontId="0" fillId="0" borderId="0" xfId="141" applyFont="1" applyAlignment="1">
      <alignment vertical="center"/>
      <protection/>
    </xf>
    <xf numFmtId="0" fontId="0" fillId="0" borderId="0" xfId="0" applyAlignment="1">
      <alignment vertical="center"/>
    </xf>
    <xf numFmtId="0" fontId="0" fillId="0" borderId="0" xfId="0" applyAlignment="1">
      <alignment horizontal="left" vertical="center" wrapText="1"/>
    </xf>
    <xf numFmtId="0" fontId="0" fillId="0" borderId="0" xfId="141" applyFont="1" applyFill="1" applyAlignment="1">
      <alignment vertical="center" wrapText="1"/>
      <protection/>
    </xf>
    <xf numFmtId="0" fontId="0" fillId="0" borderId="0" xfId="0" applyFill="1" applyAlignment="1">
      <alignment vertical="center" wrapText="1"/>
    </xf>
    <xf numFmtId="0" fontId="0" fillId="0" borderId="0" xfId="0" applyFont="1" applyAlignment="1">
      <alignment horizontal="left" vertical="center" wrapText="1"/>
    </xf>
    <xf numFmtId="0" fontId="0" fillId="0" borderId="0" xfId="936" applyFont="1" applyAlignment="1">
      <alignment vertical="center" wrapText="1"/>
      <protection/>
    </xf>
    <xf numFmtId="0" fontId="18" fillId="36" borderId="57" xfId="0" applyFont="1" applyFill="1" applyBorder="1" applyAlignment="1">
      <alignment horizontal="center" vertical="center" wrapText="1"/>
    </xf>
    <xf numFmtId="0" fontId="18" fillId="36" borderId="80" xfId="0" applyFont="1" applyFill="1" applyBorder="1" applyAlignment="1">
      <alignment horizontal="center" vertical="center" wrapText="1"/>
    </xf>
    <xf numFmtId="0" fontId="18" fillId="36" borderId="108" xfId="0" applyFont="1" applyFill="1" applyBorder="1" applyAlignment="1">
      <alignment horizontal="center" vertical="center" wrapText="1"/>
    </xf>
    <xf numFmtId="0" fontId="18" fillId="36" borderId="62" xfId="0" applyFont="1" applyFill="1" applyBorder="1" applyAlignment="1">
      <alignment horizontal="center" vertical="center" wrapText="1"/>
    </xf>
    <xf numFmtId="0" fontId="18" fillId="36" borderId="107" xfId="0" applyFont="1" applyFill="1" applyBorder="1" applyAlignment="1">
      <alignment horizontal="center" vertical="center" wrapText="1"/>
    </xf>
    <xf numFmtId="0" fontId="0" fillId="0" borderId="63" xfId="0" applyBorder="1" applyAlignment="1">
      <alignment/>
    </xf>
    <xf numFmtId="0" fontId="0" fillId="0" borderId="48" xfId="0" applyBorder="1" applyAlignment="1">
      <alignment/>
    </xf>
    <xf numFmtId="0" fontId="0" fillId="0" borderId="87" xfId="0" applyBorder="1" applyAlignment="1">
      <alignment/>
    </xf>
    <xf numFmtId="0" fontId="18" fillId="36" borderId="48"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44" xfId="0" applyFont="1" applyFill="1" applyBorder="1" applyAlignment="1">
      <alignment horizontal="center" vertical="center" wrapText="1"/>
    </xf>
    <xf numFmtId="0" fontId="19" fillId="0" borderId="0" xfId="0" applyFont="1" applyBorder="1" applyAlignment="1" quotePrefix="1">
      <alignment horizontal="center"/>
    </xf>
    <xf numFmtId="49" fontId="19" fillId="0" borderId="0" xfId="0" applyNumberFormat="1" applyFont="1" applyBorder="1" applyAlignment="1" quotePrefix="1">
      <alignment horizontal="center"/>
    </xf>
    <xf numFmtId="0" fontId="55" fillId="0" borderId="0" xfId="0" applyFont="1" applyAlignment="1" quotePrefix="1">
      <alignment horizontal="left"/>
    </xf>
    <xf numFmtId="0" fontId="18" fillId="36" borderId="106" xfId="0" applyFont="1" applyFill="1" applyBorder="1" applyAlignment="1">
      <alignment horizontal="center" vertical="center"/>
    </xf>
    <xf numFmtId="0" fontId="18" fillId="36" borderId="24" xfId="0" applyFont="1" applyFill="1" applyBorder="1" applyAlignment="1">
      <alignment horizontal="center" vertical="center"/>
    </xf>
    <xf numFmtId="0" fontId="0" fillId="0" borderId="0" xfId="0" applyFont="1" applyFill="1" applyAlignment="1" quotePrefix="1">
      <alignment horizontal="left" wrapText="1"/>
    </xf>
    <xf numFmtId="0" fontId="0" fillId="0" borderId="0" xfId="0" applyFont="1" applyAlignment="1" quotePrefix="1">
      <alignment wrapText="1"/>
    </xf>
    <xf numFmtId="0" fontId="0" fillId="0" borderId="0" xfId="187" applyFont="1" applyAlignment="1">
      <alignment horizontal="left" wrapText="1"/>
      <protection/>
    </xf>
    <xf numFmtId="0" fontId="106" fillId="0" borderId="0" xfId="0" applyFont="1" applyAlignment="1">
      <alignment horizontal="left" vertical="center" wrapText="1"/>
    </xf>
    <xf numFmtId="0" fontId="0" fillId="0" borderId="0" xfId="187" applyFont="1" applyAlignment="1">
      <alignment wrapText="1"/>
      <protection/>
    </xf>
    <xf numFmtId="0" fontId="55" fillId="35" borderId="0" xfId="864" applyFont="1" applyFill="1" applyAlignment="1">
      <alignment horizontal="left" vertical="center" wrapText="1"/>
      <protection/>
    </xf>
    <xf numFmtId="0" fontId="55" fillId="35" borderId="0" xfId="0" applyFont="1" applyFill="1" applyAlignment="1">
      <alignment vertical="top"/>
    </xf>
    <xf numFmtId="0" fontId="97" fillId="47" borderId="86" xfId="0" applyFont="1" applyFill="1" applyBorder="1" applyAlignment="1">
      <alignment horizontal="center" vertical="center" wrapText="1"/>
    </xf>
    <xf numFmtId="0" fontId="97" fillId="47" borderId="93" xfId="0" applyFont="1" applyFill="1" applyBorder="1" applyAlignment="1">
      <alignment horizontal="center" vertical="center" wrapText="1"/>
    </xf>
    <xf numFmtId="0" fontId="97" fillId="47" borderId="88" xfId="0" applyFont="1" applyFill="1" applyBorder="1" applyAlignment="1">
      <alignment horizontal="center" vertical="center" wrapText="1"/>
    </xf>
    <xf numFmtId="0" fontId="98" fillId="47" borderId="84" xfId="0" applyFont="1" applyFill="1" applyBorder="1" applyAlignment="1">
      <alignment horizontal="center" vertical="center" wrapText="1"/>
    </xf>
    <xf numFmtId="0" fontId="98" fillId="47" borderId="5" xfId="0" applyFont="1" applyFill="1" applyBorder="1" applyAlignment="1">
      <alignment horizontal="center" vertical="center" wrapText="1"/>
    </xf>
    <xf numFmtId="0" fontId="98" fillId="47" borderId="70" xfId="0" applyFont="1" applyFill="1" applyBorder="1" applyAlignment="1">
      <alignment horizontal="center" vertical="center" wrapText="1"/>
    </xf>
    <xf numFmtId="0" fontId="101" fillId="47" borderId="84" xfId="0" applyFont="1" applyFill="1" applyBorder="1" applyAlignment="1">
      <alignment horizontal="center" vertical="center" wrapText="1"/>
    </xf>
    <xf numFmtId="0" fontId="102" fillId="47" borderId="5" xfId="0" applyFont="1" applyFill="1" applyBorder="1" applyAlignment="1">
      <alignment horizontal="center" vertical="center" wrapText="1"/>
    </xf>
    <xf numFmtId="0" fontId="102" fillId="47" borderId="70" xfId="0" applyFont="1" applyFill="1" applyBorder="1" applyAlignment="1">
      <alignment horizontal="center" vertical="center" wrapText="1"/>
    </xf>
    <xf numFmtId="0" fontId="99" fillId="38" borderId="25" xfId="0" applyFont="1" applyFill="1" applyBorder="1" applyAlignment="1">
      <alignment horizontal="center" vertical="center" wrapText="1"/>
    </xf>
    <xf numFmtId="0" fontId="99" fillId="38" borderId="24" xfId="0" applyFont="1" applyFill="1" applyBorder="1" applyAlignment="1">
      <alignment horizontal="center" vertical="center" wrapText="1"/>
    </xf>
    <xf numFmtId="0" fontId="99" fillId="38" borderId="29" xfId="0" applyFont="1" applyFill="1" applyBorder="1" applyAlignment="1">
      <alignment horizontal="center" vertical="center" wrapText="1"/>
    </xf>
    <xf numFmtId="0" fontId="99" fillId="38" borderId="89" xfId="0" applyFont="1" applyFill="1" applyBorder="1" applyAlignment="1">
      <alignment horizontal="center" vertical="center" wrapText="1"/>
    </xf>
    <xf numFmtId="0" fontId="99" fillId="38" borderId="69" xfId="0" applyFont="1" applyFill="1" applyBorder="1" applyAlignment="1">
      <alignment horizontal="center" vertical="center" wrapText="1"/>
    </xf>
    <xf numFmtId="0" fontId="99" fillId="38" borderId="5" xfId="0" applyFont="1" applyFill="1" applyBorder="1" applyAlignment="1">
      <alignment horizontal="center" vertical="center" wrapText="1"/>
    </xf>
    <xf numFmtId="0" fontId="99" fillId="38" borderId="70" xfId="0" applyFont="1" applyFill="1" applyBorder="1" applyAlignment="1">
      <alignment horizontal="center" vertical="center" wrapText="1"/>
    </xf>
    <xf numFmtId="0" fontId="89" fillId="39" borderId="24" xfId="0" applyFont="1" applyFill="1" applyBorder="1"/>
    <xf numFmtId="0" fontId="0" fillId="39" borderId="45" xfId="0" applyFont="1" applyFill="1" applyBorder="1"/>
    <xf numFmtId="0" fontId="0" fillId="0" borderId="81" xfId="0" applyBorder="1"/>
    <xf numFmtId="0" fontId="89" fillId="39" borderId="80" xfId="0" applyFont="1" applyFill="1" applyBorder="1"/>
    <xf numFmtId="0" fontId="0" fillId="41" borderId="81" xfId="0" applyFill="1" applyBorder="1"/>
    <xf numFmtId="0" fontId="0" fillId="48" borderId="81" xfId="0" applyFill="1" applyBorder="1"/>
    <xf numFmtId="0" fontId="0" fillId="0" borderId="80" xfId="0" applyBorder="1"/>
    <xf numFmtId="0" fontId="55" fillId="35" borderId="83" xfId="0" applyFont="1" applyFill="1" applyBorder="1"/>
    <xf numFmtId="0" fontId="0" fillId="0" borderId="72" xfId="0" applyFont="1" applyBorder="1"/>
    <xf numFmtId="0" fontId="19" fillId="0" borderId="0" xfId="141" applyFont="1" applyFill="1" applyBorder="1" applyAlignment="1">
      <alignment horizontal="center"/>
      <protection/>
    </xf>
    <xf numFmtId="0" fontId="19" fillId="36" borderId="68" xfId="141" applyFont="1" applyFill="1" applyBorder="1" applyAlignment="1">
      <alignment horizontal="center" vertical="center"/>
      <protection/>
    </xf>
    <xf numFmtId="0" fontId="19" fillId="36" borderId="42" xfId="141" applyFont="1" applyFill="1" applyBorder="1" applyAlignment="1">
      <alignment horizontal="center" vertical="center" wrapText="1"/>
      <protection/>
    </xf>
    <xf numFmtId="0" fontId="19" fillId="36" borderId="4" xfId="141" applyFont="1" applyFill="1" applyBorder="1" applyAlignment="1">
      <alignment horizontal="center" vertical="center" wrapText="1"/>
      <protection/>
    </xf>
    <xf numFmtId="0" fontId="19" fillId="36" borderId="59" xfId="141" applyFont="1" applyFill="1" applyBorder="1" applyAlignment="1">
      <alignment horizontal="center" vertical="center" wrapText="1"/>
      <protection/>
    </xf>
    <xf numFmtId="0" fontId="19" fillId="36" borderId="26" xfId="141" applyFont="1" applyFill="1" applyBorder="1" applyAlignment="1">
      <alignment horizontal="center" vertical="center" wrapText="1"/>
      <protection/>
    </xf>
    <xf numFmtId="0" fontId="19" fillId="36" borderId="27" xfId="141" applyFont="1" applyFill="1" applyBorder="1" applyAlignment="1">
      <alignment horizontal="center" vertical="center" wrapText="1"/>
      <protection/>
    </xf>
    <xf numFmtId="0" fontId="19" fillId="36" borderId="28" xfId="141" applyFont="1" applyFill="1" applyBorder="1" applyAlignment="1">
      <alignment horizontal="center" vertical="center" wrapText="1"/>
      <protection/>
    </xf>
    <xf numFmtId="0" fontId="19" fillId="36" borderId="26" xfId="373" applyFont="1" applyFill="1" applyBorder="1" applyAlignment="1">
      <alignment horizontal="center" vertical="center" wrapText="1"/>
      <protection/>
    </xf>
    <xf numFmtId="0" fontId="19" fillId="36" borderId="28" xfId="373" applyFont="1" applyFill="1" applyBorder="1" applyAlignment="1">
      <alignment horizontal="center" vertical="center" wrapText="1"/>
      <protection/>
    </xf>
    <xf numFmtId="0" fontId="19" fillId="36" borderId="107" xfId="141" applyFont="1" applyFill="1" applyBorder="1" applyAlignment="1">
      <alignment horizontal="center" vertical="center" wrapText="1"/>
      <protection/>
    </xf>
    <xf numFmtId="3" fontId="19" fillId="0" borderId="109" xfId="141" applyNumberFormat="1" applyFont="1" applyFill="1" applyBorder="1" applyAlignment="1">
      <alignment horizontal="center" vertical="center"/>
      <protection/>
    </xf>
    <xf numFmtId="3" fontId="19" fillId="0" borderId="110" xfId="141" applyNumberFormat="1" applyFont="1" applyFill="1" applyBorder="1" applyAlignment="1">
      <alignment horizontal="center" vertical="center"/>
      <protection/>
    </xf>
    <xf numFmtId="3" fontId="19" fillId="0" borderId="111" xfId="141" applyNumberFormat="1" applyFont="1" applyFill="1" applyBorder="1" applyAlignment="1">
      <alignment horizontal="center" vertical="center"/>
      <protection/>
    </xf>
    <xf numFmtId="9" fontId="19" fillId="0" borderId="112" xfId="141" applyNumberFormat="1" applyFont="1" applyFill="1" applyBorder="1" applyAlignment="1">
      <alignment horizontal="center" vertical="center"/>
      <protection/>
    </xf>
    <xf numFmtId="0" fontId="19" fillId="0" borderId="29" xfId="141" applyFont="1" applyFill="1" applyBorder="1" applyAlignment="1">
      <alignment horizontal="center" wrapText="1"/>
      <protection/>
    </xf>
    <xf numFmtId="0" fontId="19" fillId="0" borderId="29" xfId="141" applyFont="1" applyFill="1" applyBorder="1" applyAlignment="1">
      <alignment horizontal="center"/>
      <protection/>
    </xf>
    <xf numFmtId="49" fontId="19" fillId="0" borderId="49" xfId="141" applyNumberFormat="1" applyFont="1" applyBorder="1" applyAlignment="1">
      <alignment horizontal="center"/>
      <protection/>
    </xf>
    <xf numFmtId="49" fontId="0" fillId="0" borderId="103" xfId="0" applyNumberFormat="1" applyBorder="1" applyAlignment="1">
      <alignment horizontal="center"/>
    </xf>
    <xf numFmtId="49" fontId="19" fillId="0" borderId="55" xfId="141" applyNumberFormat="1" applyFont="1" applyBorder="1" applyAlignment="1">
      <alignment horizontal="center" wrapText="1"/>
      <protection/>
    </xf>
    <xf numFmtId="9" fontId="0" fillId="0" borderId="52" xfId="0" applyNumberFormat="1" applyBorder="1" applyAlignment="1">
      <alignment horizontal="center" vertical="center"/>
    </xf>
    <xf numFmtId="9" fontId="0" fillId="0" borderId="81" xfId="0" applyNumberFormat="1" applyBorder="1" applyAlignment="1">
      <alignment horizontal="center" vertical="center"/>
    </xf>
    <xf numFmtId="9" fontId="18" fillId="0" borderId="72" xfId="0" applyNumberFormat="1" applyFont="1" applyBorder="1" applyAlignment="1">
      <alignment horizontal="center" vertical="center"/>
    </xf>
    <xf numFmtId="0" fontId="0" fillId="0" borderId="0" xfId="141" applyFont="1" applyBorder="1" applyAlignment="1">
      <alignment/>
      <protection/>
    </xf>
    <xf numFmtId="0" fontId="0" fillId="0" borderId="0" xfId="0" applyBorder="1" applyAlignment="1">
      <alignment/>
    </xf>
    <xf numFmtId="49" fontId="19" fillId="0" borderId="65" xfId="0" applyNumberFormat="1" applyFont="1" applyFill="1" applyBorder="1" applyAlignment="1">
      <alignment horizontal="center"/>
    </xf>
    <xf numFmtId="49" fontId="0" fillId="0" borderId="65" xfId="0" applyNumberFormat="1" applyFill="1" applyBorder="1" applyAlignment="1">
      <alignment horizontal="center"/>
    </xf>
    <xf numFmtId="0" fontId="0" fillId="0" borderId="65" xfId="0" applyFill="1" applyBorder="1" applyAlignment="1">
      <alignment/>
    </xf>
    <xf numFmtId="0" fontId="106" fillId="0" borderId="113" xfId="0" applyFont="1" applyBorder="1" applyAlignment="1">
      <alignment horizontal="center" vertical="center" wrapText="1"/>
    </xf>
    <xf numFmtId="0" fontId="96" fillId="38" borderId="30" xfId="864" applyFont="1" applyFill="1" applyBorder="1" applyAlignment="1">
      <alignment horizontal="center" vertical="center" wrapText="1"/>
      <protection/>
    </xf>
    <xf numFmtId="0" fontId="96" fillId="38" borderId="63" xfId="864" applyFont="1" applyFill="1" applyBorder="1" applyAlignment="1">
      <alignment horizontal="center" vertical="center" wrapText="1"/>
      <protection/>
    </xf>
    <xf numFmtId="0" fontId="96" fillId="38" borderId="31" xfId="864" applyFont="1" applyFill="1" applyBorder="1" applyAlignment="1">
      <alignment horizontal="center" vertical="center" wrapText="1"/>
      <protection/>
    </xf>
    <xf numFmtId="0" fontId="96" fillId="38" borderId="87" xfId="864" applyFont="1" applyFill="1" applyBorder="1" applyAlignment="1">
      <alignment horizontal="center" vertical="center" wrapText="1"/>
      <protection/>
    </xf>
    <xf numFmtId="0" fontId="96" fillId="38" borderId="85" xfId="864" applyFont="1" applyFill="1" applyBorder="1" applyAlignment="1">
      <alignment horizontal="center" vertical="center" wrapText="1"/>
      <protection/>
    </xf>
    <xf numFmtId="0" fontId="96" fillId="38" borderId="77" xfId="864" applyFont="1" applyFill="1" applyBorder="1" applyAlignment="1">
      <alignment horizontal="center" vertical="center" wrapText="1"/>
      <protection/>
    </xf>
    <xf numFmtId="0" fontId="104" fillId="0" borderId="66" xfId="0" applyFont="1" applyBorder="1" applyAlignment="1">
      <alignment horizontal="center" vertical="center" wrapText="1"/>
    </xf>
    <xf numFmtId="0" fontId="106" fillId="0" borderId="114" xfId="0" applyFont="1" applyBorder="1" applyAlignment="1">
      <alignment horizontal="left" vertical="center" wrapText="1"/>
    </xf>
    <xf numFmtId="0" fontId="106" fillId="0" borderId="115" xfId="0" applyFont="1" applyBorder="1" applyAlignment="1">
      <alignment horizontal="center" vertical="center" wrapText="1"/>
    </xf>
    <xf numFmtId="0" fontId="104" fillId="0" borderId="116" xfId="0" applyFont="1" applyBorder="1" applyAlignment="1">
      <alignment horizontal="left" vertical="center" wrapText="1"/>
    </xf>
    <xf numFmtId="0" fontId="103" fillId="0" borderId="117" xfId="0" applyFont="1" applyBorder="1" applyAlignment="1">
      <alignment horizontal="center" vertical="center"/>
    </xf>
  </cellXfs>
  <cellStyles count="31311">
    <cellStyle name="Normal" xfId="0"/>
    <cellStyle name="Percent" xfId="15"/>
    <cellStyle name="Currency" xfId="16"/>
    <cellStyle name="Currency [0]" xfId="17"/>
    <cellStyle name="Comma" xfId="18"/>
    <cellStyle name="Comma [0]" xfId="19"/>
    <cellStyle name="20% - Accent1 2" xfId="20"/>
    <cellStyle name="20% - Accent2 2" xfId="21"/>
    <cellStyle name="20% - Accent3 2" xfId="22"/>
    <cellStyle name="20% - Accent4 2" xfId="23"/>
    <cellStyle name="20% - Accent5 2" xfId="24"/>
    <cellStyle name="20% - Accent6 2" xfId="25"/>
    <cellStyle name="40% - Accent1 2" xfId="26"/>
    <cellStyle name="40% - Accent2 2" xfId="27"/>
    <cellStyle name="40% - Accent3 2" xfId="28"/>
    <cellStyle name="40% - Accent4 2" xfId="29"/>
    <cellStyle name="40% - Accent5 2" xfId="30"/>
    <cellStyle name="40% - Accent6 2" xfId="31"/>
    <cellStyle name="60% - Accent1 2" xfId="32"/>
    <cellStyle name="60% - Accent2 2" xfId="33"/>
    <cellStyle name="60% - Accent3 2" xfId="34"/>
    <cellStyle name="60% - Accent4 2" xfId="35"/>
    <cellStyle name="60% - Accent5 2" xfId="36"/>
    <cellStyle name="60% - Accent6 2" xfId="37"/>
    <cellStyle name="Accent1 2" xfId="38"/>
    <cellStyle name="Accent2 2" xfId="39"/>
    <cellStyle name="Accent3 2" xfId="40"/>
    <cellStyle name="Accent4 2" xfId="41"/>
    <cellStyle name="Accent5 2" xfId="42"/>
    <cellStyle name="Accent6 2" xfId="43"/>
    <cellStyle name="Actual Date" xfId="44"/>
    <cellStyle name="Actual Date 2" xfId="45"/>
    <cellStyle name="Actual Date 2 2" xfId="46"/>
    <cellStyle name="Actual Date_2011-12 LIEE Table 1 Updated budget" xfId="47"/>
    <cellStyle name="Bad 2" xfId="48"/>
    <cellStyle name="Calculation 2" xfId="49"/>
    <cellStyle name="Check Cell 2" xfId="50"/>
    <cellStyle name="Comma [0] 2" xfId="51"/>
    <cellStyle name="Comma [0] 2 2" xfId="52"/>
    <cellStyle name="Comma 10" xfId="53"/>
    <cellStyle name="Comma 11" xfId="54"/>
    <cellStyle name="Comma 12" xfId="55"/>
    <cellStyle name="Comma 13" xfId="56"/>
    <cellStyle name="Comma 13 2" xfId="57"/>
    <cellStyle name="Comma 14" xfId="58"/>
    <cellStyle name="Comma 15" xfId="59"/>
    <cellStyle name="Comma 16" xfId="60"/>
    <cellStyle name="Comma 17" xfId="61"/>
    <cellStyle name="Comma 18" xfId="62"/>
    <cellStyle name="Comma 19" xfId="63"/>
    <cellStyle name="Comma 2" xfId="64"/>
    <cellStyle name="Comma 2 2" xfId="65"/>
    <cellStyle name="Comma 3" xfId="66"/>
    <cellStyle name="Comma 3 2" xfId="67"/>
    <cellStyle name="Comma 4" xfId="68"/>
    <cellStyle name="Comma 5" xfId="69"/>
    <cellStyle name="Comma 6" xfId="70"/>
    <cellStyle name="Comma 7" xfId="71"/>
    <cellStyle name="Comma 8" xfId="72"/>
    <cellStyle name="Comma 9" xfId="73"/>
    <cellStyle name="Comma0" xfId="74"/>
    <cellStyle name="Comma0 2" xfId="75"/>
    <cellStyle name="Comma0 2 2" xfId="76"/>
    <cellStyle name="Comma0 3" xfId="77"/>
    <cellStyle name="Currency 2" xfId="78"/>
    <cellStyle name="Currency 2 2" xfId="79"/>
    <cellStyle name="Currency 3" xfId="80"/>
    <cellStyle name="Currency 3 2" xfId="81"/>
    <cellStyle name="Currency 4" xfId="82"/>
    <cellStyle name="Currency 5" xfId="83"/>
    <cellStyle name="Currency0" xfId="84"/>
    <cellStyle name="Currency0 2" xfId="85"/>
    <cellStyle name="Currency0 2 2" xfId="86"/>
    <cellStyle name="Currency0 3" xfId="87"/>
    <cellStyle name="Date" xfId="88"/>
    <cellStyle name="Date 2" xfId="89"/>
    <cellStyle name="Date 2 2" xfId="90"/>
    <cellStyle name="Date 3" xfId="91"/>
    <cellStyle name="Explanatory Text 2" xfId="92"/>
    <cellStyle name="Fixed" xfId="93"/>
    <cellStyle name="Fixed 2" xfId="94"/>
    <cellStyle name="Fixed 2 2" xfId="95"/>
    <cellStyle name="Fixed 3" xfId="96"/>
    <cellStyle name="Good 2" xfId="97"/>
    <cellStyle name="Grey" xfId="98"/>
    <cellStyle name="Grey 2" xfId="99"/>
    <cellStyle name="HEADER" xfId="100"/>
    <cellStyle name="Header1" xfId="101"/>
    <cellStyle name="Header2" xfId="102"/>
    <cellStyle name="Heading 1 2" xfId="103"/>
    <cellStyle name="Heading 1 2 2" xfId="104"/>
    <cellStyle name="Heading 1 3" xfId="105"/>
    <cellStyle name="Heading 2 2" xfId="106"/>
    <cellStyle name="Heading 2 2 2" xfId="107"/>
    <cellStyle name="Heading 2 3" xfId="108"/>
    <cellStyle name="Heading 3 2" xfId="109"/>
    <cellStyle name="Heading 4 2" xfId="110"/>
    <cellStyle name="Heading1" xfId="111"/>
    <cellStyle name="Heading1 2" xfId="112"/>
    <cellStyle name="Heading1 2 2" xfId="113"/>
    <cellStyle name="Heading1 3" xfId="114"/>
    <cellStyle name="Heading1_2011-10 LIEE Table 6 (2)" xfId="115"/>
    <cellStyle name="Heading2" xfId="116"/>
    <cellStyle name="Heading2 2" xfId="117"/>
    <cellStyle name="Heading2 2 2" xfId="118"/>
    <cellStyle name="Heading2 3" xfId="119"/>
    <cellStyle name="Heading2_2011-10 LIEE Table 6 (2)" xfId="120"/>
    <cellStyle name="Hidden" xfId="121"/>
    <cellStyle name="HIGHLIGHT" xfId="122"/>
    <cellStyle name="Hyperlink 2" xfId="123"/>
    <cellStyle name="Input [yellow]" xfId="124"/>
    <cellStyle name="Input [yellow] 2" xfId="125"/>
    <cellStyle name="Input 2" xfId="126"/>
    <cellStyle name="Input 3" xfId="127"/>
    <cellStyle name="Input 4" xfId="128"/>
    <cellStyle name="Input 5" xfId="129"/>
    <cellStyle name="Input 6" xfId="130"/>
    <cellStyle name="Linked Cell 2" xfId="131"/>
    <cellStyle name="Neutral 2" xfId="132"/>
    <cellStyle name="no dec" xfId="133"/>
    <cellStyle name="no dec 2" xfId="134"/>
    <cellStyle name="no dec 2 2" xfId="135"/>
    <cellStyle name="no dec_2011-12 LIEE Table 1 Updated budget" xfId="136"/>
    <cellStyle name="Normal - Style1" xfId="137"/>
    <cellStyle name="Normal - Style1 2" xfId="138"/>
    <cellStyle name="Normal - Style1 2 2" xfId="139"/>
    <cellStyle name="Normal - Style1_2011-12 LIEE Table 1 Updated budget" xfId="140"/>
    <cellStyle name="Normal 10" xfId="141"/>
    <cellStyle name="Normal 10 2" xfId="142"/>
    <cellStyle name="Normal 11" xfId="143"/>
    <cellStyle name="Normal 12" xfId="144"/>
    <cellStyle name="Normal 13" xfId="145"/>
    <cellStyle name="Normal 14" xfId="146"/>
    <cellStyle name="Normal 15" xfId="147"/>
    <cellStyle name="Normal 16" xfId="148"/>
    <cellStyle name="Normal 17" xfId="149"/>
    <cellStyle name="Normal 18" xfId="150"/>
    <cellStyle name="Normal 19" xfId="151"/>
    <cellStyle name="Normal 2" xfId="152"/>
    <cellStyle name="Normal 2 2" xfId="153"/>
    <cellStyle name="Normal 2 3" xfId="154"/>
    <cellStyle name="Normal 2 4" xfId="155"/>
    <cellStyle name="Normal 20" xfId="156"/>
    <cellStyle name="Normal 21" xfId="157"/>
    <cellStyle name="Normal 22" xfId="158"/>
    <cellStyle name="Normal 23" xfId="159"/>
    <cellStyle name="Normal 24" xfId="160"/>
    <cellStyle name="Normal 25" xfId="161"/>
    <cellStyle name="Normal 26" xfId="162"/>
    <cellStyle name="Normal 26 2" xfId="163"/>
    <cellStyle name="Normal 27" xfId="164"/>
    <cellStyle name="Normal 27 2" xfId="165"/>
    <cellStyle name="Normal 28" xfId="166"/>
    <cellStyle name="Normal 28 2" xfId="167"/>
    <cellStyle name="Normal 29" xfId="168"/>
    <cellStyle name="Normal 29 2" xfId="169"/>
    <cellStyle name="Normal 3" xfId="170"/>
    <cellStyle name="Normal 3 2" xfId="171"/>
    <cellStyle name="Normal 30" xfId="172"/>
    <cellStyle name="Normal 30 2" xfId="173"/>
    <cellStyle name="Normal 31" xfId="174"/>
    <cellStyle name="Normal 32" xfId="175"/>
    <cellStyle name="Normal 33" xfId="176"/>
    <cellStyle name="Normal 34" xfId="177"/>
    <cellStyle name="Normal 35" xfId="178"/>
    <cellStyle name="Normal 36" xfId="179"/>
    <cellStyle name="Normal 37" xfId="180"/>
    <cellStyle name="Normal 38" xfId="181"/>
    <cellStyle name="Normal 39" xfId="182"/>
    <cellStyle name="Normal 4" xfId="183"/>
    <cellStyle name="Normal 40" xfId="184"/>
    <cellStyle name="Normal 41" xfId="185"/>
    <cellStyle name="Normal 42" xfId="186"/>
    <cellStyle name="Normal 43" xfId="187"/>
    <cellStyle name="Normal 44" xfId="188"/>
    <cellStyle name="Normal 45" xfId="189"/>
    <cellStyle name="Normal 5" xfId="190"/>
    <cellStyle name="Normal 6" xfId="191"/>
    <cellStyle name="Normal 7" xfId="192"/>
    <cellStyle name="Normal 8" xfId="193"/>
    <cellStyle name="Normal 9" xfId="194"/>
    <cellStyle name="Note 2" xfId="195"/>
    <cellStyle name="Output 2" xfId="196"/>
    <cellStyle name="Percent [2]" xfId="197"/>
    <cellStyle name="Percent [2] 2" xfId="198"/>
    <cellStyle name="Percent [2] 2 2" xfId="199"/>
    <cellStyle name="Percent [2] 3" xfId="200"/>
    <cellStyle name="Percent 10" xfId="201"/>
    <cellStyle name="Percent 10 2" xfId="202"/>
    <cellStyle name="Percent 11" xfId="203"/>
    <cellStyle name="Percent 12" xfId="204"/>
    <cellStyle name="Percent 13" xfId="205"/>
    <cellStyle name="Percent 14" xfId="206"/>
    <cellStyle name="Percent 15" xfId="207"/>
    <cellStyle name="Percent 16" xfId="208"/>
    <cellStyle name="Percent 2" xfId="209"/>
    <cellStyle name="Percent 2 2" xfId="210"/>
    <cellStyle name="Percent 3" xfId="211"/>
    <cellStyle name="Percent 3 2" xfId="212"/>
    <cellStyle name="Percent 4" xfId="213"/>
    <cellStyle name="Percent 5" xfId="214"/>
    <cellStyle name="Percent 6" xfId="215"/>
    <cellStyle name="Percent 7" xfId="216"/>
    <cellStyle name="Percent 8" xfId="217"/>
    <cellStyle name="Percent 9" xfId="218"/>
    <cellStyle name="SAPBEXaggData" xfId="219"/>
    <cellStyle name="SAPBEXaggData 2" xfId="220"/>
    <cellStyle name="SAPBEXaggData 2 2" xfId="221"/>
    <cellStyle name="SAPBEXaggData 3" xfId="222"/>
    <cellStyle name="SAPBEXaggData_Sept 2011 Total BW Data" xfId="223"/>
    <cellStyle name="SAPBEXaggDataEmph" xfId="224"/>
    <cellStyle name="SAPBEXaggExc1" xfId="225"/>
    <cellStyle name="SAPBEXaggExc1Emph" xfId="226"/>
    <cellStyle name="SAPBEXaggExc2" xfId="227"/>
    <cellStyle name="SAPBEXaggExc2Emph" xfId="228"/>
    <cellStyle name="SAPBEXaggItem" xfId="229"/>
    <cellStyle name="SAPBEXaggItem 2" xfId="230"/>
    <cellStyle name="SAPBEXaggItem 2 2" xfId="231"/>
    <cellStyle name="SAPBEXaggItem 3" xfId="232"/>
    <cellStyle name="SAPBEXaggItem_Sept 2011 Total BW Data" xfId="233"/>
    <cellStyle name="SAPBEXaggItemX" xfId="234"/>
    <cellStyle name="SAPBEXchaText" xfId="235"/>
    <cellStyle name="SAPBEXColoum_Header_SA" xfId="236"/>
    <cellStyle name="SAPBEXexcBad7" xfId="237"/>
    <cellStyle name="SAPBEXexcBad7 2" xfId="238"/>
    <cellStyle name="SAPBEXexcBad8" xfId="239"/>
    <cellStyle name="SAPBEXexcBad8 2" xfId="240"/>
    <cellStyle name="SAPBEXexcBad9" xfId="241"/>
    <cellStyle name="SAPBEXexcBad9 2" xfId="242"/>
    <cellStyle name="SAPBEXexcCritical4" xfId="243"/>
    <cellStyle name="SAPBEXexcCritical4 2" xfId="244"/>
    <cellStyle name="SAPBEXexcCritical5" xfId="245"/>
    <cellStyle name="SAPBEXexcCritical5 2" xfId="246"/>
    <cellStyle name="SAPBEXexcCritical6" xfId="247"/>
    <cellStyle name="SAPBEXexcCritical6 2" xfId="248"/>
    <cellStyle name="SAPBEXexcGood1" xfId="249"/>
    <cellStyle name="SAPBEXexcGood1 2" xfId="250"/>
    <cellStyle name="SAPBEXexcGood2" xfId="251"/>
    <cellStyle name="SAPBEXexcGood2 2" xfId="252"/>
    <cellStyle name="SAPBEXexcGood3" xfId="253"/>
    <cellStyle name="SAPBEXexcGood3 2" xfId="254"/>
    <cellStyle name="SAPBEXfilterDrill" xfId="255"/>
    <cellStyle name="SAPBEXfilterItem" xfId="256"/>
    <cellStyle name="SAPBEXfilterItem 2" xfId="257"/>
    <cellStyle name="SAPBEXfilterItem_2011-10 LIEE Table 6 (2)" xfId="258"/>
    <cellStyle name="SAPBEXfilterText" xfId="259"/>
    <cellStyle name="SAPBEXfilterText 2" xfId="260"/>
    <cellStyle name="SAPBEXfilterText 2 2" xfId="261"/>
    <cellStyle name="SAPBEXfilterText_2011-12 LIEE Table 1 Updated budget" xfId="262"/>
    <cellStyle name="SAPBEXformats" xfId="263"/>
    <cellStyle name="SAPBEXheaderData" xfId="264"/>
    <cellStyle name="SAPBEXheaderItem" xfId="265"/>
    <cellStyle name="SAPBEXheaderItem 2" xfId="266"/>
    <cellStyle name="SAPBEXheaderItem 2 2" xfId="267"/>
    <cellStyle name="SAPBEXheaderItem_2011-10 LIEE Table 6 (2)" xfId="268"/>
    <cellStyle name="SAPBEXheaderText" xfId="269"/>
    <cellStyle name="SAPBEXheaderText 2" xfId="270"/>
    <cellStyle name="SAPBEXheaderText 2 2" xfId="271"/>
    <cellStyle name="SAPBEXheaderText_2011-10 LIEE Table 6 (2)" xfId="272"/>
    <cellStyle name="SAPBEXHLevel0" xfId="273"/>
    <cellStyle name="SAPBEXHLevel0 2" xfId="274"/>
    <cellStyle name="SAPBEXHLevel0 2 2" xfId="275"/>
    <cellStyle name="SAPBEXHLevel0_2011-10 LIEE Table 6 (2)" xfId="276"/>
    <cellStyle name="SAPBEXHLevel0X" xfId="277"/>
    <cellStyle name="SAPBEXHLevel0X 2" xfId="278"/>
    <cellStyle name="SAPBEXHLevel0X 2 2" xfId="279"/>
    <cellStyle name="SAPBEXHLevel0X 3" xfId="280"/>
    <cellStyle name="SAPBEXHLevel0X 3 2" xfId="281"/>
    <cellStyle name="SAPBEXHLevel0X 4" xfId="282"/>
    <cellStyle name="SAPBEXHLevel1" xfId="283"/>
    <cellStyle name="SAPBEXHLevel1 2" xfId="284"/>
    <cellStyle name="SAPBEXHLevel1 2 2" xfId="285"/>
    <cellStyle name="SAPBEXHLevel1_2011-12 LIEE Table 1 Updated budget" xfId="286"/>
    <cellStyle name="SAPBEXHLevel1X" xfId="287"/>
    <cellStyle name="SAPBEXHLevel1X 2" xfId="288"/>
    <cellStyle name="SAPBEXHLevel1X 2 2" xfId="289"/>
    <cellStyle name="SAPBEXHLevel1X 3" xfId="290"/>
    <cellStyle name="SAPBEXHLevel1X 3 2" xfId="291"/>
    <cellStyle name="SAPBEXHLevel1X 4" xfId="292"/>
    <cellStyle name="SAPBEXHLevel2" xfId="293"/>
    <cellStyle name="SAPBEXHLevel2 2" xfId="294"/>
    <cellStyle name="SAPBEXHLevel2 2 2" xfId="295"/>
    <cellStyle name="SAPBEXHLevel2_2011-12 LIEE Table 1 Updated budget" xfId="296"/>
    <cellStyle name="SAPBEXHLevel2X" xfId="297"/>
    <cellStyle name="SAPBEXHLevel2X 2" xfId="298"/>
    <cellStyle name="SAPBEXHLevel2X 2 2" xfId="299"/>
    <cellStyle name="SAPBEXHLevel2X 3" xfId="300"/>
    <cellStyle name="SAPBEXHLevel2X 3 2" xfId="301"/>
    <cellStyle name="SAPBEXHLevel2X 4" xfId="302"/>
    <cellStyle name="SAPBEXHLevel3" xfId="303"/>
    <cellStyle name="SAPBEXHLevel3 2" xfId="304"/>
    <cellStyle name="SAPBEXHLevel3 2 2" xfId="305"/>
    <cellStyle name="SAPBEXHLevel3_2011-12 LIEE Table 1 Updated budget" xfId="306"/>
    <cellStyle name="SAPBEXHLevel3X" xfId="307"/>
    <cellStyle name="SAPBEXHLevel3X 2" xfId="308"/>
    <cellStyle name="SAPBEXHLevel3X 2 2" xfId="309"/>
    <cellStyle name="SAPBEXHLevel3X 3" xfId="310"/>
    <cellStyle name="SAPBEXHLevel3X 3 2" xfId="311"/>
    <cellStyle name="SAPBEXHLevel3X 4" xfId="312"/>
    <cellStyle name="SAPBEXresData" xfId="313"/>
    <cellStyle name="SAPBEXresData 2" xfId="314"/>
    <cellStyle name="SAPBEXresDataEmph" xfId="315"/>
    <cellStyle name="SAPBEXresExc1" xfId="316"/>
    <cellStyle name="SAPBEXresExc1Emph" xfId="317"/>
    <cellStyle name="SAPBEXresExc2" xfId="318"/>
    <cellStyle name="SAPBEXresExc2Emph" xfId="319"/>
    <cellStyle name="SAPBEXresItem" xfId="320"/>
    <cellStyle name="SAPBEXresItemX" xfId="321"/>
    <cellStyle name="SAPBEXresItemX 2" xfId="322"/>
    <cellStyle name="SAPBEXRow_Headings_SA" xfId="323"/>
    <cellStyle name="SAPBEXRowResults_SA" xfId="324"/>
    <cellStyle name="SAPBEXstdData" xfId="325"/>
    <cellStyle name="SAPBEXstdData 2" xfId="326"/>
    <cellStyle name="SAPBEXstdData 2 2" xfId="327"/>
    <cellStyle name="SAPBEXstdData 3" xfId="328"/>
    <cellStyle name="SAPBEXstdData_Sept 2011 Total BW Data" xfId="329"/>
    <cellStyle name="SAPBEXstdDataEmph" xfId="330"/>
    <cellStyle name="SAPBEXstdExc1" xfId="331"/>
    <cellStyle name="SAPBEXstdExc1Emph" xfId="332"/>
    <cellStyle name="SAPBEXstdExc2" xfId="333"/>
    <cellStyle name="SAPBEXstdExc2Emph" xfId="334"/>
    <cellStyle name="SAPBEXstdItem" xfId="335"/>
    <cellStyle name="SAPBEXstdItem 2" xfId="336"/>
    <cellStyle name="SAPBEXstdItem 2 2" xfId="337"/>
    <cellStyle name="SAPBEXstdItem 3" xfId="338"/>
    <cellStyle name="SAPBEXstdItem 3 2" xfId="339"/>
    <cellStyle name="SAPBEXstdItem 4" xfId="340"/>
    <cellStyle name="SAPBEXstdItem_Sept 2011 Total BW Data" xfId="341"/>
    <cellStyle name="SAPBEXstdItemX" xfId="342"/>
    <cellStyle name="SAPBEXsubData" xfId="343"/>
    <cellStyle name="SAPBEXsubDataEmph" xfId="344"/>
    <cellStyle name="SAPBEXsubExc1" xfId="345"/>
    <cellStyle name="SAPBEXsubExc1Emph" xfId="346"/>
    <cellStyle name="SAPBEXsubExc2" xfId="347"/>
    <cellStyle name="SAPBEXsubExc2Emph" xfId="348"/>
    <cellStyle name="SAPBEXsubItem" xfId="349"/>
    <cellStyle name="SAPBEXtitle" xfId="350"/>
    <cellStyle name="SAPBEXundefined" xfId="351"/>
    <cellStyle name="SAPBEXundefined 2" xfId="352"/>
    <cellStyle name="SEM-BPS-input-on" xfId="353"/>
    <cellStyle name="SEM-BPS-key" xfId="354"/>
    <cellStyle name="Style 1" xfId="355"/>
    <cellStyle name="Style 26" xfId="356"/>
    <cellStyle name="Style 26 2" xfId="357"/>
    <cellStyle name="Style 26 2 2" xfId="358"/>
    <cellStyle name="Title 2" xfId="359"/>
    <cellStyle name="Total 2" xfId="360"/>
    <cellStyle name="Total 2 2" xfId="361"/>
    <cellStyle name="Total 3" xfId="362"/>
    <cellStyle name="Total 4" xfId="363"/>
    <cellStyle name="Unprot" xfId="364"/>
    <cellStyle name="Unprot 2" xfId="365"/>
    <cellStyle name="Unprot$" xfId="366"/>
    <cellStyle name="Unprot$ 2" xfId="367"/>
    <cellStyle name="Unprot$ 2 2" xfId="368"/>
    <cellStyle name="Unprot$_2011-10 LIEE Table 6 (2)" xfId="369"/>
    <cellStyle name="Unprotect" xfId="370"/>
    <cellStyle name="Warning Text 2" xfId="371"/>
    <cellStyle name="Normal 46" xfId="372"/>
    <cellStyle name="Normal_New Summary Tables 2" xfId="373"/>
    <cellStyle name="Normal 49" xfId="374"/>
    <cellStyle name="SAPBEXundefined_Sheet2" xfId="375"/>
    <cellStyle name="Normal 30_Sheet2" xfId="376"/>
    <cellStyle name="Normal 29_Sheet2" xfId="377"/>
    <cellStyle name="Normal 28_Sheet2" xfId="378"/>
    <cellStyle name="Normal 27_Sheet2" xfId="379"/>
    <cellStyle name="Normal 26_Sheet2" xfId="380"/>
    <cellStyle name="Normal_Sheet2" xfId="381"/>
    <cellStyle name="Normal 47" xfId="382"/>
    <cellStyle name="Normal 48" xfId="383"/>
    <cellStyle name="Normal 50" xfId="384"/>
    <cellStyle name="Normal 78" xfId="385"/>
    <cellStyle name="Normal 7 9" xfId="386"/>
    <cellStyle name="20% - Accent1 2 8" xfId="387"/>
    <cellStyle name="20% - Accent2 2 8" xfId="388"/>
    <cellStyle name="20% - Accent3 2 8" xfId="389"/>
    <cellStyle name="20% - Accent4 2 8" xfId="390"/>
    <cellStyle name="20% - Accent5 2 2" xfId="391"/>
    <cellStyle name="20% - Accent6 2 8" xfId="392"/>
    <cellStyle name="40% - Accent1 2 8" xfId="393"/>
    <cellStyle name="40% - Accent2 2 2" xfId="394"/>
    <cellStyle name="40% - Accent3 2 8" xfId="395"/>
    <cellStyle name="40% - Accent4 2 8" xfId="396"/>
    <cellStyle name="40% - Accent5 2 2" xfId="397"/>
    <cellStyle name="40% - Accent6 2 8" xfId="398"/>
    <cellStyle name="60% - Accent1 2 8" xfId="399"/>
    <cellStyle name="60% - Accent2 2 2" xfId="400"/>
    <cellStyle name="60% - Accent3 2 8" xfId="401"/>
    <cellStyle name="60% - Accent4 2 8" xfId="402"/>
    <cellStyle name="60% - Accent5 2 2" xfId="403"/>
    <cellStyle name="60% - Accent6 2 8" xfId="404"/>
    <cellStyle name="Accent1 2 8" xfId="405"/>
    <cellStyle name="Accent2 2 2" xfId="406"/>
    <cellStyle name="Accent3 2 2" xfId="407"/>
    <cellStyle name="Accent4 2 8" xfId="408"/>
    <cellStyle name="Accent5 2 2" xfId="409"/>
    <cellStyle name="Accent6 2 2" xfId="410"/>
    <cellStyle name="Bad 2 2" xfId="411"/>
    <cellStyle name="Calculation 2 8" xfId="412"/>
    <cellStyle name="Check Cell 2 2" xfId="413"/>
    <cellStyle name="Comma 4 10" xfId="414"/>
    <cellStyle name="Explanatory Text 2 2" xfId="415"/>
    <cellStyle name="Good 2 2" xfId="416"/>
    <cellStyle name="Heading 1 3 8" xfId="417"/>
    <cellStyle name="Heading 2 4" xfId="418"/>
    <cellStyle name="Heading 3 2 8" xfId="419"/>
    <cellStyle name="Heading 4 2 8" xfId="420"/>
    <cellStyle name="Input 2 8" xfId="421"/>
    <cellStyle name="Linked Cell 2 2" xfId="422"/>
    <cellStyle name="Neutral 2 2" xfId="423"/>
    <cellStyle name="Note 2 8" xfId="424"/>
    <cellStyle name="Output 2 8" xfId="425"/>
    <cellStyle name="Percent 7 8" xfId="426"/>
    <cellStyle name="Title 2 8" xfId="427"/>
    <cellStyle name="Total 5" xfId="428"/>
    <cellStyle name="Warning Text 2 2" xfId="429"/>
    <cellStyle name="Normal 5 3" xfId="430"/>
    <cellStyle name="Normal 4 3" xfId="431"/>
    <cellStyle name="ariel" xfId="432"/>
    <cellStyle name="Currency0 12" xfId="433"/>
    <cellStyle name="Currency0 2 4" xfId="434"/>
    <cellStyle name="Currency0 2 2 3" xfId="435"/>
    <cellStyle name="Currency0 3 3" xfId="436"/>
    <cellStyle name="Normal 80" xfId="437"/>
    <cellStyle name="HEADER 2" xfId="438"/>
    <cellStyle name="Header1 2" xfId="439"/>
    <cellStyle name="Header2 2" xfId="440"/>
    <cellStyle name="Heading 1 2 3" xfId="441"/>
    <cellStyle name="Heading 2 3 2" xfId="442"/>
    <cellStyle name="Heading 2 2 3" xfId="443"/>
    <cellStyle name="HIGHLIGHT 2" xfId="444"/>
    <cellStyle name="Normal 2 2 4" xfId="445"/>
    <cellStyle name="Normal 3 4" xfId="446"/>
    <cellStyle name="Normal 8 4" xfId="447"/>
    <cellStyle name="Normal 79" xfId="448"/>
    <cellStyle name="Percent 4 2" xfId="449"/>
    <cellStyle name="SAPBEXaggData 4" xfId="450"/>
    <cellStyle name="SAPBEXaggDataEmph 2" xfId="451"/>
    <cellStyle name="SAPBEXaggItem 4" xfId="452"/>
    <cellStyle name="SAPBEXaggItemX 2" xfId="453"/>
    <cellStyle name="SAPBEXchaText 2" xfId="454"/>
    <cellStyle name="SAPBEXexcBad" xfId="455"/>
    <cellStyle name="SAPBEXexcCritical" xfId="456"/>
    <cellStyle name="SAPBEXexcGood" xfId="457"/>
    <cellStyle name="SAPBEXexcVeryBad" xfId="458"/>
    <cellStyle name="SAPBEXfilterDrill 2" xfId="459"/>
    <cellStyle name="SAPBEXfilterItem 3" xfId="460"/>
    <cellStyle name="SAPBEXfilterText 3" xfId="461"/>
    <cellStyle name="SAPBEXformats 2" xfId="462"/>
    <cellStyle name="SAPBEXheaderData 2" xfId="463"/>
    <cellStyle name="SAPBEXheaderItem 3" xfId="464"/>
    <cellStyle name="SAPBEXheaderText 3" xfId="465"/>
    <cellStyle name="SAPBEXHLevel0 12" xfId="466"/>
    <cellStyle name="SAPBEXHLevel0 2 4" xfId="467"/>
    <cellStyle name="SAPBEXHLevel0 2 2 3" xfId="468"/>
    <cellStyle name="SAPBEXHLevel0 3" xfId="469"/>
    <cellStyle name="SAPBEXHLevel0X 12" xfId="470"/>
    <cellStyle name="SAPBEXHLevel0X 2 4" xfId="471"/>
    <cellStyle name="SAPBEXHLevel0X 2 2 3" xfId="472"/>
    <cellStyle name="SAPBEXHLevel0X 3 3" xfId="473"/>
    <cellStyle name="SAPBEXHLevel1 12" xfId="474"/>
    <cellStyle name="SAPBEXHLevel1 2 4" xfId="475"/>
    <cellStyle name="SAPBEXHLevel1 2 2 3" xfId="476"/>
    <cellStyle name="SAPBEXHLevel1 3" xfId="477"/>
    <cellStyle name="SAPBEXHLevel1X 12" xfId="478"/>
    <cellStyle name="SAPBEXHLevel1X 2 4" xfId="479"/>
    <cellStyle name="SAPBEXHLevel1X 2 2 3" xfId="480"/>
    <cellStyle name="SAPBEXHLevel1X 3 3" xfId="481"/>
    <cellStyle name="SAPBEXHLevel2 12" xfId="482"/>
    <cellStyle name="SAPBEXHLevel2 2 4" xfId="483"/>
    <cellStyle name="SAPBEXHLevel2 2 2 3" xfId="484"/>
    <cellStyle name="SAPBEXHLevel2 3" xfId="485"/>
    <cellStyle name="SAPBEXHLevel2X 12" xfId="486"/>
    <cellStyle name="SAPBEXHLevel2X 2 4" xfId="487"/>
    <cellStyle name="SAPBEXHLevel2X 2 2 3" xfId="488"/>
    <cellStyle name="SAPBEXHLevel2X 3 3" xfId="489"/>
    <cellStyle name="SAPBEXHLevel3 12" xfId="490"/>
    <cellStyle name="SAPBEXHLevel3 2 4" xfId="491"/>
    <cellStyle name="SAPBEXHLevel3 2 2 3" xfId="492"/>
    <cellStyle name="SAPBEXHLevel3 3" xfId="493"/>
    <cellStyle name="SAPBEXHLevel3X 12" xfId="494"/>
    <cellStyle name="SAPBEXHLevel3X 2 4" xfId="495"/>
    <cellStyle name="SAPBEXHLevel3X 2 2 3" xfId="496"/>
    <cellStyle name="SAPBEXHLevel3X 3 3" xfId="497"/>
    <cellStyle name="SAPBEXresData 3" xfId="498"/>
    <cellStyle name="SAPBEXresDataEmph 2" xfId="499"/>
    <cellStyle name="SAPBEXresItem 2" xfId="500"/>
    <cellStyle name="SAPBEXresItemX 3" xfId="501"/>
    <cellStyle name="SAPBEXresItemX 2 2" xfId="502"/>
    <cellStyle name="SAPBEXstdData 4" xfId="503"/>
    <cellStyle name="SAPBEXstdDataEmph 2" xfId="504"/>
    <cellStyle name="SAPBEXstdItem 5" xfId="505"/>
    <cellStyle name="SAPBEXstdItemX 3" xfId="506"/>
    <cellStyle name="SAPBEXstdItemX 2" xfId="507"/>
    <cellStyle name="SAPBEXsubData 2" xfId="508"/>
    <cellStyle name="SAPBEXsubDataEmph 2" xfId="509"/>
    <cellStyle name="SAPBEXsubItem 2" xfId="510"/>
    <cellStyle name="SAPBEXtitle 2" xfId="511"/>
    <cellStyle name="SAPBEXundefined 3" xfId="512"/>
    <cellStyle name="Style 26 3" xfId="513"/>
    <cellStyle name="Total 4 2" xfId="514"/>
    <cellStyle name="Total 2 4" xfId="515"/>
    <cellStyle name="Total 2 2 3" xfId="516"/>
    <cellStyle name="Total 3 3" xfId="517"/>
    <cellStyle name="Normal 6 8" xfId="518"/>
    <cellStyle name="Normal 5 2" xfId="519"/>
    <cellStyle name="Comma 2 3" xfId="520"/>
    <cellStyle name="Comma 2 2 2" xfId="521"/>
    <cellStyle name="Comma0 2 3" xfId="522"/>
    <cellStyle name="Comma0 2 2 2" xfId="523"/>
    <cellStyle name="Comma0 3 2" xfId="524"/>
    <cellStyle name="Currency 2 3" xfId="525"/>
    <cellStyle name="Currency 2 2 2" xfId="526"/>
    <cellStyle name="Currency0 2 3" xfId="527"/>
    <cellStyle name="Currency0 2 2 2" xfId="528"/>
    <cellStyle name="Currency0 3 2" xfId="529"/>
    <cellStyle name="Date 2 3" xfId="530"/>
    <cellStyle name="Date 2 2 2" xfId="531"/>
    <cellStyle name="Date 3 2" xfId="532"/>
    <cellStyle name="Fixed 2 3" xfId="533"/>
    <cellStyle name="Fixed 2 2 2" xfId="534"/>
    <cellStyle name="Fixed 3 2" xfId="535"/>
    <cellStyle name="Heading1 2 3" xfId="536"/>
    <cellStyle name="Heading1 2 2 2" xfId="537"/>
    <cellStyle name="Heading1 3 2" xfId="538"/>
    <cellStyle name="Heading2 2 3" xfId="539"/>
    <cellStyle name="Heading2 2 2 2" xfId="540"/>
    <cellStyle name="Heading2 3 2" xfId="541"/>
    <cellStyle name="Hidden 2" xfId="542"/>
    <cellStyle name="Normal 2 3 7" xfId="543"/>
    <cellStyle name="Normal 2 2 2" xfId="544"/>
    <cellStyle name="Normal 3 2 3" xfId="545"/>
    <cellStyle name="Normal 8 2" xfId="546"/>
    <cellStyle name="Percent [2] 2 3" xfId="547"/>
    <cellStyle name="Percent [2] 2 2 2" xfId="548"/>
    <cellStyle name="Percent [2] 3 2" xfId="549"/>
    <cellStyle name="Percent 2 3" xfId="550"/>
    <cellStyle name="Percent 2 2 2" xfId="551"/>
    <cellStyle name="Percent 3 3" xfId="552"/>
    <cellStyle name="Percent 3 2 2" xfId="553"/>
    <cellStyle name="Percent 4 3" xfId="554"/>
    <cellStyle name="Percent 4 2 2" xfId="555"/>
    <cellStyle name="Percent 5 2" xfId="556"/>
    <cellStyle name="SAPBEXHLevel0 2 3" xfId="557"/>
    <cellStyle name="SAPBEXHLevel0 2 2 2" xfId="558"/>
    <cellStyle name="SAPBEXHLevel0 3 2" xfId="559"/>
    <cellStyle name="SAPBEXHLevel0X 2 3" xfId="560"/>
    <cellStyle name="SAPBEXHLevel0X 2 2 2" xfId="561"/>
    <cellStyle name="SAPBEXHLevel0X 3 2 2" xfId="562"/>
    <cellStyle name="SAPBEXHLevel1 2 3" xfId="563"/>
    <cellStyle name="SAPBEXHLevel1 2 2 2" xfId="564"/>
    <cellStyle name="SAPBEXHLevel1 3 2" xfId="565"/>
    <cellStyle name="SAPBEXHLevel1X 2 3" xfId="566"/>
    <cellStyle name="SAPBEXHLevel1X 2 2 2" xfId="567"/>
    <cellStyle name="SAPBEXHLevel1X 3 2 2" xfId="568"/>
    <cellStyle name="SAPBEXHLevel2 2 3" xfId="569"/>
    <cellStyle name="SAPBEXHLevel2 2 2 2" xfId="570"/>
    <cellStyle name="SAPBEXHLevel2 3 2" xfId="571"/>
    <cellStyle name="SAPBEXHLevel2X 2 3" xfId="572"/>
    <cellStyle name="SAPBEXHLevel2X 2 2 2" xfId="573"/>
    <cellStyle name="SAPBEXHLevel2X 3 2 2" xfId="574"/>
    <cellStyle name="SAPBEXHLevel3 2 3" xfId="575"/>
    <cellStyle name="SAPBEXHLevel3 2 2 2" xfId="576"/>
    <cellStyle name="SAPBEXHLevel3 3 2" xfId="577"/>
    <cellStyle name="SAPBEXHLevel3X 2 3" xfId="578"/>
    <cellStyle name="SAPBEXHLevel3X 2 2 2" xfId="579"/>
    <cellStyle name="SAPBEXHLevel3X 3 2 2" xfId="580"/>
    <cellStyle name="Total 2 3" xfId="581"/>
    <cellStyle name="Total 2 2 2" xfId="582"/>
    <cellStyle name="Total 3 2" xfId="583"/>
    <cellStyle name="Normal 6 2" xfId="584"/>
    <cellStyle name="Normal 77" xfId="585"/>
    <cellStyle name="20% - Accent1 2 7" xfId="586"/>
    <cellStyle name="20% - Accent1 2 2" xfId="587"/>
    <cellStyle name="20% - Accent1 2 3" xfId="588"/>
    <cellStyle name="20% - Accent1 2 4" xfId="589"/>
    <cellStyle name="20% - Accent1 2 5" xfId="590"/>
    <cellStyle name="20% - Accent1 2 6" xfId="591"/>
    <cellStyle name="20% - Accent2 2 7" xfId="592"/>
    <cellStyle name="20% - Accent2 2 2" xfId="593"/>
    <cellStyle name="20% - Accent2 2 3" xfId="594"/>
    <cellStyle name="20% - Accent2 2 4" xfId="595"/>
    <cellStyle name="20% - Accent2 2 5" xfId="596"/>
    <cellStyle name="20% - Accent2 2 6" xfId="597"/>
    <cellStyle name="20% - Accent3 2 7" xfId="598"/>
    <cellStyle name="20% - Accent3 2 2" xfId="599"/>
    <cellStyle name="20% - Accent3 2 3" xfId="600"/>
    <cellStyle name="20% - Accent3 2 4" xfId="601"/>
    <cellStyle name="20% - Accent3 2 5" xfId="602"/>
    <cellStyle name="20% - Accent3 2 6" xfId="603"/>
    <cellStyle name="20% - Accent4 2 7" xfId="604"/>
    <cellStyle name="20% - Accent4 2 2" xfId="605"/>
    <cellStyle name="20% - Accent4 2 3" xfId="606"/>
    <cellStyle name="20% - Accent4 2 4" xfId="607"/>
    <cellStyle name="20% - Accent4 2 5" xfId="608"/>
    <cellStyle name="20% - Accent4 2 6" xfId="609"/>
    <cellStyle name="20% - Accent6 2 7" xfId="610"/>
    <cellStyle name="20% - Accent6 2 2" xfId="611"/>
    <cellStyle name="20% - Accent6 2 3" xfId="612"/>
    <cellStyle name="20% - Accent6 2 4" xfId="613"/>
    <cellStyle name="20% - Accent6 2 5" xfId="614"/>
    <cellStyle name="20% - Accent6 2 6" xfId="615"/>
    <cellStyle name="40% - Accent1 2 7" xfId="616"/>
    <cellStyle name="40% - Accent1 2 2" xfId="617"/>
    <cellStyle name="40% - Accent1 2 3" xfId="618"/>
    <cellStyle name="40% - Accent1 2 4" xfId="619"/>
    <cellStyle name="40% - Accent1 2 5" xfId="620"/>
    <cellStyle name="40% - Accent1 2 6" xfId="621"/>
    <cellStyle name="40% - Accent3 2 7" xfId="622"/>
    <cellStyle name="40% - Accent3 2 2" xfId="623"/>
    <cellStyle name="40% - Accent3 2 3" xfId="624"/>
    <cellStyle name="40% - Accent3 2 4" xfId="625"/>
    <cellStyle name="40% - Accent3 2 5" xfId="626"/>
    <cellStyle name="40% - Accent3 2 6" xfId="627"/>
    <cellStyle name="40% - Accent4 2 7" xfId="628"/>
    <cellStyle name="40% - Accent4 2 2" xfId="629"/>
    <cellStyle name="40% - Accent4 2 3" xfId="630"/>
    <cellStyle name="40% - Accent4 2 4" xfId="631"/>
    <cellStyle name="40% - Accent4 2 5" xfId="632"/>
    <cellStyle name="40% - Accent4 2 6" xfId="633"/>
    <cellStyle name="40% - Accent6 2 7" xfId="634"/>
    <cellStyle name="40% - Accent6 2 2" xfId="635"/>
    <cellStyle name="40% - Accent6 2 3" xfId="636"/>
    <cellStyle name="40% - Accent6 2 4" xfId="637"/>
    <cellStyle name="40% - Accent6 2 5" xfId="638"/>
    <cellStyle name="40% - Accent6 2 6" xfId="639"/>
    <cellStyle name="60% - Accent1 2 7" xfId="640"/>
    <cellStyle name="60% - Accent1 2 2" xfId="641"/>
    <cellStyle name="60% - Accent1 2 3" xfId="642"/>
    <cellStyle name="60% - Accent1 2 4" xfId="643"/>
    <cellStyle name="60% - Accent1 2 5" xfId="644"/>
    <cellStyle name="60% - Accent1 2 6" xfId="645"/>
    <cellStyle name="60% - Accent3 2 7" xfId="646"/>
    <cellStyle name="60% - Accent3 2 2" xfId="647"/>
    <cellStyle name="60% - Accent3 2 3" xfId="648"/>
    <cellStyle name="60% - Accent3 2 4" xfId="649"/>
    <cellStyle name="60% - Accent3 2 5" xfId="650"/>
    <cellStyle name="60% - Accent3 2 6" xfId="651"/>
    <cellStyle name="60% - Accent4 2 7" xfId="652"/>
    <cellStyle name="60% - Accent4 2 2" xfId="653"/>
    <cellStyle name="60% - Accent4 2 3" xfId="654"/>
    <cellStyle name="60% - Accent4 2 4" xfId="655"/>
    <cellStyle name="60% - Accent4 2 5" xfId="656"/>
    <cellStyle name="60% - Accent4 2 6" xfId="657"/>
    <cellStyle name="60% - Accent6 2 7" xfId="658"/>
    <cellStyle name="60% - Accent6 2 2" xfId="659"/>
    <cellStyle name="60% - Accent6 2 3" xfId="660"/>
    <cellStyle name="60% - Accent6 2 4" xfId="661"/>
    <cellStyle name="60% - Accent6 2 5" xfId="662"/>
    <cellStyle name="60% - Accent6 2 6" xfId="663"/>
    <cellStyle name="Accent1 2 7" xfId="664"/>
    <cellStyle name="Accent1 2 2" xfId="665"/>
    <cellStyle name="Accent1 2 3" xfId="666"/>
    <cellStyle name="Accent1 2 4" xfId="667"/>
    <cellStyle name="Accent1 2 5" xfId="668"/>
    <cellStyle name="Accent1 2 6" xfId="669"/>
    <cellStyle name="Accent4 2 7" xfId="670"/>
    <cellStyle name="Accent4 2 2" xfId="671"/>
    <cellStyle name="Accent4 2 3" xfId="672"/>
    <cellStyle name="Accent4 2 4" xfId="673"/>
    <cellStyle name="Accent4 2 5" xfId="674"/>
    <cellStyle name="Accent4 2 6" xfId="675"/>
    <cellStyle name="Calculation 2 7" xfId="676"/>
    <cellStyle name="Calculation 2 2" xfId="677"/>
    <cellStyle name="Calculation 2 3" xfId="678"/>
    <cellStyle name="Calculation 2 4" xfId="679"/>
    <cellStyle name="Calculation 2 5" xfId="680"/>
    <cellStyle name="Calculation 2 6" xfId="681"/>
    <cellStyle name="Comma 10 2" xfId="682"/>
    <cellStyle name="Comma 2 2 3" xfId="683"/>
    <cellStyle name="Comma 2 3 8" xfId="684"/>
    <cellStyle name="Comma 2 3 2" xfId="685"/>
    <cellStyle name="Comma 2 3 3" xfId="686"/>
    <cellStyle name="Comma 2 3 4" xfId="687"/>
    <cellStyle name="Comma 2 3 5" xfId="688"/>
    <cellStyle name="Comma 2 3 6" xfId="689"/>
    <cellStyle name="Comma 2 3 7" xfId="690"/>
    <cellStyle name="Comma 4 9" xfId="691"/>
    <cellStyle name="Comma 4 2" xfId="692"/>
    <cellStyle name="Comma 4 2 2" xfId="693"/>
    <cellStyle name="Comma 4 3" xfId="694"/>
    <cellStyle name="Comma 4 4" xfId="695"/>
    <cellStyle name="Comma 4 5" xfId="696"/>
    <cellStyle name="Comma 4 6" xfId="697"/>
    <cellStyle name="Comma 4 7" xfId="698"/>
    <cellStyle name="Comma 4 8" xfId="699"/>
    <cellStyle name="Comma 5 2" xfId="700"/>
    <cellStyle name="Comma 6 2" xfId="701"/>
    <cellStyle name="Comma 7 2" xfId="702"/>
    <cellStyle name="Comma 9 2" xfId="703"/>
    <cellStyle name="Comma0 11" xfId="704"/>
    <cellStyle name="Comma0 10" xfId="705"/>
    <cellStyle name="Comma0 10 2" xfId="706"/>
    <cellStyle name="Comma0 4" xfId="707"/>
    <cellStyle name="Comma0 5" xfId="708"/>
    <cellStyle name="Comma0 5 2" xfId="709"/>
    <cellStyle name="Comma0 5 3" xfId="710"/>
    <cellStyle name="Comma0 6" xfId="711"/>
    <cellStyle name="Comma0 6 2" xfId="712"/>
    <cellStyle name="Comma0 7" xfId="713"/>
    <cellStyle name="Comma0 7 2" xfId="714"/>
    <cellStyle name="Comma0 8" xfId="715"/>
    <cellStyle name="Comma0 9" xfId="716"/>
    <cellStyle name="Comma0 9 2" xfId="717"/>
    <cellStyle name="Currency 14" xfId="718"/>
    <cellStyle name="Currency 10" xfId="719"/>
    <cellStyle name="Currency 10 2" xfId="720"/>
    <cellStyle name="Currency 11" xfId="721"/>
    <cellStyle name="Currency 11 2" xfId="722"/>
    <cellStyle name="Currency 12" xfId="723"/>
    <cellStyle name="Currency 13" xfId="724"/>
    <cellStyle name="Currency 5 2" xfId="725"/>
    <cellStyle name="Currency 5 3" xfId="726"/>
    <cellStyle name="Currency 6" xfId="727"/>
    <cellStyle name="Currency 6 2" xfId="728"/>
    <cellStyle name="Currency 7" xfId="729"/>
    <cellStyle name="Currency 7 2" xfId="730"/>
    <cellStyle name="Currency 8" xfId="731"/>
    <cellStyle name="Currency 8 2" xfId="732"/>
    <cellStyle name="Currency 9" xfId="733"/>
    <cellStyle name="Currency0 11" xfId="734"/>
    <cellStyle name="Currency0 10" xfId="735"/>
    <cellStyle name="Currency0 10 2" xfId="736"/>
    <cellStyle name="Currency0 4" xfId="737"/>
    <cellStyle name="Currency0 5" xfId="738"/>
    <cellStyle name="Currency0 5 2" xfId="739"/>
    <cellStyle name="Currency0 5 3" xfId="740"/>
    <cellStyle name="Currency0 6" xfId="741"/>
    <cellStyle name="Currency0 6 2" xfId="742"/>
    <cellStyle name="Currency0 7" xfId="743"/>
    <cellStyle name="Currency0 7 2" xfId="744"/>
    <cellStyle name="Currency0 8" xfId="745"/>
    <cellStyle name="Currency0 9" xfId="746"/>
    <cellStyle name="Currency0 9 2" xfId="747"/>
    <cellStyle name="Date 11" xfId="748"/>
    <cellStyle name="Date 10" xfId="749"/>
    <cellStyle name="Date 10 2" xfId="750"/>
    <cellStyle name="Date 4" xfId="751"/>
    <cellStyle name="Date 5" xfId="752"/>
    <cellStyle name="Date 5 2" xfId="753"/>
    <cellStyle name="Date 5 3" xfId="754"/>
    <cellStyle name="Date 6" xfId="755"/>
    <cellStyle name="Date 6 2" xfId="756"/>
    <cellStyle name="Date 7" xfId="757"/>
    <cellStyle name="Date 7 2" xfId="758"/>
    <cellStyle name="Date 8" xfId="759"/>
    <cellStyle name="Date 9" xfId="760"/>
    <cellStyle name="Date 9 2" xfId="761"/>
    <cellStyle name="Fixed 11" xfId="762"/>
    <cellStyle name="Fixed 10" xfId="763"/>
    <cellStyle name="Fixed 10 2" xfId="764"/>
    <cellStyle name="Fixed 4" xfId="765"/>
    <cellStyle name="Fixed 5" xfId="766"/>
    <cellStyle name="Fixed 5 2" xfId="767"/>
    <cellStyle name="Fixed 5 3" xfId="768"/>
    <cellStyle name="Fixed 6" xfId="769"/>
    <cellStyle name="Fixed 6 2" xfId="770"/>
    <cellStyle name="Fixed 7" xfId="771"/>
    <cellStyle name="Fixed 7 2" xfId="772"/>
    <cellStyle name="Fixed 8" xfId="773"/>
    <cellStyle name="Fixed 9" xfId="774"/>
    <cellStyle name="Fixed 9 2" xfId="775"/>
    <cellStyle name="Heading 1 3 7" xfId="776"/>
    <cellStyle name="Heading 1 3 2" xfId="777"/>
    <cellStyle name="Heading 1 3 3" xfId="778"/>
    <cellStyle name="Heading 1 3 4" xfId="779"/>
    <cellStyle name="Heading 1 3 5" xfId="780"/>
    <cellStyle name="Heading 1 3 6" xfId="781"/>
    <cellStyle name="Heading 1 4" xfId="782"/>
    <cellStyle name="Heading 1 5" xfId="783"/>
    <cellStyle name="Heading 1 6" xfId="784"/>
    <cellStyle name="Heading 1 7" xfId="785"/>
    <cellStyle name="Heading 1 8" xfId="786"/>
    <cellStyle name="Heading 1 9" xfId="787"/>
    <cellStyle name="Heading 2 10" xfId="788"/>
    <cellStyle name="Heading 2 4 7" xfId="789"/>
    <cellStyle name="Heading 2 4 2" xfId="790"/>
    <cellStyle name="Heading 2 4 3" xfId="791"/>
    <cellStyle name="Heading 2 4 4" xfId="792"/>
    <cellStyle name="Heading 2 4 5" xfId="793"/>
    <cellStyle name="Heading 2 4 6" xfId="794"/>
    <cellStyle name="Heading 2 5" xfId="795"/>
    <cellStyle name="Heading 2 6" xfId="796"/>
    <cellStyle name="Heading 2 7" xfId="797"/>
    <cellStyle name="Heading 2 8" xfId="798"/>
    <cellStyle name="Heading 2 9" xfId="799"/>
    <cellStyle name="Heading 3 2 7" xfId="800"/>
    <cellStyle name="Heading 3 2 2" xfId="801"/>
    <cellStyle name="Heading 3 2 3" xfId="802"/>
    <cellStyle name="Heading 3 2 4" xfId="803"/>
    <cellStyle name="Heading 3 2 5" xfId="804"/>
    <cellStyle name="Heading 3 2 6" xfId="805"/>
    <cellStyle name="Heading 4 2 7" xfId="806"/>
    <cellStyle name="Heading 4 2 2" xfId="807"/>
    <cellStyle name="Heading 4 2 3" xfId="808"/>
    <cellStyle name="Heading 4 2 4" xfId="809"/>
    <cellStyle name="Heading 4 2 5" xfId="810"/>
    <cellStyle name="Heading 4 2 6" xfId="811"/>
    <cellStyle name="Heading1 11" xfId="812"/>
    <cellStyle name="Heading1 10" xfId="813"/>
    <cellStyle name="Heading1 10 2" xfId="814"/>
    <cellStyle name="Heading1 4" xfId="815"/>
    <cellStyle name="Heading1 5" xfId="816"/>
    <cellStyle name="Heading1 5 2" xfId="817"/>
    <cellStyle name="Heading1 5 3" xfId="818"/>
    <cellStyle name="Heading1 6" xfId="819"/>
    <cellStyle name="Heading1 6 2" xfId="820"/>
    <cellStyle name="Heading1 7" xfId="821"/>
    <cellStyle name="Heading1 7 2" xfId="822"/>
    <cellStyle name="Heading1 8" xfId="823"/>
    <cellStyle name="Heading1 9" xfId="824"/>
    <cellStyle name="Heading1 9 2" xfId="825"/>
    <cellStyle name="Heading2 11" xfId="826"/>
    <cellStyle name="Heading2 10" xfId="827"/>
    <cellStyle name="Heading2 10 2" xfId="828"/>
    <cellStyle name="Heading2 4" xfId="829"/>
    <cellStyle name="Heading2 5" xfId="830"/>
    <cellStyle name="Heading2 5 2" xfId="831"/>
    <cellStyle name="Heading2 5 3" xfId="832"/>
    <cellStyle name="Heading2 6" xfId="833"/>
    <cellStyle name="Heading2 6 2" xfId="834"/>
    <cellStyle name="Heading2 7" xfId="835"/>
    <cellStyle name="Heading2 7 2" xfId="836"/>
    <cellStyle name="Heading2 8" xfId="837"/>
    <cellStyle name="Heading2 9" xfId="838"/>
    <cellStyle name="Heading2 9 2" xfId="839"/>
    <cellStyle name="Input 2 7" xfId="840"/>
    <cellStyle name="Input 2 2" xfId="841"/>
    <cellStyle name="Input 2 3" xfId="842"/>
    <cellStyle name="Input 2 4" xfId="843"/>
    <cellStyle name="Input 2 5" xfId="844"/>
    <cellStyle name="Input 2 6" xfId="845"/>
    <cellStyle name="Input 3 2" xfId="846"/>
    <cellStyle name="Input 4 2" xfId="847"/>
    <cellStyle name="Input 5 2" xfId="848"/>
    <cellStyle name="Input 6 2" xfId="849"/>
    <cellStyle name="Input 7" xfId="850"/>
    <cellStyle name="Normal 10 3" xfId="851"/>
    <cellStyle name="Normal 14 2" xfId="852"/>
    <cellStyle name="Normal 17 2" xfId="853"/>
    <cellStyle name="Normal 17 3" xfId="854"/>
    <cellStyle name="Normal 18 2" xfId="855"/>
    <cellStyle name="Normal 19 2" xfId="856"/>
    <cellStyle name="Normal 2 2 3" xfId="857"/>
    <cellStyle name="Normal 2 3 6" xfId="858"/>
    <cellStyle name="Normal 2 3 2" xfId="859"/>
    <cellStyle name="Normal 2 3 3" xfId="860"/>
    <cellStyle name="Normal 2 3 4" xfId="861"/>
    <cellStyle name="Normal 2 3 5" xfId="862"/>
    <cellStyle name="Normal 2 4 2" xfId="863"/>
    <cellStyle name="Normal 2 5" xfId="864"/>
    <cellStyle name="Normal 28 3" xfId="865"/>
    <cellStyle name="Normal 3 2 2" xfId="866"/>
    <cellStyle name="Normal 3 3" xfId="867"/>
    <cellStyle name="Normal 30 3" xfId="868"/>
    <cellStyle name="Normal 35 2" xfId="869"/>
    <cellStyle name="Normal 36 2" xfId="870"/>
    <cellStyle name="Normal 37 2" xfId="871"/>
    <cellStyle name="Normal 38 2" xfId="872"/>
    <cellStyle name="Normal 39 2" xfId="873"/>
    <cellStyle name="Normal 4 2" xfId="874"/>
    <cellStyle name="Normal 40 2" xfId="875"/>
    <cellStyle name="Normal 41 2" xfId="876"/>
    <cellStyle name="Normal 42 2" xfId="877"/>
    <cellStyle name="Normal 43 2" xfId="878"/>
    <cellStyle name="Normal 44 2" xfId="879"/>
    <cellStyle name="Normal 45 2" xfId="880"/>
    <cellStyle name="Normal 46 2" xfId="881"/>
    <cellStyle name="Normal 47 2" xfId="882"/>
    <cellStyle name="Normal 48 2" xfId="883"/>
    <cellStyle name="Normal 49 2" xfId="884"/>
    <cellStyle name="Normal 50 2" xfId="885"/>
    <cellStyle name="Normal 51" xfId="886"/>
    <cellStyle name="Normal 52" xfId="887"/>
    <cellStyle name="Normal 53" xfId="888"/>
    <cellStyle name="Normal 54" xfId="889"/>
    <cellStyle name="Normal 54 2" xfId="890"/>
    <cellStyle name="Normal 55" xfId="891"/>
    <cellStyle name="Normal 56" xfId="892"/>
    <cellStyle name="Normal 57" xfId="893"/>
    <cellStyle name="Normal 58" xfId="894"/>
    <cellStyle name="Normal 59" xfId="895"/>
    <cellStyle name="Normal 6 7" xfId="896"/>
    <cellStyle name="Normal 6 2 6" xfId="897"/>
    <cellStyle name="Normal 6 2 2" xfId="898"/>
    <cellStyle name="Normal 6 2 3" xfId="899"/>
    <cellStyle name="Normal 6 2 4" xfId="900"/>
    <cellStyle name="Normal 6 2 5" xfId="901"/>
    <cellStyle name="Normal 6 3" xfId="902"/>
    <cellStyle name="Normal 6 4" xfId="903"/>
    <cellStyle name="Normal 6 5" xfId="904"/>
    <cellStyle name="Normal 6 6" xfId="905"/>
    <cellStyle name="Normal 60" xfId="906"/>
    <cellStyle name="Normal 61" xfId="907"/>
    <cellStyle name="Normal 61 2" xfId="908"/>
    <cellStyle name="Normal 62" xfId="909"/>
    <cellStyle name="Normal 62 2" xfId="910"/>
    <cellStyle name="Normal 63" xfId="911"/>
    <cellStyle name="Normal 64" xfId="912"/>
    <cellStyle name="Normal 65" xfId="913"/>
    <cellStyle name="Normal 66" xfId="914"/>
    <cellStyle name="Normal 67" xfId="915"/>
    <cellStyle name="Normal 68" xfId="916"/>
    <cellStyle name="Normal 69" xfId="917"/>
    <cellStyle name="Normal 7 8" xfId="918"/>
    <cellStyle name="Normal 7 2" xfId="919"/>
    <cellStyle name="Normal 7 3" xfId="920"/>
    <cellStyle name="Normal 7 4" xfId="921"/>
    <cellStyle name="Normal 7 5" xfId="922"/>
    <cellStyle name="Normal 7 6" xfId="923"/>
    <cellStyle name="Normal 7 7" xfId="924"/>
    <cellStyle name="Normal 70" xfId="925"/>
    <cellStyle name="Normal 71" xfId="926"/>
    <cellStyle name="Normal 72" xfId="927"/>
    <cellStyle name="Normal 73" xfId="928"/>
    <cellStyle name="Normal 74" xfId="929"/>
    <cellStyle name="Normal 75" xfId="930"/>
    <cellStyle name="Normal 76" xfId="931"/>
    <cellStyle name="Normal 8 3" xfId="932"/>
    <cellStyle name="Normal 9 2" xfId="933"/>
    <cellStyle name="Normal 9 3" xfId="934"/>
    <cellStyle name="Normal 9 4" xfId="935"/>
    <cellStyle name="Normal_Revised CARE Table 5C_033107 2" xfId="936"/>
    <cellStyle name="Note 2 7" xfId="937"/>
    <cellStyle name="Note 2 2" xfId="938"/>
    <cellStyle name="Note 2 3" xfId="939"/>
    <cellStyle name="Note 2 4" xfId="940"/>
    <cellStyle name="Note 2 5" xfId="941"/>
    <cellStyle name="Note 2 6" xfId="942"/>
    <cellStyle name="Output 2 7" xfId="943"/>
    <cellStyle name="Output 2 2" xfId="944"/>
    <cellStyle name="Output 2 3" xfId="945"/>
    <cellStyle name="Output 2 4" xfId="946"/>
    <cellStyle name="Output 2 5" xfId="947"/>
    <cellStyle name="Output 2 6" xfId="948"/>
    <cellStyle name="Percent 61" xfId="949"/>
    <cellStyle name="Percent [2] 11" xfId="950"/>
    <cellStyle name="Percent [2] 10" xfId="951"/>
    <cellStyle name="Percent [2] 10 2" xfId="952"/>
    <cellStyle name="Percent [2] 4" xfId="953"/>
    <cellStyle name="Percent [2] 5" xfId="954"/>
    <cellStyle name="Percent [2] 5 2" xfId="955"/>
    <cellStyle name="Percent [2] 5 3" xfId="956"/>
    <cellStyle name="Percent [2] 6" xfId="957"/>
    <cellStyle name="Percent [2] 6 2" xfId="958"/>
    <cellStyle name="Percent [2] 7" xfId="959"/>
    <cellStyle name="Percent [2] 7 2" xfId="960"/>
    <cellStyle name="Percent [2] 8" xfId="961"/>
    <cellStyle name="Percent [2] 9" xfId="962"/>
    <cellStyle name="Percent [2] 9 2" xfId="963"/>
    <cellStyle name="Percent 17" xfId="964"/>
    <cellStyle name="Percent 18" xfId="965"/>
    <cellStyle name="Percent 19" xfId="966"/>
    <cellStyle name="Percent 19 2" xfId="967"/>
    <cellStyle name="Percent 19 3" xfId="968"/>
    <cellStyle name="Percent 20" xfId="969"/>
    <cellStyle name="Percent 21" xfId="970"/>
    <cellStyle name="Percent 22" xfId="971"/>
    <cellStyle name="Percent 23" xfId="972"/>
    <cellStyle name="Percent 24" xfId="973"/>
    <cellStyle name="Percent 25" xfId="974"/>
    <cellStyle name="Percent 26" xfId="975"/>
    <cellStyle name="Percent 27" xfId="976"/>
    <cellStyle name="Percent 28" xfId="977"/>
    <cellStyle name="Percent 28 2" xfId="978"/>
    <cellStyle name="Percent 29" xfId="979"/>
    <cellStyle name="Percent 30" xfId="980"/>
    <cellStyle name="Percent 31" xfId="981"/>
    <cellStyle name="Percent 32" xfId="982"/>
    <cellStyle name="Percent 33" xfId="983"/>
    <cellStyle name="Percent 34" xfId="984"/>
    <cellStyle name="Percent 35" xfId="985"/>
    <cellStyle name="Percent 36" xfId="986"/>
    <cellStyle name="Percent 37" xfId="987"/>
    <cellStyle name="Percent 38" xfId="988"/>
    <cellStyle name="Percent 38 2" xfId="989"/>
    <cellStyle name="Percent 39" xfId="990"/>
    <cellStyle name="Percent 39 2" xfId="991"/>
    <cellStyle name="Percent 40" xfId="992"/>
    <cellStyle name="Percent 40 2" xfId="993"/>
    <cellStyle name="Percent 41" xfId="994"/>
    <cellStyle name="Percent 41 2" xfId="995"/>
    <cellStyle name="Percent 42" xfId="996"/>
    <cellStyle name="Percent 42 2" xfId="997"/>
    <cellStyle name="Percent 43" xfId="998"/>
    <cellStyle name="Percent 43 2" xfId="999"/>
    <cellStyle name="Percent 44" xfId="1000"/>
    <cellStyle name="Percent 44 2" xfId="1001"/>
    <cellStyle name="Percent 45" xfId="1002"/>
    <cellStyle name="Percent 45 2" xfId="1003"/>
    <cellStyle name="Percent 46" xfId="1004"/>
    <cellStyle name="Percent 47" xfId="1005"/>
    <cellStyle name="Percent 48" xfId="1006"/>
    <cellStyle name="Percent 49" xfId="1007"/>
    <cellStyle name="Percent 49 2" xfId="1008"/>
    <cellStyle name="Percent 50" xfId="1009"/>
    <cellStyle name="Percent 51" xfId="1010"/>
    <cellStyle name="Percent 52" xfId="1011"/>
    <cellStyle name="Percent 53" xfId="1012"/>
    <cellStyle name="Percent 53 2" xfId="1013"/>
    <cellStyle name="Percent 54" xfId="1014"/>
    <cellStyle name="Percent 54 2" xfId="1015"/>
    <cellStyle name="Percent 55" xfId="1016"/>
    <cellStyle name="Percent 55 2" xfId="1017"/>
    <cellStyle name="Percent 56" xfId="1018"/>
    <cellStyle name="Percent 56 2" xfId="1019"/>
    <cellStyle name="Percent 57" xfId="1020"/>
    <cellStyle name="Percent 58" xfId="1021"/>
    <cellStyle name="Percent 59" xfId="1022"/>
    <cellStyle name="Percent 60" xfId="1023"/>
    <cellStyle name="Percent 7 7" xfId="1024"/>
    <cellStyle name="Percent 7 2" xfId="1025"/>
    <cellStyle name="Percent 7 3" xfId="1026"/>
    <cellStyle name="Percent 7 4" xfId="1027"/>
    <cellStyle name="Percent 7 5" xfId="1028"/>
    <cellStyle name="Percent 7 6" xfId="1029"/>
    <cellStyle name="Percent 8 2" xfId="1030"/>
    <cellStyle name="Percent 8 3" xfId="1031"/>
    <cellStyle name="Percent 8 4" xfId="1032"/>
    <cellStyle name="Percent 9 2" xfId="1033"/>
    <cellStyle name="Percent 9 3" xfId="1034"/>
    <cellStyle name="SAPBEXHLevel0 11" xfId="1035"/>
    <cellStyle name="SAPBEXHLevel0 10" xfId="1036"/>
    <cellStyle name="SAPBEXHLevel0 10 2" xfId="1037"/>
    <cellStyle name="SAPBEXHLevel0 4" xfId="1038"/>
    <cellStyle name="SAPBEXHLevel0 5" xfId="1039"/>
    <cellStyle name="SAPBEXHLevel0 5 2" xfId="1040"/>
    <cellStyle name="SAPBEXHLevel0 5 3" xfId="1041"/>
    <cellStyle name="SAPBEXHLevel0 6" xfId="1042"/>
    <cellStyle name="SAPBEXHLevel0 6 2" xfId="1043"/>
    <cellStyle name="SAPBEXHLevel0 7" xfId="1044"/>
    <cellStyle name="SAPBEXHLevel0 7 2" xfId="1045"/>
    <cellStyle name="SAPBEXHLevel0 8" xfId="1046"/>
    <cellStyle name="SAPBEXHLevel0 9" xfId="1047"/>
    <cellStyle name="SAPBEXHLevel0 9 2" xfId="1048"/>
    <cellStyle name="SAPBEXHLevel0X 11" xfId="1049"/>
    <cellStyle name="SAPBEXHLevel0X 10" xfId="1050"/>
    <cellStyle name="SAPBEXHLevel0X 10 2" xfId="1051"/>
    <cellStyle name="SAPBEXHLevel0X 4 2" xfId="1052"/>
    <cellStyle name="SAPBEXHLevel0X 5" xfId="1053"/>
    <cellStyle name="SAPBEXHLevel0X 5 2" xfId="1054"/>
    <cellStyle name="SAPBEXHLevel0X 5 3" xfId="1055"/>
    <cellStyle name="SAPBEXHLevel0X 6" xfId="1056"/>
    <cellStyle name="SAPBEXHLevel0X 6 2" xfId="1057"/>
    <cellStyle name="SAPBEXHLevel0X 7" xfId="1058"/>
    <cellStyle name="SAPBEXHLevel0X 7 2" xfId="1059"/>
    <cellStyle name="SAPBEXHLevel0X 8" xfId="1060"/>
    <cellStyle name="SAPBEXHLevel0X 9" xfId="1061"/>
    <cellStyle name="SAPBEXHLevel0X 9 2" xfId="1062"/>
    <cellStyle name="SAPBEXHLevel1 11" xfId="1063"/>
    <cellStyle name="SAPBEXHLevel1 10" xfId="1064"/>
    <cellStyle name="SAPBEXHLevel1 10 2" xfId="1065"/>
    <cellStyle name="SAPBEXHLevel1 4" xfId="1066"/>
    <cellStyle name="SAPBEXHLevel1 5" xfId="1067"/>
    <cellStyle name="SAPBEXHLevel1 5 2" xfId="1068"/>
    <cellStyle name="SAPBEXHLevel1 5 3" xfId="1069"/>
    <cellStyle name="SAPBEXHLevel1 6" xfId="1070"/>
    <cellStyle name="SAPBEXHLevel1 6 2" xfId="1071"/>
    <cellStyle name="SAPBEXHLevel1 7" xfId="1072"/>
    <cellStyle name="SAPBEXHLevel1 7 2" xfId="1073"/>
    <cellStyle name="SAPBEXHLevel1 8" xfId="1074"/>
    <cellStyle name="SAPBEXHLevel1 9" xfId="1075"/>
    <cellStyle name="SAPBEXHLevel1 9 2" xfId="1076"/>
    <cellStyle name="SAPBEXHLevel1X 11" xfId="1077"/>
    <cellStyle name="SAPBEXHLevel1X 10" xfId="1078"/>
    <cellStyle name="SAPBEXHLevel1X 10 2" xfId="1079"/>
    <cellStyle name="SAPBEXHLevel1X 4 2" xfId="1080"/>
    <cellStyle name="SAPBEXHLevel1X 5" xfId="1081"/>
    <cellStyle name="SAPBEXHLevel1X 5 2" xfId="1082"/>
    <cellStyle name="SAPBEXHLevel1X 5 3" xfId="1083"/>
    <cellStyle name="SAPBEXHLevel1X 6" xfId="1084"/>
    <cellStyle name="SAPBEXHLevel1X 6 2" xfId="1085"/>
    <cellStyle name="SAPBEXHLevel1X 7" xfId="1086"/>
    <cellStyle name="SAPBEXHLevel1X 7 2" xfId="1087"/>
    <cellStyle name="SAPBEXHLevel1X 8" xfId="1088"/>
    <cellStyle name="SAPBEXHLevel1X 9" xfId="1089"/>
    <cellStyle name="SAPBEXHLevel1X 9 2" xfId="1090"/>
    <cellStyle name="SAPBEXHLevel2 11" xfId="1091"/>
    <cellStyle name="SAPBEXHLevel2 10" xfId="1092"/>
    <cellStyle name="SAPBEXHLevel2 10 2" xfId="1093"/>
    <cellStyle name="SAPBEXHLevel2 4" xfId="1094"/>
    <cellStyle name="SAPBEXHLevel2 5" xfId="1095"/>
    <cellStyle name="SAPBEXHLevel2 5 2" xfId="1096"/>
    <cellStyle name="SAPBEXHLevel2 5 3" xfId="1097"/>
    <cellStyle name="SAPBEXHLevel2 6" xfId="1098"/>
    <cellStyle name="SAPBEXHLevel2 6 2" xfId="1099"/>
    <cellStyle name="SAPBEXHLevel2 7" xfId="1100"/>
    <cellStyle name="SAPBEXHLevel2 7 2" xfId="1101"/>
    <cellStyle name="SAPBEXHLevel2 8" xfId="1102"/>
    <cellStyle name="SAPBEXHLevel2 9" xfId="1103"/>
    <cellStyle name="SAPBEXHLevel2 9 2" xfId="1104"/>
    <cellStyle name="SAPBEXHLevel2X 11" xfId="1105"/>
    <cellStyle name="SAPBEXHLevel2X 10" xfId="1106"/>
    <cellStyle name="SAPBEXHLevel2X 10 2" xfId="1107"/>
    <cellStyle name="SAPBEXHLevel2X 4 2" xfId="1108"/>
    <cellStyle name="SAPBEXHLevel2X 5" xfId="1109"/>
    <cellStyle name="SAPBEXHLevel2X 5 2" xfId="1110"/>
    <cellStyle name="SAPBEXHLevel2X 5 3" xfId="1111"/>
    <cellStyle name="SAPBEXHLevel2X 6" xfId="1112"/>
    <cellStyle name="SAPBEXHLevel2X 6 2" xfId="1113"/>
    <cellStyle name="SAPBEXHLevel2X 7" xfId="1114"/>
    <cellStyle name="SAPBEXHLevel2X 7 2" xfId="1115"/>
    <cellStyle name="SAPBEXHLevel2X 8" xfId="1116"/>
    <cellStyle name="SAPBEXHLevel2X 9" xfId="1117"/>
    <cellStyle name="SAPBEXHLevel2X 9 2" xfId="1118"/>
    <cellStyle name="SAPBEXHLevel3 11" xfId="1119"/>
    <cellStyle name="SAPBEXHLevel3 10" xfId="1120"/>
    <cellStyle name="SAPBEXHLevel3 10 2" xfId="1121"/>
    <cellStyle name="SAPBEXHLevel3 4" xfId="1122"/>
    <cellStyle name="SAPBEXHLevel3 5" xfId="1123"/>
    <cellStyle name="SAPBEXHLevel3 5 2" xfId="1124"/>
    <cellStyle name="SAPBEXHLevel3 5 3" xfId="1125"/>
    <cellStyle name="SAPBEXHLevel3 6" xfId="1126"/>
    <cellStyle name="SAPBEXHLevel3 6 2" xfId="1127"/>
    <cellStyle name="SAPBEXHLevel3 7" xfId="1128"/>
    <cellStyle name="SAPBEXHLevel3 7 2" xfId="1129"/>
    <cellStyle name="SAPBEXHLevel3 8" xfId="1130"/>
    <cellStyle name="SAPBEXHLevel3 9" xfId="1131"/>
    <cellStyle name="SAPBEXHLevel3 9 2" xfId="1132"/>
    <cellStyle name="SAPBEXHLevel3X 11" xfId="1133"/>
    <cellStyle name="SAPBEXHLevel3X 10" xfId="1134"/>
    <cellStyle name="SAPBEXHLevel3X 10 2" xfId="1135"/>
    <cellStyle name="SAPBEXHLevel3X 4 2" xfId="1136"/>
    <cellStyle name="SAPBEXHLevel3X 5" xfId="1137"/>
    <cellStyle name="SAPBEXHLevel3X 5 2" xfId="1138"/>
    <cellStyle name="SAPBEXHLevel3X 5 3" xfId="1139"/>
    <cellStyle name="SAPBEXHLevel3X 6" xfId="1140"/>
    <cellStyle name="SAPBEXHLevel3X 6 2" xfId="1141"/>
    <cellStyle name="SAPBEXHLevel3X 7" xfId="1142"/>
    <cellStyle name="SAPBEXHLevel3X 7 2" xfId="1143"/>
    <cellStyle name="SAPBEXHLevel3X 8" xfId="1144"/>
    <cellStyle name="SAPBEXHLevel3X 9" xfId="1145"/>
    <cellStyle name="SAPBEXHLevel3X 9 2" xfId="1146"/>
    <cellStyle name="Title 2 7" xfId="1147"/>
    <cellStyle name="Title 2 2" xfId="1148"/>
    <cellStyle name="Title 2 3" xfId="1149"/>
    <cellStyle name="Title 2 4" xfId="1150"/>
    <cellStyle name="Title 2 5" xfId="1151"/>
    <cellStyle name="Title 2 6" xfId="1152"/>
    <cellStyle name="Total 15" xfId="1153"/>
    <cellStyle name="Total 10" xfId="1154"/>
    <cellStyle name="Total 11" xfId="1155"/>
    <cellStyle name="Total 11 2" xfId="1156"/>
    <cellStyle name="Total 12" xfId="1157"/>
    <cellStyle name="Total 12 2" xfId="1158"/>
    <cellStyle name="Total 13" xfId="1159"/>
    <cellStyle name="Total 14" xfId="1160"/>
    <cellStyle name="Total 5 7" xfId="1161"/>
    <cellStyle name="Total 5 2" xfId="1162"/>
    <cellStyle name="Total 5 3" xfId="1163"/>
    <cellStyle name="Total 5 4" xfId="1164"/>
    <cellStyle name="Total 5 5" xfId="1165"/>
    <cellStyle name="Total 5 6" xfId="1166"/>
    <cellStyle name="Total 6" xfId="1167"/>
    <cellStyle name="Total 6 2" xfId="1168"/>
    <cellStyle name="Total 6 3" xfId="1169"/>
    <cellStyle name="Total 7" xfId="1170"/>
    <cellStyle name="Total 7 2" xfId="1171"/>
    <cellStyle name="Total 8" xfId="1172"/>
    <cellStyle name="Total 8 2" xfId="1173"/>
    <cellStyle name="Total 9" xfId="1174"/>
    <cellStyle name="Total 9 2" xfId="1175"/>
    <cellStyle name="Normal 81" xfId="1176"/>
    <cellStyle name="Normal 82" xfId="1177"/>
    <cellStyle name="Normal 78 2" xfId="1178"/>
    <cellStyle name="Normal 5 3 2" xfId="1179"/>
    <cellStyle name="Normal 80 2" xfId="1180"/>
    <cellStyle name="Normal 79 2" xfId="1181"/>
    <cellStyle name="Normal 6 8 2" xfId="1182"/>
    <cellStyle name="Normal 5 2 2" xfId="1183"/>
    <cellStyle name="Normal 83" xfId="1184"/>
    <cellStyle name="Normal 6 2 7" xfId="1185"/>
    <cellStyle name="Comma 2 2 3 2" xfId="1186"/>
    <cellStyle name="Comma 2 3 6 2" xfId="1187"/>
    <cellStyle name="Normal 18 2 2" xfId="1188"/>
    <cellStyle name="Normal 19 2 2" xfId="1189"/>
    <cellStyle name="Normal 2 2 3 2" xfId="1190"/>
    <cellStyle name="Normal 2 3 6 2" xfId="1191"/>
    <cellStyle name="Normal 2 3 2 2" xfId="1192"/>
    <cellStyle name="Normal 2 3 4 2" xfId="1193"/>
    <cellStyle name="Normal 2 3 5 2" xfId="1194"/>
    <cellStyle name="Normal 2 4 2 2" xfId="1195"/>
    <cellStyle name="Normal 2 5 2" xfId="1196"/>
    <cellStyle name="Normal 28 3 2" xfId="1197"/>
    <cellStyle name="Normal 3 2 2 2" xfId="1198"/>
    <cellStyle name="Normal 3 3 2" xfId="1199"/>
    <cellStyle name="Normal 30 3 2" xfId="1200"/>
    <cellStyle name="Normal 4 2 2" xfId="1201"/>
    <cellStyle name="Normal 40 2 2" xfId="1202"/>
    <cellStyle name="Normal 41 2 2" xfId="1203"/>
    <cellStyle name="Normal 42 2 2" xfId="1204"/>
    <cellStyle name="Normal 43 2 2" xfId="1205"/>
    <cellStyle name="Normal 44 2 2" xfId="1206"/>
    <cellStyle name="Normal 45 2 2" xfId="1207"/>
    <cellStyle name="Normal 46 2 2" xfId="1208"/>
    <cellStyle name="Normal 47 2 2" xfId="1209"/>
    <cellStyle name="Normal 51 2" xfId="1210"/>
    <cellStyle name="Normal 52 2" xfId="1211"/>
    <cellStyle name="Normal 53 2" xfId="1212"/>
    <cellStyle name="Normal 55 2" xfId="1213"/>
    <cellStyle name="Normal 56 2" xfId="1214"/>
    <cellStyle name="Normal 57 2" xfId="1215"/>
    <cellStyle name="Normal 6 2 3 2" xfId="1216"/>
    <cellStyle name="Normal 6 3 2" xfId="1217"/>
    <cellStyle name="Normal 60 2" xfId="1218"/>
    <cellStyle name="Normal 64 2" xfId="1219"/>
    <cellStyle name="Normal 65 2" xfId="1220"/>
    <cellStyle name="Normal 66 2" xfId="1221"/>
    <cellStyle name="Normal 67 2" xfId="1222"/>
    <cellStyle name="Normal 7 6 2" xfId="1223"/>
    <cellStyle name="Normal 71 2" xfId="1224"/>
    <cellStyle name="Normal 72 2" xfId="1225"/>
    <cellStyle name="Normal 73 2" xfId="1226"/>
    <cellStyle name="Normal 74 2" xfId="1227"/>
    <cellStyle name="Normal 76 2" xfId="1228"/>
    <cellStyle name="Normal 8 3 2" xfId="1229"/>
    <cellStyle name="Normal 81 2" xfId="1230"/>
    <cellStyle name="Normal 85" xfId="1231"/>
    <cellStyle name="Normal 84" xfId="1232"/>
    <cellStyle name="Normal 78 3" xfId="1233"/>
    <cellStyle name="Normal 5 3 3" xfId="1234"/>
    <cellStyle name="Normal 80 3" xfId="1235"/>
    <cellStyle name="Normal 79 3" xfId="1236"/>
    <cellStyle name="Normal 6 8 3" xfId="1237"/>
    <cellStyle name="Normal 5 2 3" xfId="1238"/>
    <cellStyle name="Normal 6 2 8" xfId="1239"/>
    <cellStyle name="Comma 2 2 3 3" xfId="1240"/>
    <cellStyle name="Comma 2 3 6 3" xfId="1241"/>
    <cellStyle name="Normal 18 2 3" xfId="1242"/>
    <cellStyle name="Normal 19 2 3" xfId="1243"/>
    <cellStyle name="Normal 2 2 3 3" xfId="1244"/>
    <cellStyle name="Normal 2 3 6 3" xfId="1245"/>
    <cellStyle name="Normal 2 3 2 3" xfId="1246"/>
    <cellStyle name="Normal 2 3 4 3" xfId="1247"/>
    <cellStyle name="Normal 2 3 5 3" xfId="1248"/>
    <cellStyle name="Normal 2 4 2 3" xfId="1249"/>
    <cellStyle name="Normal 2 5 3" xfId="1250"/>
    <cellStyle name="Normal 28 3 3" xfId="1251"/>
    <cellStyle name="Normal 3 2 2 3" xfId="1252"/>
    <cellStyle name="Normal 3 3 3" xfId="1253"/>
    <cellStyle name="Normal 30 3 3" xfId="1254"/>
    <cellStyle name="Normal 4 2 3" xfId="1255"/>
    <cellStyle name="Normal 40 2 3" xfId="1256"/>
    <cellStyle name="Normal 41 2 3" xfId="1257"/>
    <cellStyle name="Normal 42 2 3" xfId="1258"/>
    <cellStyle name="Normal 43 2 3" xfId="1259"/>
    <cellStyle name="Normal 44 2 3" xfId="1260"/>
    <cellStyle name="Normal 45 2 3" xfId="1261"/>
    <cellStyle name="Normal 46 2 3" xfId="1262"/>
    <cellStyle name="Normal 47 2 3" xfId="1263"/>
    <cellStyle name="Normal 51 3" xfId="1264"/>
    <cellStyle name="Normal 52 3" xfId="1265"/>
    <cellStyle name="Normal 53 3" xfId="1266"/>
    <cellStyle name="Normal 55 3" xfId="1267"/>
    <cellStyle name="Normal 56 3" xfId="1268"/>
    <cellStyle name="Normal 57 3" xfId="1269"/>
    <cellStyle name="Normal 6 2 3 3" xfId="1270"/>
    <cellStyle name="Normal 6 3 3" xfId="1271"/>
    <cellStyle name="Normal 60 3" xfId="1272"/>
    <cellStyle name="Normal 64 3" xfId="1273"/>
    <cellStyle name="Normal 65 3" xfId="1274"/>
    <cellStyle name="Normal 66 3" xfId="1275"/>
    <cellStyle name="Normal 67 3" xfId="1276"/>
    <cellStyle name="Normal 7 6 3" xfId="1277"/>
    <cellStyle name="Normal 71 3" xfId="1278"/>
    <cellStyle name="Normal 72 3" xfId="1279"/>
    <cellStyle name="Normal 73 3" xfId="1280"/>
    <cellStyle name="Normal 74 3" xfId="1281"/>
    <cellStyle name="Normal 76 3" xfId="1282"/>
    <cellStyle name="Normal 8 3 3" xfId="1283"/>
    <cellStyle name="Normal 81 3" xfId="1284"/>
    <cellStyle name="Comma 20" xfId="1285"/>
    <cellStyle name="Percent 62" xfId="1286"/>
    <cellStyle name="Normal 78 2 2" xfId="1287"/>
    <cellStyle name="Normal 5 3 2 2" xfId="1288"/>
    <cellStyle name="Normal 80 2 2" xfId="1289"/>
    <cellStyle name="Normal 79 2 2" xfId="1290"/>
    <cellStyle name="Normal 6 8 2 2" xfId="1291"/>
    <cellStyle name="Normal 5 2 2 2" xfId="1292"/>
    <cellStyle name="Normal 6 2 7 2" xfId="1293"/>
    <cellStyle name="Comma 2 2 3 2 2" xfId="1294"/>
    <cellStyle name="Comma 2 3 6 2 2" xfId="1295"/>
    <cellStyle name="Normal 18 2 2 2" xfId="1296"/>
    <cellStyle name="Normal 19 2 2 2" xfId="1297"/>
    <cellStyle name="Normal 2 2 3 2 2" xfId="1298"/>
    <cellStyle name="Normal 2 3 6 2 2" xfId="1299"/>
    <cellStyle name="Normal 2 3 2 2 2" xfId="1300"/>
    <cellStyle name="Normal 2 3 4 2 2" xfId="1301"/>
    <cellStyle name="Normal 2 3 5 2 2" xfId="1302"/>
    <cellStyle name="Normal 2 4 2 2 2" xfId="1303"/>
    <cellStyle name="Normal 2 5 2 2" xfId="1304"/>
    <cellStyle name="Normal 28 3 2 2" xfId="1305"/>
    <cellStyle name="Normal 3 2 2 2 2" xfId="1306"/>
    <cellStyle name="Normal 3 3 2 2" xfId="1307"/>
    <cellStyle name="Normal 30 3 2 2" xfId="1308"/>
    <cellStyle name="Normal 4 2 2 2" xfId="1309"/>
    <cellStyle name="Normal 40 2 2 2" xfId="1310"/>
    <cellStyle name="Normal 41 2 2 2" xfId="1311"/>
    <cellStyle name="Normal 42 2 2 2" xfId="1312"/>
    <cellStyle name="Normal 43 2 2 2" xfId="1313"/>
    <cellStyle name="Normal 44 2 2 2" xfId="1314"/>
    <cellStyle name="Normal 45 2 2 2" xfId="1315"/>
    <cellStyle name="Normal 46 2 2 2" xfId="1316"/>
    <cellStyle name="Normal 47 2 2 2" xfId="1317"/>
    <cellStyle name="Normal 51 2 2" xfId="1318"/>
    <cellStyle name="Normal 52 2 2" xfId="1319"/>
    <cellStyle name="Normal 53 2 2" xfId="1320"/>
    <cellStyle name="Normal 55 2 2" xfId="1321"/>
    <cellStyle name="Normal 56 2 2" xfId="1322"/>
    <cellStyle name="Normal 57 2 2" xfId="1323"/>
    <cellStyle name="Normal 6 2 3 2 2" xfId="1324"/>
    <cellStyle name="Normal 6 3 2 2" xfId="1325"/>
    <cellStyle name="Normal 60 2 2" xfId="1326"/>
    <cellStyle name="Normal 64 2 2" xfId="1327"/>
    <cellStyle name="Normal 65 2 2" xfId="1328"/>
    <cellStyle name="Normal 66 2 2" xfId="1329"/>
    <cellStyle name="Normal 67 2 2" xfId="1330"/>
    <cellStyle name="Normal 7 6 2 2" xfId="1331"/>
    <cellStyle name="Normal 71 2 2" xfId="1332"/>
    <cellStyle name="Normal 72 2 2" xfId="1333"/>
    <cellStyle name="Normal 73 2 2" xfId="1334"/>
    <cellStyle name="Normal 74 2 2" xfId="1335"/>
    <cellStyle name="Normal 76 2 2" xfId="1336"/>
    <cellStyle name="Normal 8 3 2 2" xfId="1337"/>
    <cellStyle name="Normal 81 2 2" xfId="1338"/>
    <cellStyle name="Normal 86" xfId="1339"/>
    <cellStyle name="Normal 88" xfId="1340"/>
    <cellStyle name="Normal 87" xfId="1341"/>
    <cellStyle name="Comma 21" xfId="1342"/>
    <cellStyle name="Percent 63" xfId="1343"/>
    <cellStyle name="Comma 22" xfId="1344"/>
    <cellStyle name="Percent 64" xfId="1345"/>
    <cellStyle name="Normal 78 4" xfId="1346"/>
    <cellStyle name="Normal 5 3 4" xfId="1347"/>
    <cellStyle name="Normal 80 4" xfId="1348"/>
    <cellStyle name="Normal 79 4" xfId="1349"/>
    <cellStyle name="Normal 6 8 4" xfId="1350"/>
    <cellStyle name="Normal 5 2 4" xfId="1351"/>
    <cellStyle name="Normal 6 2 9" xfId="1352"/>
    <cellStyle name="Comma 2 2 3 4" xfId="1353"/>
    <cellStyle name="Comma 2 3 6 4" xfId="1354"/>
    <cellStyle name="Normal 18 2 4" xfId="1355"/>
    <cellStyle name="Normal 19 2 4" xfId="1356"/>
    <cellStyle name="Normal 2 2 3 4" xfId="1357"/>
    <cellStyle name="Normal 2 3 6 4" xfId="1358"/>
    <cellStyle name="Normal 2 3 2 4" xfId="1359"/>
    <cellStyle name="Normal 2 3 4 4" xfId="1360"/>
    <cellStyle name="Normal 2 3 5 4" xfId="1361"/>
    <cellStyle name="Normal 2 4 2 4" xfId="1362"/>
    <cellStyle name="Normal 2 5 4" xfId="1363"/>
    <cellStyle name="Normal 28 3 4" xfId="1364"/>
    <cellStyle name="Normal 3 2 2 4" xfId="1365"/>
    <cellStyle name="Normal 3 3 4" xfId="1366"/>
    <cellStyle name="Normal 30 3 4" xfId="1367"/>
    <cellStyle name="Normal 4 2 4" xfId="1368"/>
    <cellStyle name="Normal 40 2 4" xfId="1369"/>
    <cellStyle name="Normal 41 2 4" xfId="1370"/>
    <cellStyle name="Normal 42 2 4" xfId="1371"/>
    <cellStyle name="Normal 43 2 4" xfId="1372"/>
    <cellStyle name="Normal 44 2 4" xfId="1373"/>
    <cellStyle name="Normal 45 2 4" xfId="1374"/>
    <cellStyle name="Normal 46 2 4" xfId="1375"/>
    <cellStyle name="Normal 47 2 4" xfId="1376"/>
    <cellStyle name="Normal 51 4" xfId="1377"/>
    <cellStyle name="Normal 52 4" xfId="1378"/>
    <cellStyle name="Normal 53 4" xfId="1379"/>
    <cellStyle name="Normal 55 4" xfId="1380"/>
    <cellStyle name="Normal 56 4" xfId="1381"/>
    <cellStyle name="Normal 57 4" xfId="1382"/>
    <cellStyle name="Normal 6 2 3 4" xfId="1383"/>
    <cellStyle name="Normal 6 3 4" xfId="1384"/>
    <cellStyle name="Normal 60 4" xfId="1385"/>
    <cellStyle name="Normal 64 4" xfId="1386"/>
    <cellStyle name="Normal 65 4" xfId="1387"/>
    <cellStyle name="Normal 66 4" xfId="1388"/>
    <cellStyle name="Normal 67 4" xfId="1389"/>
    <cellStyle name="Normal 7 6 4" xfId="1390"/>
    <cellStyle name="Normal 71 4" xfId="1391"/>
    <cellStyle name="Normal 72 4" xfId="1392"/>
    <cellStyle name="Normal 73 4" xfId="1393"/>
    <cellStyle name="Normal 74 4" xfId="1394"/>
    <cellStyle name="Normal 76 4" xfId="1395"/>
    <cellStyle name="Normal 8 3 4" xfId="1396"/>
    <cellStyle name="Normal 81 4" xfId="1397"/>
    <cellStyle name="Comma 23" xfId="1398"/>
    <cellStyle name="Percent 65" xfId="1399"/>
    <cellStyle name="Normal 78 2 3" xfId="1400"/>
    <cellStyle name="Normal 5 3 2 3" xfId="1401"/>
    <cellStyle name="Normal 80 2 3" xfId="1402"/>
    <cellStyle name="Normal 79 2 3" xfId="1403"/>
    <cellStyle name="Normal 6 8 2 3" xfId="1404"/>
    <cellStyle name="Normal 5 2 2 3" xfId="1405"/>
    <cellStyle name="Normal 6 2 7 3" xfId="1406"/>
    <cellStyle name="Comma 2 2 3 2 3" xfId="1407"/>
    <cellStyle name="Comma 2 3 6 2 3" xfId="1408"/>
    <cellStyle name="Normal 18 2 2 3" xfId="1409"/>
    <cellStyle name="Normal 19 2 2 3" xfId="1410"/>
    <cellStyle name="Normal 2 2 3 2 3" xfId="1411"/>
    <cellStyle name="Normal 2 3 6 2 3" xfId="1412"/>
    <cellStyle name="Normal 2 3 2 2 3" xfId="1413"/>
    <cellStyle name="Normal 2 3 4 2 3" xfId="1414"/>
    <cellStyle name="Normal 2 3 5 2 3" xfId="1415"/>
    <cellStyle name="Normal 2 4 2 2 3" xfId="1416"/>
    <cellStyle name="Normal 2 5 2 3" xfId="1417"/>
    <cellStyle name="Normal 28 3 2 3" xfId="1418"/>
    <cellStyle name="Normal 3 2 2 2 3" xfId="1419"/>
    <cellStyle name="Normal 3 3 2 3" xfId="1420"/>
    <cellStyle name="Normal 30 3 2 3" xfId="1421"/>
    <cellStyle name="Normal 4 2 2 3" xfId="1422"/>
    <cellStyle name="Normal 40 2 2 3" xfId="1423"/>
    <cellStyle name="Normal 41 2 2 3" xfId="1424"/>
    <cellStyle name="Normal 42 2 2 3" xfId="1425"/>
    <cellStyle name="Normal 43 2 2 3" xfId="1426"/>
    <cellStyle name="Normal 44 2 2 3" xfId="1427"/>
    <cellStyle name="Normal 45 2 2 3" xfId="1428"/>
    <cellStyle name="Normal 46 2 2 3" xfId="1429"/>
    <cellStyle name="Normal 47 2 2 3" xfId="1430"/>
    <cellStyle name="Normal 51 2 3" xfId="1431"/>
    <cellStyle name="Normal 52 2 3" xfId="1432"/>
    <cellStyle name="Normal 53 2 3" xfId="1433"/>
    <cellStyle name="Normal 55 2 3" xfId="1434"/>
    <cellStyle name="Normal 56 2 3" xfId="1435"/>
    <cellStyle name="Normal 57 2 3" xfId="1436"/>
    <cellStyle name="Normal 6 2 3 2 3" xfId="1437"/>
    <cellStyle name="Normal 6 3 2 3" xfId="1438"/>
    <cellStyle name="Normal 60 2 3" xfId="1439"/>
    <cellStyle name="Normal 64 2 3" xfId="1440"/>
    <cellStyle name="Normal 65 2 3" xfId="1441"/>
    <cellStyle name="Normal 66 2 3" xfId="1442"/>
    <cellStyle name="Normal 67 2 3" xfId="1443"/>
    <cellStyle name="Normal 7 6 2 3" xfId="1444"/>
    <cellStyle name="Normal 71 2 3" xfId="1445"/>
    <cellStyle name="Normal 72 2 3" xfId="1446"/>
    <cellStyle name="Normal 73 2 3" xfId="1447"/>
    <cellStyle name="Normal 74 2 3" xfId="1448"/>
    <cellStyle name="Normal 76 2 3" xfId="1449"/>
    <cellStyle name="Normal 8 3 2 3" xfId="1450"/>
    <cellStyle name="Normal 81 2 3" xfId="1451"/>
    <cellStyle name="Normal 78 3 2" xfId="1452"/>
    <cellStyle name="Normal 5 3 3 2" xfId="1453"/>
    <cellStyle name="Normal 80 3 2" xfId="1454"/>
    <cellStyle name="Normal 79 3 2" xfId="1455"/>
    <cellStyle name="Normal 6 8 3 2" xfId="1456"/>
    <cellStyle name="Normal 5 2 3 2" xfId="1457"/>
    <cellStyle name="Normal 6 2 8 2" xfId="1458"/>
    <cellStyle name="Comma 2 2 3 3 2" xfId="1459"/>
    <cellStyle name="Comma 2 3 6 3 2" xfId="1460"/>
    <cellStyle name="Normal 18 2 3 2" xfId="1461"/>
    <cellStyle name="Normal 19 2 3 2" xfId="1462"/>
    <cellStyle name="Normal 2 2 3 3 2" xfId="1463"/>
    <cellStyle name="Normal 2 3 6 3 2" xfId="1464"/>
    <cellStyle name="Normal 2 3 2 3 2" xfId="1465"/>
    <cellStyle name="Normal 2 3 4 3 2" xfId="1466"/>
    <cellStyle name="Normal 2 3 5 3 2" xfId="1467"/>
    <cellStyle name="Normal 2 4 2 3 2" xfId="1468"/>
    <cellStyle name="Normal 2 5 3 2" xfId="1469"/>
    <cellStyle name="Normal 28 3 3 2" xfId="1470"/>
    <cellStyle name="Normal 3 2 2 3 2" xfId="1471"/>
    <cellStyle name="Normal 3 3 3 2" xfId="1472"/>
    <cellStyle name="Normal 30 3 3 2" xfId="1473"/>
    <cellStyle name="Normal 4 2 3 2" xfId="1474"/>
    <cellStyle name="Normal 40 2 3 2" xfId="1475"/>
    <cellStyle name="Normal 41 2 3 2" xfId="1476"/>
    <cellStyle name="Normal 42 2 3 2" xfId="1477"/>
    <cellStyle name="Normal 43 2 3 2" xfId="1478"/>
    <cellStyle name="Normal 44 2 3 2" xfId="1479"/>
    <cellStyle name="Normal 45 2 3 2" xfId="1480"/>
    <cellStyle name="Normal 46 2 3 2" xfId="1481"/>
    <cellStyle name="Normal 47 2 3 2" xfId="1482"/>
    <cellStyle name="Normal 51 3 2" xfId="1483"/>
    <cellStyle name="Normal 52 3 2" xfId="1484"/>
    <cellStyle name="Normal 53 3 2" xfId="1485"/>
    <cellStyle name="Normal 55 3 2" xfId="1486"/>
    <cellStyle name="Normal 56 3 2" xfId="1487"/>
    <cellStyle name="Normal 57 3 2" xfId="1488"/>
    <cellStyle name="Normal 6 2 3 3 2" xfId="1489"/>
    <cellStyle name="Normal 6 3 3 2" xfId="1490"/>
    <cellStyle name="Normal 60 3 2" xfId="1491"/>
    <cellStyle name="Normal 64 3 2" xfId="1492"/>
    <cellStyle name="Normal 65 3 2" xfId="1493"/>
    <cellStyle name="Normal 66 3 2" xfId="1494"/>
    <cellStyle name="Normal 67 3 2" xfId="1495"/>
    <cellStyle name="Normal 7 6 3 2" xfId="1496"/>
    <cellStyle name="Normal 71 3 2" xfId="1497"/>
    <cellStyle name="Normal 72 3 2" xfId="1498"/>
    <cellStyle name="Normal 73 3 2" xfId="1499"/>
    <cellStyle name="Normal 74 3 2" xfId="1500"/>
    <cellStyle name="Normal 76 3 2" xfId="1501"/>
    <cellStyle name="Normal 8 3 3 2" xfId="1502"/>
    <cellStyle name="Normal 81 3 2" xfId="1503"/>
    <cellStyle name="Normal 78 2 2 2" xfId="1504"/>
    <cellStyle name="Normal 5 3 2 2 2" xfId="1505"/>
    <cellStyle name="Normal 80 2 2 2" xfId="1506"/>
    <cellStyle name="Normal 79 2 2 2" xfId="1507"/>
    <cellStyle name="Normal 6 8 2 2 2" xfId="1508"/>
    <cellStyle name="Normal 5 2 2 2 2" xfId="1509"/>
    <cellStyle name="Normal 6 2 7 2 2" xfId="1510"/>
    <cellStyle name="Comma 2 2 3 2 2 2" xfId="1511"/>
    <cellStyle name="Comma 2 3 6 2 2 2" xfId="1512"/>
    <cellStyle name="Normal 18 2 2 2 2" xfId="1513"/>
    <cellStyle name="Normal 19 2 2 2 2" xfId="1514"/>
    <cellStyle name="Normal 2 2 3 2 2 2" xfId="1515"/>
    <cellStyle name="Normal 2 3 6 2 2 2" xfId="1516"/>
    <cellStyle name="Normal 2 3 2 2 2 2" xfId="1517"/>
    <cellStyle name="Normal 2 3 4 2 2 2" xfId="1518"/>
    <cellStyle name="Normal 2 3 5 2 2 2" xfId="1519"/>
    <cellStyle name="Normal 2 4 2 2 2 2" xfId="1520"/>
    <cellStyle name="Normal 2 5 2 2 2" xfId="1521"/>
    <cellStyle name="Normal 28 3 2 2 2" xfId="1522"/>
    <cellStyle name="Normal 3 2 2 2 2 2" xfId="1523"/>
    <cellStyle name="Normal 3 3 2 2 2" xfId="1524"/>
    <cellStyle name="Normal 30 3 2 2 2" xfId="1525"/>
    <cellStyle name="Normal 4 2 2 2 2" xfId="1526"/>
    <cellStyle name="Normal 40 2 2 2 2" xfId="1527"/>
    <cellStyle name="Normal 41 2 2 2 2" xfId="1528"/>
    <cellStyle name="Normal 42 2 2 2 2" xfId="1529"/>
    <cellStyle name="Normal 43 2 2 2 2" xfId="1530"/>
    <cellStyle name="Normal 44 2 2 2 2" xfId="1531"/>
    <cellStyle name="Normal 45 2 2 2 2" xfId="1532"/>
    <cellStyle name="Normal 46 2 2 2 2" xfId="1533"/>
    <cellStyle name="Normal 47 2 2 2 2" xfId="1534"/>
    <cellStyle name="Normal 51 2 2 2" xfId="1535"/>
    <cellStyle name="Normal 52 2 2 2" xfId="1536"/>
    <cellStyle name="Normal 53 2 2 2" xfId="1537"/>
    <cellStyle name="Normal 55 2 2 2" xfId="1538"/>
    <cellStyle name="Normal 56 2 2 2" xfId="1539"/>
    <cellStyle name="Normal 57 2 2 2" xfId="1540"/>
    <cellStyle name="Normal 6 2 3 2 2 2" xfId="1541"/>
    <cellStyle name="Normal 6 3 2 2 2" xfId="1542"/>
    <cellStyle name="Normal 60 2 2 2" xfId="1543"/>
    <cellStyle name="Normal 64 2 2 2" xfId="1544"/>
    <cellStyle name="Normal 65 2 2 2" xfId="1545"/>
    <cellStyle name="Normal 66 2 2 2" xfId="1546"/>
    <cellStyle name="Normal 67 2 2 2" xfId="1547"/>
    <cellStyle name="Normal 7 6 2 2 2" xfId="1548"/>
    <cellStyle name="Normal 71 2 2 2" xfId="1549"/>
    <cellStyle name="Normal 72 2 2 2" xfId="1550"/>
    <cellStyle name="Normal 73 2 2 2" xfId="1551"/>
    <cellStyle name="Normal 74 2 2 2" xfId="1552"/>
    <cellStyle name="Normal 76 2 2 2" xfId="1553"/>
    <cellStyle name="Normal 8 3 2 2 2" xfId="1554"/>
    <cellStyle name="Normal 81 2 2 2" xfId="1555"/>
    <cellStyle name="Normal 90" xfId="1556"/>
    <cellStyle name="Normal 89" xfId="1557"/>
    <cellStyle name="Normal 78 5" xfId="1558"/>
    <cellStyle name="Normal 91" xfId="1559"/>
    <cellStyle name="Normal 5 3 5" xfId="1560"/>
    <cellStyle name="Normal 80 5" xfId="1561"/>
    <cellStyle name="Normal 79 5" xfId="1562"/>
    <cellStyle name="Normal 6 8 5" xfId="1563"/>
    <cellStyle name="Normal 5 2 5" xfId="1564"/>
    <cellStyle name="Normal 6 2 10" xfId="1565"/>
    <cellStyle name="Comma 2 2 3 5" xfId="1566"/>
    <cellStyle name="Comma 2 3 6 5" xfId="1567"/>
    <cellStyle name="Normal 18 2 5" xfId="1568"/>
    <cellStyle name="Normal 19 2 5" xfId="1569"/>
    <cellStyle name="Normal 2 2 3 5" xfId="1570"/>
    <cellStyle name="Normal 2 3 6 5" xfId="1571"/>
    <cellStyle name="Normal 2 3 2 5" xfId="1572"/>
    <cellStyle name="Normal 2 3 4 5" xfId="1573"/>
    <cellStyle name="Normal 2 3 5 5" xfId="1574"/>
    <cellStyle name="Normal 2 4 2 5" xfId="1575"/>
    <cellStyle name="Normal 2 5 5" xfId="1576"/>
    <cellStyle name="Normal 28 3 5" xfId="1577"/>
    <cellStyle name="Normal 3 2 2 5" xfId="1578"/>
    <cellStyle name="Normal 3 3 5" xfId="1579"/>
    <cellStyle name="Normal 30 3 5" xfId="1580"/>
    <cellStyle name="Normal 4 2 5" xfId="1581"/>
    <cellStyle name="Normal 40 2 5" xfId="1582"/>
    <cellStyle name="Normal 41 2 5" xfId="1583"/>
    <cellStyle name="Normal 42 2 5" xfId="1584"/>
    <cellStyle name="Normal 43 2 5" xfId="1585"/>
    <cellStyle name="Normal 44 2 5" xfId="1586"/>
    <cellStyle name="Normal 45 2 5" xfId="1587"/>
    <cellStyle name="Normal 46 2 5" xfId="1588"/>
    <cellStyle name="Normal 47 2 5" xfId="1589"/>
    <cellStyle name="Normal 51 5" xfId="1590"/>
    <cellStyle name="Normal 52 5" xfId="1591"/>
    <cellStyle name="Normal 53 5" xfId="1592"/>
    <cellStyle name="Normal 55 5" xfId="1593"/>
    <cellStyle name="Normal 56 5" xfId="1594"/>
    <cellStyle name="Normal 57 5" xfId="1595"/>
    <cellStyle name="Normal 6 2 3 5" xfId="1596"/>
    <cellStyle name="Normal 6 3 5" xfId="1597"/>
    <cellStyle name="Normal 60 5" xfId="1598"/>
    <cellStyle name="Normal 64 5" xfId="1599"/>
    <cellStyle name="Normal 65 5" xfId="1600"/>
    <cellStyle name="Normal 66 5" xfId="1601"/>
    <cellStyle name="Normal 67 5" xfId="1602"/>
    <cellStyle name="Normal 7 6 5" xfId="1603"/>
    <cellStyle name="Normal 71 5" xfId="1604"/>
    <cellStyle name="Normal 72 5" xfId="1605"/>
    <cellStyle name="Normal 73 5" xfId="1606"/>
    <cellStyle name="Normal 74 5" xfId="1607"/>
    <cellStyle name="Normal 76 5" xfId="1608"/>
    <cellStyle name="Normal 8 3 5" xfId="1609"/>
    <cellStyle name="Normal 81 5" xfId="1610"/>
    <cellStyle name="Comma 24" xfId="1611"/>
    <cellStyle name="Percent 66" xfId="1612"/>
    <cellStyle name="Normal 78 2 4" xfId="1613"/>
    <cellStyle name="Normal 5 3 2 4" xfId="1614"/>
    <cellStyle name="Normal 80 2 4" xfId="1615"/>
    <cellStyle name="Normal 79 2 4" xfId="1616"/>
    <cellStyle name="Normal 6 8 2 4" xfId="1617"/>
    <cellStyle name="Normal 5 2 2 4" xfId="1618"/>
    <cellStyle name="Normal 6 2 7 4" xfId="1619"/>
    <cellStyle name="Comma 2 2 3 2 4" xfId="1620"/>
    <cellStyle name="Comma 2 3 6 2 4" xfId="1621"/>
    <cellStyle name="Normal 18 2 2 4" xfId="1622"/>
    <cellStyle name="Normal 19 2 2 4" xfId="1623"/>
    <cellStyle name="Normal 2 2 3 2 4" xfId="1624"/>
    <cellStyle name="Normal 2 3 6 2 4" xfId="1625"/>
    <cellStyle name="Normal 2 3 2 2 4" xfId="1626"/>
    <cellStyle name="Normal 2 3 4 2 4" xfId="1627"/>
    <cellStyle name="Normal 2 3 5 2 4" xfId="1628"/>
    <cellStyle name="Normal 2 4 2 2 4" xfId="1629"/>
    <cellStyle name="Normal 2 5 2 4" xfId="1630"/>
    <cellStyle name="Normal 28 3 2 4" xfId="1631"/>
    <cellStyle name="Normal 3 2 2 2 4" xfId="1632"/>
    <cellStyle name="Normal 3 3 2 4" xfId="1633"/>
    <cellStyle name="Normal 30 3 2 4" xfId="1634"/>
    <cellStyle name="Normal 4 2 2 4" xfId="1635"/>
    <cellStyle name="Normal 40 2 2 4" xfId="1636"/>
    <cellStyle name="Normal 41 2 2 4" xfId="1637"/>
    <cellStyle name="Normal 42 2 2 4" xfId="1638"/>
    <cellStyle name="Normal 43 2 2 4" xfId="1639"/>
    <cellStyle name="Normal 44 2 2 4" xfId="1640"/>
    <cellStyle name="Normal 45 2 2 4" xfId="1641"/>
    <cellStyle name="Normal 46 2 2 4" xfId="1642"/>
    <cellStyle name="Normal 47 2 2 4" xfId="1643"/>
    <cellStyle name="Normal 51 2 4" xfId="1644"/>
    <cellStyle name="Normal 52 2 4" xfId="1645"/>
    <cellStyle name="Normal 53 2 4" xfId="1646"/>
    <cellStyle name="Normal 55 2 4" xfId="1647"/>
    <cellStyle name="Normal 56 2 4" xfId="1648"/>
    <cellStyle name="Normal 57 2 4" xfId="1649"/>
    <cellStyle name="Normal 6 2 3 2 4" xfId="1650"/>
    <cellStyle name="Normal 6 3 2 4" xfId="1651"/>
    <cellStyle name="Normal 60 2 4" xfId="1652"/>
    <cellStyle name="Normal 64 2 4" xfId="1653"/>
    <cellStyle name="Normal 65 2 4" xfId="1654"/>
    <cellStyle name="Normal 66 2 4" xfId="1655"/>
    <cellStyle name="Normal 67 2 4" xfId="1656"/>
    <cellStyle name="Normal 7 6 2 4" xfId="1657"/>
    <cellStyle name="Normal 71 2 4" xfId="1658"/>
    <cellStyle name="Normal 72 2 4" xfId="1659"/>
    <cellStyle name="Normal 73 2 4" xfId="1660"/>
    <cellStyle name="Normal 74 2 4" xfId="1661"/>
    <cellStyle name="Normal 76 2 4" xfId="1662"/>
    <cellStyle name="Normal 8 3 2 4" xfId="1663"/>
    <cellStyle name="Normal 81 2 4" xfId="1664"/>
    <cellStyle name="Normal 78 3 3" xfId="1665"/>
    <cellStyle name="Normal 5 3 3 3" xfId="1666"/>
    <cellStyle name="Normal 80 3 3" xfId="1667"/>
    <cellStyle name="Normal 79 3 3" xfId="1668"/>
    <cellStyle name="Normal 6 8 3 3" xfId="1669"/>
    <cellStyle name="Normal 5 2 3 3" xfId="1670"/>
    <cellStyle name="Normal 6 2 8 3" xfId="1671"/>
    <cellStyle name="Comma 2 2 3 3 3" xfId="1672"/>
    <cellStyle name="Comma 2 3 6 3 3" xfId="1673"/>
    <cellStyle name="Normal 18 2 3 3" xfId="1674"/>
    <cellStyle name="Normal 19 2 3 3" xfId="1675"/>
    <cellStyle name="Normal 2 2 3 3 3" xfId="1676"/>
    <cellStyle name="Normal 2 3 6 3 3" xfId="1677"/>
    <cellStyle name="Normal 2 3 2 3 3" xfId="1678"/>
    <cellStyle name="Normal 2 3 4 3 3" xfId="1679"/>
    <cellStyle name="Normal 2 3 5 3 3" xfId="1680"/>
    <cellStyle name="Normal 2 4 2 3 3" xfId="1681"/>
    <cellStyle name="Normal 2 5 3 3" xfId="1682"/>
    <cellStyle name="Normal 28 3 3 3" xfId="1683"/>
    <cellStyle name="Normal 3 2 2 3 3" xfId="1684"/>
    <cellStyle name="Normal 3 3 3 3" xfId="1685"/>
    <cellStyle name="Normal 30 3 3 3" xfId="1686"/>
    <cellStyle name="Normal 4 2 3 3" xfId="1687"/>
    <cellStyle name="Normal 40 2 3 3" xfId="1688"/>
    <cellStyle name="Normal 41 2 3 3" xfId="1689"/>
    <cellStyle name="Normal 42 2 3 3" xfId="1690"/>
    <cellStyle name="Normal 43 2 3 3" xfId="1691"/>
    <cellStyle name="Normal 44 2 3 3" xfId="1692"/>
    <cellStyle name="Normal 45 2 3 3" xfId="1693"/>
    <cellStyle name="Normal 46 2 3 3" xfId="1694"/>
    <cellStyle name="Normal 47 2 3 3" xfId="1695"/>
    <cellStyle name="Normal 51 3 3" xfId="1696"/>
    <cellStyle name="Normal 52 3 3" xfId="1697"/>
    <cellStyle name="Normal 53 3 3" xfId="1698"/>
    <cellStyle name="Normal 55 3 3" xfId="1699"/>
    <cellStyle name="Normal 56 3 3" xfId="1700"/>
    <cellStyle name="Normal 57 3 3" xfId="1701"/>
    <cellStyle name="Normal 6 2 3 3 3" xfId="1702"/>
    <cellStyle name="Normal 6 3 3 3" xfId="1703"/>
    <cellStyle name="Normal 60 3 3" xfId="1704"/>
    <cellStyle name="Normal 64 3 3" xfId="1705"/>
    <cellStyle name="Normal 65 3 3" xfId="1706"/>
    <cellStyle name="Normal 66 3 3" xfId="1707"/>
    <cellStyle name="Normal 67 3 3" xfId="1708"/>
    <cellStyle name="Normal 7 6 3 3" xfId="1709"/>
    <cellStyle name="Normal 71 3 3" xfId="1710"/>
    <cellStyle name="Normal 72 3 3" xfId="1711"/>
    <cellStyle name="Normal 73 3 3" xfId="1712"/>
    <cellStyle name="Normal 74 3 3" xfId="1713"/>
    <cellStyle name="Normal 76 3 3" xfId="1714"/>
    <cellStyle name="Normal 8 3 3 3" xfId="1715"/>
    <cellStyle name="Normal 81 3 3" xfId="1716"/>
    <cellStyle name="Normal 78 2 2 3" xfId="1717"/>
    <cellStyle name="Normal 5 3 2 2 3" xfId="1718"/>
    <cellStyle name="Normal 80 2 2 3" xfId="1719"/>
    <cellStyle name="Normal 79 2 2 3" xfId="1720"/>
    <cellStyle name="Normal 6 8 2 2 3" xfId="1721"/>
    <cellStyle name="Normal 5 2 2 2 3" xfId="1722"/>
    <cellStyle name="Normal 6 2 7 2 3" xfId="1723"/>
    <cellStyle name="Comma 2 2 3 2 2 3" xfId="1724"/>
    <cellStyle name="Comma 2 3 6 2 2 3" xfId="1725"/>
    <cellStyle name="Normal 18 2 2 2 3" xfId="1726"/>
    <cellStyle name="Normal 19 2 2 2 3" xfId="1727"/>
    <cellStyle name="Normal 2 2 3 2 2 3" xfId="1728"/>
    <cellStyle name="Normal 2 3 6 2 2 3" xfId="1729"/>
    <cellStyle name="Normal 2 3 2 2 2 3" xfId="1730"/>
    <cellStyle name="Normal 2 3 4 2 2 3" xfId="1731"/>
    <cellStyle name="Normal 2 3 5 2 2 3" xfId="1732"/>
    <cellStyle name="Normal 2 4 2 2 2 3" xfId="1733"/>
    <cellStyle name="Normal 2 5 2 2 3" xfId="1734"/>
    <cellStyle name="Normal 28 3 2 2 3" xfId="1735"/>
    <cellStyle name="Normal 3 2 2 2 2 3" xfId="1736"/>
    <cellStyle name="Normal 3 3 2 2 3" xfId="1737"/>
    <cellStyle name="Normal 30 3 2 2 3" xfId="1738"/>
    <cellStyle name="Normal 4 2 2 2 3" xfId="1739"/>
    <cellStyle name="Normal 40 2 2 2 3" xfId="1740"/>
    <cellStyle name="Normal 41 2 2 2 3" xfId="1741"/>
    <cellStyle name="Normal 42 2 2 2 3" xfId="1742"/>
    <cellStyle name="Normal 43 2 2 2 3" xfId="1743"/>
    <cellStyle name="Normal 44 2 2 2 3" xfId="1744"/>
    <cellStyle name="Normal 45 2 2 2 3" xfId="1745"/>
    <cellStyle name="Normal 46 2 2 2 3" xfId="1746"/>
    <cellStyle name="Normal 47 2 2 2 3" xfId="1747"/>
    <cellStyle name="Normal 51 2 2 3" xfId="1748"/>
    <cellStyle name="Normal 52 2 2 3" xfId="1749"/>
    <cellStyle name="Normal 53 2 2 3" xfId="1750"/>
    <cellStyle name="Normal 55 2 2 3" xfId="1751"/>
    <cellStyle name="Normal 56 2 2 3" xfId="1752"/>
    <cellStyle name="Normal 57 2 2 3" xfId="1753"/>
    <cellStyle name="Normal 6 2 3 2 2 3" xfId="1754"/>
    <cellStyle name="Normal 6 3 2 2 3" xfId="1755"/>
    <cellStyle name="Normal 60 2 2 3" xfId="1756"/>
    <cellStyle name="Normal 64 2 2 3" xfId="1757"/>
    <cellStyle name="Normal 65 2 2 3" xfId="1758"/>
    <cellStyle name="Normal 66 2 2 3" xfId="1759"/>
    <cellStyle name="Normal 67 2 2 3" xfId="1760"/>
    <cellStyle name="Normal 7 6 2 2 3" xfId="1761"/>
    <cellStyle name="Normal 71 2 2 3" xfId="1762"/>
    <cellStyle name="Normal 72 2 2 3" xfId="1763"/>
    <cellStyle name="Normal 73 2 2 3" xfId="1764"/>
    <cellStyle name="Normal 74 2 2 3" xfId="1765"/>
    <cellStyle name="Normal 76 2 2 3" xfId="1766"/>
    <cellStyle name="Normal 8 3 2 2 3" xfId="1767"/>
    <cellStyle name="Normal 81 2 2 3" xfId="1768"/>
    <cellStyle name="Normal 78 4 2" xfId="1769"/>
    <cellStyle name="Normal 5 3 4 2" xfId="1770"/>
    <cellStyle name="Normal 80 4 2" xfId="1771"/>
    <cellStyle name="Normal 79 4 2" xfId="1772"/>
    <cellStyle name="Normal 6 8 4 2" xfId="1773"/>
    <cellStyle name="Normal 5 2 4 2" xfId="1774"/>
    <cellStyle name="Normal 6 2 9 2" xfId="1775"/>
    <cellStyle name="Comma 2 2 3 4 2" xfId="1776"/>
    <cellStyle name="Comma 2 3 6 4 2" xfId="1777"/>
    <cellStyle name="Normal 18 2 4 2" xfId="1778"/>
    <cellStyle name="Normal 19 2 4 2" xfId="1779"/>
    <cellStyle name="Normal 2 2 3 4 2" xfId="1780"/>
    <cellStyle name="Normal 2 3 6 4 2" xfId="1781"/>
    <cellStyle name="Normal 2 3 2 4 2" xfId="1782"/>
    <cellStyle name="Normal 2 3 4 4 2" xfId="1783"/>
    <cellStyle name="Normal 2 3 5 4 2" xfId="1784"/>
    <cellStyle name="Normal 2 4 2 4 2" xfId="1785"/>
    <cellStyle name="Normal 2 5 4 2" xfId="1786"/>
    <cellStyle name="Normal 28 3 4 2" xfId="1787"/>
    <cellStyle name="Normal 3 2 2 4 2" xfId="1788"/>
    <cellStyle name="Normal 3 3 4 2" xfId="1789"/>
    <cellStyle name="Normal 30 3 4 2" xfId="1790"/>
    <cellStyle name="Normal 4 2 4 2" xfId="1791"/>
    <cellStyle name="Normal 40 2 4 2" xfId="1792"/>
    <cellStyle name="Normal 41 2 4 2" xfId="1793"/>
    <cellStyle name="Normal 42 2 4 2" xfId="1794"/>
    <cellStyle name="Normal 43 2 4 2" xfId="1795"/>
    <cellStyle name="Normal 44 2 4 2" xfId="1796"/>
    <cellStyle name="Normal 45 2 4 2" xfId="1797"/>
    <cellStyle name="Normal 46 2 4 2" xfId="1798"/>
    <cellStyle name="Normal 47 2 4 2" xfId="1799"/>
    <cellStyle name="Normal 51 4 2" xfId="1800"/>
    <cellStyle name="Normal 52 4 2" xfId="1801"/>
    <cellStyle name="Normal 53 4 2" xfId="1802"/>
    <cellStyle name="Normal 55 4 2" xfId="1803"/>
    <cellStyle name="Normal 56 4 2" xfId="1804"/>
    <cellStyle name="Normal 57 4 2" xfId="1805"/>
    <cellStyle name="Normal 6 2 3 4 2" xfId="1806"/>
    <cellStyle name="Normal 6 3 4 2" xfId="1807"/>
    <cellStyle name="Normal 60 4 2" xfId="1808"/>
    <cellStyle name="Normal 64 4 2" xfId="1809"/>
    <cellStyle name="Normal 65 4 2" xfId="1810"/>
    <cellStyle name="Normal 66 4 2" xfId="1811"/>
    <cellStyle name="Normal 67 4 2" xfId="1812"/>
    <cellStyle name="Normal 7 6 4 2" xfId="1813"/>
    <cellStyle name="Normal 71 4 2" xfId="1814"/>
    <cellStyle name="Normal 72 4 2" xfId="1815"/>
    <cellStyle name="Normal 73 4 2" xfId="1816"/>
    <cellStyle name="Normal 74 4 2" xfId="1817"/>
    <cellStyle name="Normal 76 4 2" xfId="1818"/>
    <cellStyle name="Normal 8 3 4 2" xfId="1819"/>
    <cellStyle name="Normal 81 4 2" xfId="1820"/>
    <cellStyle name="Normal 78 2 3 2" xfId="1821"/>
    <cellStyle name="Normal 5 3 2 3 2" xfId="1822"/>
    <cellStyle name="Normal 80 2 3 2" xfId="1823"/>
    <cellStyle name="Normal 79 2 3 2" xfId="1824"/>
    <cellStyle name="Normal 6 8 2 3 2" xfId="1825"/>
    <cellStyle name="Normal 5 2 2 3 2" xfId="1826"/>
    <cellStyle name="Normal 6 2 7 3 2" xfId="1827"/>
    <cellStyle name="Comma 2 2 3 2 3 2" xfId="1828"/>
    <cellStyle name="Comma 2 3 6 2 3 2" xfId="1829"/>
    <cellStyle name="Normal 18 2 2 3 2" xfId="1830"/>
    <cellStyle name="Normal 19 2 2 3 2" xfId="1831"/>
    <cellStyle name="Normal 2 2 3 2 3 2" xfId="1832"/>
    <cellStyle name="Normal 2 3 6 2 3 2" xfId="1833"/>
    <cellStyle name="Normal 2 3 2 2 3 2" xfId="1834"/>
    <cellStyle name="Normal 2 3 4 2 3 2" xfId="1835"/>
    <cellStyle name="Normal 2 3 5 2 3 2" xfId="1836"/>
    <cellStyle name="Normal 2 4 2 2 3 2" xfId="1837"/>
    <cellStyle name="Normal 2 5 2 3 2" xfId="1838"/>
    <cellStyle name="Normal 28 3 2 3 2" xfId="1839"/>
    <cellStyle name="Normal 3 2 2 2 3 2" xfId="1840"/>
    <cellStyle name="Normal 3 3 2 3 2" xfId="1841"/>
    <cellStyle name="Normal 30 3 2 3 2" xfId="1842"/>
    <cellStyle name="Normal 4 2 2 3 2" xfId="1843"/>
    <cellStyle name="Normal 40 2 2 3 2" xfId="1844"/>
    <cellStyle name="Normal 41 2 2 3 2" xfId="1845"/>
    <cellStyle name="Normal 42 2 2 3 2" xfId="1846"/>
    <cellStyle name="Normal 43 2 2 3 2" xfId="1847"/>
    <cellStyle name="Normal 44 2 2 3 2" xfId="1848"/>
    <cellStyle name="Normal 45 2 2 3 2" xfId="1849"/>
    <cellStyle name="Normal 46 2 2 3 2" xfId="1850"/>
    <cellStyle name="Normal 47 2 2 3 2" xfId="1851"/>
    <cellStyle name="Normal 51 2 3 2" xfId="1852"/>
    <cellStyle name="Normal 52 2 3 2" xfId="1853"/>
    <cellStyle name="Normal 53 2 3 2" xfId="1854"/>
    <cellStyle name="Normal 55 2 3 2" xfId="1855"/>
    <cellStyle name="Normal 56 2 3 2" xfId="1856"/>
    <cellStyle name="Normal 57 2 3 2" xfId="1857"/>
    <cellStyle name="Normal 6 2 3 2 3 2" xfId="1858"/>
    <cellStyle name="Normal 6 3 2 3 2" xfId="1859"/>
    <cellStyle name="Normal 60 2 3 2" xfId="1860"/>
    <cellStyle name="Normal 64 2 3 2" xfId="1861"/>
    <cellStyle name="Normal 65 2 3 2" xfId="1862"/>
    <cellStyle name="Normal 66 2 3 2" xfId="1863"/>
    <cellStyle name="Normal 67 2 3 2" xfId="1864"/>
    <cellStyle name="Normal 7 6 2 3 2" xfId="1865"/>
    <cellStyle name="Normal 71 2 3 2" xfId="1866"/>
    <cellStyle name="Normal 72 2 3 2" xfId="1867"/>
    <cellStyle name="Normal 73 2 3 2" xfId="1868"/>
    <cellStyle name="Normal 74 2 3 2" xfId="1869"/>
    <cellStyle name="Normal 76 2 3 2" xfId="1870"/>
    <cellStyle name="Normal 8 3 2 3 2" xfId="1871"/>
    <cellStyle name="Normal 81 2 3 2" xfId="1872"/>
    <cellStyle name="Normal 78 3 2 2" xfId="1873"/>
    <cellStyle name="Normal 5 3 3 2 2" xfId="1874"/>
    <cellStyle name="Normal 80 3 2 2" xfId="1875"/>
    <cellStyle name="Normal 79 3 2 2" xfId="1876"/>
    <cellStyle name="Normal 6 8 3 2 2" xfId="1877"/>
    <cellStyle name="Normal 5 2 3 2 2" xfId="1878"/>
    <cellStyle name="Normal 6 2 8 2 2" xfId="1879"/>
    <cellStyle name="Comma 2 2 3 3 2 2" xfId="1880"/>
    <cellStyle name="Comma 2 3 6 3 2 2" xfId="1881"/>
    <cellStyle name="Normal 18 2 3 2 2" xfId="1882"/>
    <cellStyle name="Normal 19 2 3 2 2" xfId="1883"/>
    <cellStyle name="Normal 2 2 3 3 2 2" xfId="1884"/>
    <cellStyle name="Normal 2 3 6 3 2 2" xfId="1885"/>
    <cellStyle name="Normal 2 3 2 3 2 2" xfId="1886"/>
    <cellStyle name="Normal 2 3 4 3 2 2" xfId="1887"/>
    <cellStyle name="Normal 2 3 5 3 2 2" xfId="1888"/>
    <cellStyle name="Normal 2 4 2 3 2 2" xfId="1889"/>
    <cellStyle name="Normal 2 5 3 2 2" xfId="1890"/>
    <cellStyle name="Normal 28 3 3 2 2" xfId="1891"/>
    <cellStyle name="Normal 3 2 2 3 2 2" xfId="1892"/>
    <cellStyle name="Normal 3 3 3 2 2" xfId="1893"/>
    <cellStyle name="Normal 30 3 3 2 2" xfId="1894"/>
    <cellStyle name="Normal 4 2 3 2 2" xfId="1895"/>
    <cellStyle name="Normal 40 2 3 2 2" xfId="1896"/>
    <cellStyle name="Normal 41 2 3 2 2" xfId="1897"/>
    <cellStyle name="Normal 42 2 3 2 2" xfId="1898"/>
    <cellStyle name="Normal 43 2 3 2 2" xfId="1899"/>
    <cellStyle name="Normal 44 2 3 2 2" xfId="1900"/>
    <cellStyle name="Normal 45 2 3 2 2" xfId="1901"/>
    <cellStyle name="Normal 46 2 3 2 2" xfId="1902"/>
    <cellStyle name="Normal 47 2 3 2 2" xfId="1903"/>
    <cellStyle name="Normal 51 3 2 2" xfId="1904"/>
    <cellStyle name="Normal 52 3 2 2" xfId="1905"/>
    <cellStyle name="Normal 53 3 2 2" xfId="1906"/>
    <cellStyle name="Normal 55 3 2 2" xfId="1907"/>
    <cellStyle name="Normal 56 3 2 2" xfId="1908"/>
    <cellStyle name="Normal 57 3 2 2" xfId="1909"/>
    <cellStyle name="Normal 6 2 3 3 2 2" xfId="1910"/>
    <cellStyle name="Normal 6 3 3 2 2" xfId="1911"/>
    <cellStyle name="Normal 60 3 2 2" xfId="1912"/>
    <cellStyle name="Normal 64 3 2 2" xfId="1913"/>
    <cellStyle name="Normal 65 3 2 2" xfId="1914"/>
    <cellStyle name="Normal 66 3 2 2" xfId="1915"/>
    <cellStyle name="Normal 67 3 2 2" xfId="1916"/>
    <cellStyle name="Normal 7 6 3 2 2" xfId="1917"/>
    <cellStyle name="Normal 71 3 2 2" xfId="1918"/>
    <cellStyle name="Normal 72 3 2 2" xfId="1919"/>
    <cellStyle name="Normal 73 3 2 2" xfId="1920"/>
    <cellStyle name="Normal 74 3 2 2" xfId="1921"/>
    <cellStyle name="Normal 76 3 2 2" xfId="1922"/>
    <cellStyle name="Normal 8 3 3 2 2" xfId="1923"/>
    <cellStyle name="Normal 81 3 2 2" xfId="1924"/>
    <cellStyle name="Normal 78 2 2 2 2" xfId="1925"/>
    <cellStyle name="Normal 5 3 2 2 2 2" xfId="1926"/>
    <cellStyle name="Normal 80 2 2 2 2" xfId="1927"/>
    <cellStyle name="Normal 79 2 2 2 2" xfId="1928"/>
    <cellStyle name="Normal 6 8 2 2 2 2" xfId="1929"/>
    <cellStyle name="Normal 5 2 2 2 2 2" xfId="1930"/>
    <cellStyle name="Normal 6 2 7 2 2 2" xfId="1931"/>
    <cellStyle name="Comma 2 2 3 2 2 2 2" xfId="1932"/>
    <cellStyle name="Comma 2 3 6 2 2 2 2" xfId="1933"/>
    <cellStyle name="Normal 18 2 2 2 2 2" xfId="1934"/>
    <cellStyle name="Normal 19 2 2 2 2 2" xfId="1935"/>
    <cellStyle name="Normal 2 2 3 2 2 2 2" xfId="1936"/>
    <cellStyle name="Normal 2 3 6 2 2 2 2" xfId="1937"/>
    <cellStyle name="Normal 2 3 2 2 2 2 2" xfId="1938"/>
    <cellStyle name="Normal 2 3 4 2 2 2 2" xfId="1939"/>
    <cellStyle name="Normal 2 3 5 2 2 2 2" xfId="1940"/>
    <cellStyle name="Normal 2 4 2 2 2 2 2" xfId="1941"/>
    <cellStyle name="Normal 2 5 2 2 2 2" xfId="1942"/>
    <cellStyle name="Normal 28 3 2 2 2 2" xfId="1943"/>
    <cellStyle name="Normal 3 2 2 2 2 2 2" xfId="1944"/>
    <cellStyle name="Normal 3 3 2 2 2 2" xfId="1945"/>
    <cellStyle name="Normal 30 3 2 2 2 2" xfId="1946"/>
    <cellStyle name="Normal 4 2 2 2 2 2" xfId="1947"/>
    <cellStyle name="Normal 40 2 2 2 2 2" xfId="1948"/>
    <cellStyle name="Normal 41 2 2 2 2 2" xfId="1949"/>
    <cellStyle name="Normal 42 2 2 2 2 2" xfId="1950"/>
    <cellStyle name="Normal 43 2 2 2 2 2" xfId="1951"/>
    <cellStyle name="Normal 44 2 2 2 2 2" xfId="1952"/>
    <cellStyle name="Normal 45 2 2 2 2 2" xfId="1953"/>
    <cellStyle name="Normal 46 2 2 2 2 2" xfId="1954"/>
    <cellStyle name="Normal 47 2 2 2 2 2" xfId="1955"/>
    <cellStyle name="Normal 51 2 2 2 2" xfId="1956"/>
    <cellStyle name="Normal 52 2 2 2 2" xfId="1957"/>
    <cellStyle name="Normal 53 2 2 2 2" xfId="1958"/>
    <cellStyle name="Normal 55 2 2 2 2" xfId="1959"/>
    <cellStyle name="Normal 56 2 2 2 2" xfId="1960"/>
    <cellStyle name="Normal 57 2 2 2 2" xfId="1961"/>
    <cellStyle name="Normal 6 2 3 2 2 2 2" xfId="1962"/>
    <cellStyle name="Normal 6 3 2 2 2 2" xfId="1963"/>
    <cellStyle name="Normal 60 2 2 2 2" xfId="1964"/>
    <cellStyle name="Normal 64 2 2 2 2" xfId="1965"/>
    <cellStyle name="Normal 65 2 2 2 2" xfId="1966"/>
    <cellStyle name="Normal 66 2 2 2 2" xfId="1967"/>
    <cellStyle name="Normal 67 2 2 2 2" xfId="1968"/>
    <cellStyle name="Normal 7 6 2 2 2 2" xfId="1969"/>
    <cellStyle name="Normal 71 2 2 2 2" xfId="1970"/>
    <cellStyle name="Normal 72 2 2 2 2" xfId="1971"/>
    <cellStyle name="Normal 73 2 2 2 2" xfId="1972"/>
    <cellStyle name="Normal 74 2 2 2 2" xfId="1973"/>
    <cellStyle name="Normal 76 2 2 2 2" xfId="1974"/>
    <cellStyle name="Normal 8 3 2 2 2 2" xfId="1975"/>
    <cellStyle name="Normal 81 2 2 2 2" xfId="1976"/>
    <cellStyle name="Normal 95" xfId="1977"/>
    <cellStyle name="Normal 92" xfId="1978"/>
    <cellStyle name="Normal 78 6" xfId="1979"/>
    <cellStyle name="Normal 96" xfId="1980"/>
    <cellStyle name="Normal 5 3 6" xfId="1981"/>
    <cellStyle name="Normal 80 6" xfId="1982"/>
    <cellStyle name="Normal 79 6" xfId="1983"/>
    <cellStyle name="Normal 6 8 6" xfId="1984"/>
    <cellStyle name="Normal 5 2 6" xfId="1985"/>
    <cellStyle name="Normal 6 2 11" xfId="1986"/>
    <cellStyle name="Comma 2 2 3 6" xfId="1987"/>
    <cellStyle name="Comma 2 3 6 6" xfId="1988"/>
    <cellStyle name="Normal 18 2 6" xfId="1989"/>
    <cellStyle name="Normal 19 2 6" xfId="1990"/>
    <cellStyle name="Normal 2 2 3 6" xfId="1991"/>
    <cellStyle name="Normal 2 3 6 6" xfId="1992"/>
    <cellStyle name="Normal 2 3 2 6" xfId="1993"/>
    <cellStyle name="Normal 2 3 4 6" xfId="1994"/>
    <cellStyle name="Normal 2 3 5 6" xfId="1995"/>
    <cellStyle name="Normal 2 4 2 6" xfId="1996"/>
    <cellStyle name="Normal 2 5 6" xfId="1997"/>
    <cellStyle name="Normal 28 3 6" xfId="1998"/>
    <cellStyle name="Normal 3 2 2 6" xfId="1999"/>
    <cellStyle name="Normal 3 3 6" xfId="2000"/>
    <cellStyle name="Normal 30 3 6" xfId="2001"/>
    <cellStyle name="Normal 4 2 6" xfId="2002"/>
    <cellStyle name="Normal 40 2 6" xfId="2003"/>
    <cellStyle name="Normal 41 2 6" xfId="2004"/>
    <cellStyle name="Normal 42 2 6" xfId="2005"/>
    <cellStyle name="Normal 43 2 6" xfId="2006"/>
    <cellStyle name="Normal 44 2 6" xfId="2007"/>
    <cellStyle name="Normal 45 2 6" xfId="2008"/>
    <cellStyle name="Normal 46 2 6" xfId="2009"/>
    <cellStyle name="Normal 47 2 6" xfId="2010"/>
    <cellStyle name="Normal 51 6" xfId="2011"/>
    <cellStyle name="Normal 52 6" xfId="2012"/>
    <cellStyle name="Normal 53 6" xfId="2013"/>
    <cellStyle name="Normal 55 6" xfId="2014"/>
    <cellStyle name="Normal 56 6" xfId="2015"/>
    <cellStyle name="Normal 57 6" xfId="2016"/>
    <cellStyle name="Normal 6 2 3 6" xfId="2017"/>
    <cellStyle name="Normal 6 3 6" xfId="2018"/>
    <cellStyle name="Normal 60 6" xfId="2019"/>
    <cellStyle name="Normal 64 6" xfId="2020"/>
    <cellStyle name="Normal 65 6" xfId="2021"/>
    <cellStyle name="Normal 66 6" xfId="2022"/>
    <cellStyle name="Normal 67 6" xfId="2023"/>
    <cellStyle name="Normal 7 6 6" xfId="2024"/>
    <cellStyle name="Normal 71 6" xfId="2025"/>
    <cellStyle name="Normal 72 6" xfId="2026"/>
    <cellStyle name="Normal 73 6" xfId="2027"/>
    <cellStyle name="Normal 74 6" xfId="2028"/>
    <cellStyle name="Normal 76 6" xfId="2029"/>
    <cellStyle name="Normal 8 3 6" xfId="2030"/>
    <cellStyle name="Normal 81 6" xfId="2031"/>
    <cellStyle name="Comma 25" xfId="2032"/>
    <cellStyle name="Percent 67" xfId="2033"/>
    <cellStyle name="Normal 78 2 5" xfId="2034"/>
    <cellStyle name="Normal 5 3 2 5" xfId="2035"/>
    <cellStyle name="Normal 80 2 5" xfId="2036"/>
    <cellStyle name="Normal 79 2 5" xfId="2037"/>
    <cellStyle name="Normal 6 8 2 5" xfId="2038"/>
    <cellStyle name="Normal 5 2 2 5" xfId="2039"/>
    <cellStyle name="Normal 6 2 7 5" xfId="2040"/>
    <cellStyle name="Comma 2 2 3 2 5" xfId="2041"/>
    <cellStyle name="Comma 2 3 6 2 5" xfId="2042"/>
    <cellStyle name="Normal 18 2 2 5" xfId="2043"/>
    <cellStyle name="Normal 19 2 2 5" xfId="2044"/>
    <cellStyle name="Normal 2 2 3 2 5" xfId="2045"/>
    <cellStyle name="Normal 2 3 6 2 5" xfId="2046"/>
    <cellStyle name="Normal 2 3 2 2 5" xfId="2047"/>
    <cellStyle name="Normal 2 3 4 2 5" xfId="2048"/>
    <cellStyle name="Normal 2 3 5 2 5" xfId="2049"/>
    <cellStyle name="Normal 2 4 2 2 5" xfId="2050"/>
    <cellStyle name="Normal 2 5 2 5" xfId="2051"/>
    <cellStyle name="Normal 28 3 2 5" xfId="2052"/>
    <cellStyle name="Normal 3 2 2 2 5" xfId="2053"/>
    <cellStyle name="Normal 3 3 2 5" xfId="2054"/>
    <cellStyle name="Normal 30 3 2 5" xfId="2055"/>
    <cellStyle name="Normal 4 2 2 5" xfId="2056"/>
    <cellStyle name="Normal 40 2 2 5" xfId="2057"/>
    <cellStyle name="Normal 41 2 2 5" xfId="2058"/>
    <cellStyle name="Normal 42 2 2 5" xfId="2059"/>
    <cellStyle name="Normal 43 2 2 5" xfId="2060"/>
    <cellStyle name="Normal 44 2 2 5" xfId="2061"/>
    <cellStyle name="Normal 45 2 2 5" xfId="2062"/>
    <cellStyle name="Normal 46 2 2 5" xfId="2063"/>
    <cellStyle name="Normal 47 2 2 5" xfId="2064"/>
    <cellStyle name="Normal 51 2 5" xfId="2065"/>
    <cellStyle name="Normal 52 2 5" xfId="2066"/>
    <cellStyle name="Normal 53 2 5" xfId="2067"/>
    <cellStyle name="Normal 55 2 5" xfId="2068"/>
    <cellStyle name="Normal 56 2 5" xfId="2069"/>
    <cellStyle name="Normal 57 2 5" xfId="2070"/>
    <cellStyle name="Normal 6 2 3 2 5" xfId="2071"/>
    <cellStyle name="Normal 6 3 2 5" xfId="2072"/>
    <cellStyle name="Normal 60 2 5" xfId="2073"/>
    <cellStyle name="Normal 64 2 5" xfId="2074"/>
    <cellStyle name="Normal 65 2 5" xfId="2075"/>
    <cellStyle name="Normal 66 2 5" xfId="2076"/>
    <cellStyle name="Normal 67 2 5" xfId="2077"/>
    <cellStyle name="Normal 7 6 2 5" xfId="2078"/>
    <cellStyle name="Normal 71 2 5" xfId="2079"/>
    <cellStyle name="Normal 72 2 5" xfId="2080"/>
    <cellStyle name="Normal 73 2 5" xfId="2081"/>
    <cellStyle name="Normal 74 2 5" xfId="2082"/>
    <cellStyle name="Normal 76 2 5" xfId="2083"/>
    <cellStyle name="Normal 8 3 2 5" xfId="2084"/>
    <cellStyle name="Normal 81 2 5" xfId="2085"/>
    <cellStyle name="Normal 78 3 4" xfId="2086"/>
    <cellStyle name="Normal 5 3 3 4" xfId="2087"/>
    <cellStyle name="Normal 80 3 4" xfId="2088"/>
    <cellStyle name="Normal 79 3 4" xfId="2089"/>
    <cellStyle name="Normal 6 8 3 4" xfId="2090"/>
    <cellStyle name="Normal 5 2 3 4" xfId="2091"/>
    <cellStyle name="Normal 6 2 8 4" xfId="2092"/>
    <cellStyle name="Comma 2 2 3 3 4" xfId="2093"/>
    <cellStyle name="Comma 2 3 6 3 4" xfId="2094"/>
    <cellStyle name="Normal 18 2 3 4" xfId="2095"/>
    <cellStyle name="Normal 19 2 3 4" xfId="2096"/>
    <cellStyle name="Normal 2 2 3 3 4" xfId="2097"/>
    <cellStyle name="Normal 2 3 6 3 4" xfId="2098"/>
    <cellStyle name="Normal 2 3 2 3 4" xfId="2099"/>
    <cellStyle name="Normal 2 3 4 3 4" xfId="2100"/>
    <cellStyle name="Normal 2 3 5 3 4" xfId="2101"/>
    <cellStyle name="Normal 2 4 2 3 4" xfId="2102"/>
    <cellStyle name="Normal 2 5 3 4" xfId="2103"/>
    <cellStyle name="Normal 28 3 3 4" xfId="2104"/>
    <cellStyle name="Normal 3 2 2 3 4" xfId="2105"/>
    <cellStyle name="Normal 3 3 3 4" xfId="2106"/>
    <cellStyle name="Normal 30 3 3 4" xfId="2107"/>
    <cellStyle name="Normal 4 2 3 4" xfId="2108"/>
    <cellStyle name="Normal 40 2 3 4" xfId="2109"/>
    <cellStyle name="Normal 41 2 3 4" xfId="2110"/>
    <cellStyle name="Normal 42 2 3 4" xfId="2111"/>
    <cellStyle name="Normal 43 2 3 4" xfId="2112"/>
    <cellStyle name="Normal 44 2 3 4" xfId="2113"/>
    <cellStyle name="Normal 45 2 3 4" xfId="2114"/>
    <cellStyle name="Normal 46 2 3 4" xfId="2115"/>
    <cellStyle name="Normal 47 2 3 4" xfId="2116"/>
    <cellStyle name="Normal 51 3 4" xfId="2117"/>
    <cellStyle name="Normal 52 3 4" xfId="2118"/>
    <cellStyle name="Normal 53 3 4" xfId="2119"/>
    <cellStyle name="Normal 55 3 4" xfId="2120"/>
    <cellStyle name="Normal 56 3 4" xfId="2121"/>
    <cellStyle name="Normal 57 3 4" xfId="2122"/>
    <cellStyle name="Normal 6 2 3 3 4" xfId="2123"/>
    <cellStyle name="Normal 6 3 3 4" xfId="2124"/>
    <cellStyle name="Normal 60 3 4" xfId="2125"/>
    <cellStyle name="Normal 64 3 4" xfId="2126"/>
    <cellStyle name="Normal 65 3 4" xfId="2127"/>
    <cellStyle name="Normal 66 3 4" xfId="2128"/>
    <cellStyle name="Normal 67 3 4" xfId="2129"/>
    <cellStyle name="Normal 7 6 3 4" xfId="2130"/>
    <cellStyle name="Normal 71 3 4" xfId="2131"/>
    <cellStyle name="Normal 72 3 4" xfId="2132"/>
    <cellStyle name="Normal 73 3 4" xfId="2133"/>
    <cellStyle name="Normal 74 3 4" xfId="2134"/>
    <cellStyle name="Normal 76 3 4" xfId="2135"/>
    <cellStyle name="Normal 8 3 3 4" xfId="2136"/>
    <cellStyle name="Normal 81 3 4" xfId="2137"/>
    <cellStyle name="Normal 78 2 2 4" xfId="2138"/>
    <cellStyle name="Normal 5 3 2 2 4" xfId="2139"/>
    <cellStyle name="Normal 80 2 2 4" xfId="2140"/>
    <cellStyle name="Normal 79 2 2 4" xfId="2141"/>
    <cellStyle name="Normal 6 8 2 2 4" xfId="2142"/>
    <cellStyle name="Normal 5 2 2 2 4" xfId="2143"/>
    <cellStyle name="Normal 6 2 7 2 4" xfId="2144"/>
    <cellStyle name="Comma 2 2 3 2 2 4" xfId="2145"/>
    <cellStyle name="Comma 2 3 6 2 2 4" xfId="2146"/>
    <cellStyle name="Normal 18 2 2 2 4" xfId="2147"/>
    <cellStyle name="Normal 19 2 2 2 4" xfId="2148"/>
    <cellStyle name="Normal 2 2 3 2 2 4" xfId="2149"/>
    <cellStyle name="Normal 2 3 6 2 2 4" xfId="2150"/>
    <cellStyle name="Normal 2 3 2 2 2 4" xfId="2151"/>
    <cellStyle name="Normal 2 3 4 2 2 4" xfId="2152"/>
    <cellStyle name="Normal 2 3 5 2 2 4" xfId="2153"/>
    <cellStyle name="Normal 2 4 2 2 2 4" xfId="2154"/>
    <cellStyle name="Normal 2 5 2 2 4" xfId="2155"/>
    <cellStyle name="Normal 28 3 2 2 4" xfId="2156"/>
    <cellStyle name="Normal 3 2 2 2 2 4" xfId="2157"/>
    <cellStyle name="Normal 3 3 2 2 4" xfId="2158"/>
    <cellStyle name="Normal 30 3 2 2 4" xfId="2159"/>
    <cellStyle name="Normal 4 2 2 2 4" xfId="2160"/>
    <cellStyle name="Normal 40 2 2 2 4" xfId="2161"/>
    <cellStyle name="Normal 41 2 2 2 4" xfId="2162"/>
    <cellStyle name="Normal 42 2 2 2 4" xfId="2163"/>
    <cellStyle name="Normal 43 2 2 2 4" xfId="2164"/>
    <cellStyle name="Normal 44 2 2 2 4" xfId="2165"/>
    <cellStyle name="Normal 45 2 2 2 4" xfId="2166"/>
    <cellStyle name="Normal 46 2 2 2 4" xfId="2167"/>
    <cellStyle name="Normal 47 2 2 2 4" xfId="2168"/>
    <cellStyle name="Normal 51 2 2 4" xfId="2169"/>
    <cellStyle name="Normal 52 2 2 4" xfId="2170"/>
    <cellStyle name="Normal 53 2 2 4" xfId="2171"/>
    <cellStyle name="Normal 55 2 2 4" xfId="2172"/>
    <cellStyle name="Normal 56 2 2 4" xfId="2173"/>
    <cellStyle name="Normal 57 2 2 4" xfId="2174"/>
    <cellStyle name="Normal 6 2 3 2 2 4" xfId="2175"/>
    <cellStyle name="Normal 6 3 2 2 4" xfId="2176"/>
    <cellStyle name="Normal 60 2 2 4" xfId="2177"/>
    <cellStyle name="Normal 64 2 2 4" xfId="2178"/>
    <cellStyle name="Normal 65 2 2 4" xfId="2179"/>
    <cellStyle name="Normal 66 2 2 4" xfId="2180"/>
    <cellStyle name="Normal 67 2 2 4" xfId="2181"/>
    <cellStyle name="Normal 7 6 2 2 4" xfId="2182"/>
    <cellStyle name="Normal 71 2 2 4" xfId="2183"/>
    <cellStyle name="Normal 72 2 2 4" xfId="2184"/>
    <cellStyle name="Normal 73 2 2 4" xfId="2185"/>
    <cellStyle name="Normal 74 2 2 4" xfId="2186"/>
    <cellStyle name="Normal 76 2 2 4" xfId="2187"/>
    <cellStyle name="Normal 8 3 2 2 4" xfId="2188"/>
    <cellStyle name="Normal 81 2 2 4" xfId="2189"/>
    <cellStyle name="Normal 78 4 3" xfId="2190"/>
    <cellStyle name="Normal 5 3 4 3" xfId="2191"/>
    <cellStyle name="Normal 80 4 3" xfId="2192"/>
    <cellStyle name="Normal 79 4 3" xfId="2193"/>
    <cellStyle name="Normal 6 8 4 3" xfId="2194"/>
    <cellStyle name="Normal 5 2 4 3" xfId="2195"/>
    <cellStyle name="Normal 6 2 9 3" xfId="2196"/>
    <cellStyle name="Comma 2 2 3 4 3" xfId="2197"/>
    <cellStyle name="Comma 2 3 6 4 3" xfId="2198"/>
    <cellStyle name="Normal 18 2 4 3" xfId="2199"/>
    <cellStyle name="Normal 19 2 4 3" xfId="2200"/>
    <cellStyle name="Normal 2 2 3 4 3" xfId="2201"/>
    <cellStyle name="Normal 2 3 6 4 3" xfId="2202"/>
    <cellStyle name="Normal 2 3 2 4 3" xfId="2203"/>
    <cellStyle name="Normal 2 3 4 4 3" xfId="2204"/>
    <cellStyle name="Normal 2 3 5 4 3" xfId="2205"/>
    <cellStyle name="Normal 2 4 2 4 3" xfId="2206"/>
    <cellStyle name="Normal 2 5 4 3" xfId="2207"/>
    <cellStyle name="Normal 28 3 4 3" xfId="2208"/>
    <cellStyle name="Normal 3 2 2 4 3" xfId="2209"/>
    <cellStyle name="Normal 3 3 4 3" xfId="2210"/>
    <cellStyle name="Normal 30 3 4 3" xfId="2211"/>
    <cellStyle name="Normal 4 2 4 3" xfId="2212"/>
    <cellStyle name="Normal 40 2 4 3" xfId="2213"/>
    <cellStyle name="Normal 41 2 4 3" xfId="2214"/>
    <cellStyle name="Normal 42 2 4 3" xfId="2215"/>
    <cellStyle name="Normal 43 2 4 3" xfId="2216"/>
    <cellStyle name="Normal 44 2 4 3" xfId="2217"/>
    <cellStyle name="Normal 45 2 4 3" xfId="2218"/>
    <cellStyle name="Normal 46 2 4 3" xfId="2219"/>
    <cellStyle name="Normal 47 2 4 3" xfId="2220"/>
    <cellStyle name="Normal 51 4 3" xfId="2221"/>
    <cellStyle name="Normal 52 4 3" xfId="2222"/>
    <cellStyle name="Normal 53 4 3" xfId="2223"/>
    <cellStyle name="Normal 55 4 3" xfId="2224"/>
    <cellStyle name="Normal 56 4 3" xfId="2225"/>
    <cellStyle name="Normal 57 4 3" xfId="2226"/>
    <cellStyle name="Normal 6 2 3 4 3" xfId="2227"/>
    <cellStyle name="Normal 6 3 4 3" xfId="2228"/>
    <cellStyle name="Normal 60 4 3" xfId="2229"/>
    <cellStyle name="Normal 64 4 3" xfId="2230"/>
    <cellStyle name="Normal 65 4 3" xfId="2231"/>
    <cellStyle name="Normal 66 4 3" xfId="2232"/>
    <cellStyle name="Normal 67 4 3" xfId="2233"/>
    <cellStyle name="Normal 7 6 4 3" xfId="2234"/>
    <cellStyle name="Normal 71 4 3" xfId="2235"/>
    <cellStyle name="Normal 72 4 3" xfId="2236"/>
    <cellStyle name="Normal 73 4 3" xfId="2237"/>
    <cellStyle name="Normal 74 4 3" xfId="2238"/>
    <cellStyle name="Normal 76 4 3" xfId="2239"/>
    <cellStyle name="Normal 8 3 4 3" xfId="2240"/>
    <cellStyle name="Normal 81 4 3" xfId="2241"/>
    <cellStyle name="Normal 78 2 3 3" xfId="2242"/>
    <cellStyle name="Normal 5 3 2 3 3" xfId="2243"/>
    <cellStyle name="Normal 80 2 3 3" xfId="2244"/>
    <cellStyle name="Normal 79 2 3 3" xfId="2245"/>
    <cellStyle name="Normal 6 8 2 3 3" xfId="2246"/>
    <cellStyle name="Normal 5 2 2 3 3" xfId="2247"/>
    <cellStyle name="Normal 6 2 7 3 3" xfId="2248"/>
    <cellStyle name="Comma 2 2 3 2 3 3" xfId="2249"/>
    <cellStyle name="Comma 2 3 6 2 3 3" xfId="2250"/>
    <cellStyle name="Normal 18 2 2 3 3" xfId="2251"/>
    <cellStyle name="Normal 19 2 2 3 3" xfId="2252"/>
    <cellStyle name="Normal 2 2 3 2 3 3" xfId="2253"/>
    <cellStyle name="Normal 2 3 6 2 3 3" xfId="2254"/>
    <cellStyle name="Normal 2 3 2 2 3 3" xfId="2255"/>
    <cellStyle name="Normal 2 3 4 2 3 3" xfId="2256"/>
    <cellStyle name="Normal 2 3 5 2 3 3" xfId="2257"/>
    <cellStyle name="Normal 2 4 2 2 3 3" xfId="2258"/>
    <cellStyle name="Normal 2 5 2 3 3" xfId="2259"/>
    <cellStyle name="Normal 28 3 2 3 3" xfId="2260"/>
    <cellStyle name="Normal 3 2 2 2 3 3" xfId="2261"/>
    <cellStyle name="Normal 3 3 2 3 3" xfId="2262"/>
    <cellStyle name="Normal 30 3 2 3 3" xfId="2263"/>
    <cellStyle name="Normal 4 2 2 3 3" xfId="2264"/>
    <cellStyle name="Normal 40 2 2 3 3" xfId="2265"/>
    <cellStyle name="Normal 41 2 2 3 3" xfId="2266"/>
    <cellStyle name="Normal 42 2 2 3 3" xfId="2267"/>
    <cellStyle name="Normal 43 2 2 3 3" xfId="2268"/>
    <cellStyle name="Normal 44 2 2 3 3" xfId="2269"/>
    <cellStyle name="Normal 45 2 2 3 3" xfId="2270"/>
    <cellStyle name="Normal 46 2 2 3 3" xfId="2271"/>
    <cellStyle name="Normal 47 2 2 3 3" xfId="2272"/>
    <cellStyle name="Normal 51 2 3 3" xfId="2273"/>
    <cellStyle name="Normal 52 2 3 3" xfId="2274"/>
    <cellStyle name="Normal 53 2 3 3" xfId="2275"/>
    <cellStyle name="Normal 55 2 3 3" xfId="2276"/>
    <cellStyle name="Normal 56 2 3 3" xfId="2277"/>
    <cellStyle name="Normal 57 2 3 3" xfId="2278"/>
    <cellStyle name="Normal 6 2 3 2 3 3" xfId="2279"/>
    <cellStyle name="Normal 6 3 2 3 3" xfId="2280"/>
    <cellStyle name="Normal 60 2 3 3" xfId="2281"/>
    <cellStyle name="Normal 64 2 3 3" xfId="2282"/>
    <cellStyle name="Normal 65 2 3 3" xfId="2283"/>
    <cellStyle name="Normal 66 2 3 3" xfId="2284"/>
    <cellStyle name="Normal 67 2 3 3" xfId="2285"/>
    <cellStyle name="Normal 7 6 2 3 3" xfId="2286"/>
    <cellStyle name="Normal 71 2 3 3" xfId="2287"/>
    <cellStyle name="Normal 72 2 3 3" xfId="2288"/>
    <cellStyle name="Normal 73 2 3 3" xfId="2289"/>
    <cellStyle name="Normal 74 2 3 3" xfId="2290"/>
    <cellStyle name="Normal 76 2 3 3" xfId="2291"/>
    <cellStyle name="Normal 8 3 2 3 3" xfId="2292"/>
    <cellStyle name="Normal 81 2 3 3" xfId="2293"/>
    <cellStyle name="Normal 78 3 2 3" xfId="2294"/>
    <cellStyle name="Normal 5 3 3 2 3" xfId="2295"/>
    <cellStyle name="Normal 80 3 2 3" xfId="2296"/>
    <cellStyle name="Normal 79 3 2 3" xfId="2297"/>
    <cellStyle name="Normal 6 8 3 2 3" xfId="2298"/>
    <cellStyle name="Normal 5 2 3 2 3" xfId="2299"/>
    <cellStyle name="Normal 6 2 8 2 3" xfId="2300"/>
    <cellStyle name="Comma 2 2 3 3 2 3" xfId="2301"/>
    <cellStyle name="Comma 2 3 6 3 2 3" xfId="2302"/>
    <cellStyle name="Normal 18 2 3 2 3" xfId="2303"/>
    <cellStyle name="Normal 19 2 3 2 3" xfId="2304"/>
    <cellStyle name="Normal 2 2 3 3 2 3" xfId="2305"/>
    <cellStyle name="Normal 2 3 6 3 2 3" xfId="2306"/>
    <cellStyle name="Normal 2 3 2 3 2 3" xfId="2307"/>
    <cellStyle name="Normal 2 3 4 3 2 3" xfId="2308"/>
    <cellStyle name="Normal 2 3 5 3 2 3" xfId="2309"/>
    <cellStyle name="Normal 2 4 2 3 2 3" xfId="2310"/>
    <cellStyle name="Normal 2 5 3 2 3" xfId="2311"/>
    <cellStyle name="Normal 28 3 3 2 3" xfId="2312"/>
    <cellStyle name="Normal 3 2 2 3 2 3" xfId="2313"/>
    <cellStyle name="Normal 3 3 3 2 3" xfId="2314"/>
    <cellStyle name="Normal 30 3 3 2 3" xfId="2315"/>
    <cellStyle name="Normal 4 2 3 2 3" xfId="2316"/>
    <cellStyle name="Normal 40 2 3 2 3" xfId="2317"/>
    <cellStyle name="Normal 41 2 3 2 3" xfId="2318"/>
    <cellStyle name="Normal 42 2 3 2 3" xfId="2319"/>
    <cellStyle name="Normal 43 2 3 2 3" xfId="2320"/>
    <cellStyle name="Normal 44 2 3 2 3" xfId="2321"/>
    <cellStyle name="Normal 45 2 3 2 3" xfId="2322"/>
    <cellStyle name="Normal 46 2 3 2 3" xfId="2323"/>
    <cellStyle name="Normal 47 2 3 2 3" xfId="2324"/>
    <cellStyle name="Normal 51 3 2 3" xfId="2325"/>
    <cellStyle name="Normal 52 3 2 3" xfId="2326"/>
    <cellStyle name="Normal 53 3 2 3" xfId="2327"/>
    <cellStyle name="Normal 55 3 2 3" xfId="2328"/>
    <cellStyle name="Normal 56 3 2 3" xfId="2329"/>
    <cellStyle name="Normal 57 3 2 3" xfId="2330"/>
    <cellStyle name="Normal 6 2 3 3 2 3" xfId="2331"/>
    <cellStyle name="Normal 6 3 3 2 3" xfId="2332"/>
    <cellStyle name="Normal 60 3 2 3" xfId="2333"/>
    <cellStyle name="Normal 64 3 2 3" xfId="2334"/>
    <cellStyle name="Normal 65 3 2 3" xfId="2335"/>
    <cellStyle name="Normal 66 3 2 3" xfId="2336"/>
    <cellStyle name="Normal 67 3 2 3" xfId="2337"/>
    <cellStyle name="Normal 7 6 3 2 3" xfId="2338"/>
    <cellStyle name="Normal 71 3 2 3" xfId="2339"/>
    <cellStyle name="Normal 72 3 2 3" xfId="2340"/>
    <cellStyle name="Normal 73 3 2 3" xfId="2341"/>
    <cellStyle name="Normal 74 3 2 3" xfId="2342"/>
    <cellStyle name="Normal 76 3 2 3" xfId="2343"/>
    <cellStyle name="Normal 8 3 3 2 3" xfId="2344"/>
    <cellStyle name="Normal 81 3 2 3" xfId="2345"/>
    <cellStyle name="Normal 78 2 2 2 3" xfId="2346"/>
    <cellStyle name="Normal 5 3 2 2 2 3" xfId="2347"/>
    <cellStyle name="Normal 80 2 2 2 3" xfId="2348"/>
    <cellStyle name="Normal 79 2 2 2 3" xfId="2349"/>
    <cellStyle name="Normal 6 8 2 2 2 3" xfId="2350"/>
    <cellStyle name="Normal 5 2 2 2 2 3" xfId="2351"/>
    <cellStyle name="Normal 6 2 7 2 2 3" xfId="2352"/>
    <cellStyle name="Comma 2 2 3 2 2 2 3" xfId="2353"/>
    <cellStyle name="Comma 2 3 6 2 2 2 3" xfId="2354"/>
    <cellStyle name="Normal 18 2 2 2 2 3" xfId="2355"/>
    <cellStyle name="Normal 19 2 2 2 2 3" xfId="2356"/>
    <cellStyle name="Normal 2 2 3 2 2 2 3" xfId="2357"/>
    <cellStyle name="Normal 2 3 6 2 2 2 3" xfId="2358"/>
    <cellStyle name="Normal 2 3 2 2 2 2 3" xfId="2359"/>
    <cellStyle name="Normal 2 3 4 2 2 2 3" xfId="2360"/>
    <cellStyle name="Normal 2 3 5 2 2 2 3" xfId="2361"/>
    <cellStyle name="Normal 2 4 2 2 2 2 3" xfId="2362"/>
    <cellStyle name="Normal 2 5 2 2 2 3" xfId="2363"/>
    <cellStyle name="Normal 28 3 2 2 2 3" xfId="2364"/>
    <cellStyle name="Normal 3 2 2 2 2 2 3" xfId="2365"/>
    <cellStyle name="Normal 3 3 2 2 2 3" xfId="2366"/>
    <cellStyle name="Normal 30 3 2 2 2 3" xfId="2367"/>
    <cellStyle name="Normal 4 2 2 2 2 3" xfId="2368"/>
    <cellStyle name="Normal 40 2 2 2 2 3" xfId="2369"/>
    <cellStyle name="Normal 41 2 2 2 2 3" xfId="2370"/>
    <cellStyle name="Normal 42 2 2 2 2 3" xfId="2371"/>
    <cellStyle name="Normal 43 2 2 2 2 3" xfId="2372"/>
    <cellStyle name="Normal 44 2 2 2 2 3" xfId="2373"/>
    <cellStyle name="Normal 45 2 2 2 2 3" xfId="2374"/>
    <cellStyle name="Normal 46 2 2 2 2 3" xfId="2375"/>
    <cellStyle name="Normal 47 2 2 2 2 3" xfId="2376"/>
    <cellStyle name="Normal 51 2 2 2 3" xfId="2377"/>
    <cellStyle name="Normal 52 2 2 2 3" xfId="2378"/>
    <cellStyle name="Normal 53 2 2 2 3" xfId="2379"/>
    <cellStyle name="Normal 55 2 2 2 3" xfId="2380"/>
    <cellStyle name="Normal 56 2 2 2 3" xfId="2381"/>
    <cellStyle name="Normal 57 2 2 2 3" xfId="2382"/>
    <cellStyle name="Normal 6 2 3 2 2 2 3" xfId="2383"/>
    <cellStyle name="Normal 6 3 2 2 2 3" xfId="2384"/>
    <cellStyle name="Normal 60 2 2 2 3" xfId="2385"/>
    <cellStyle name="Normal 64 2 2 2 3" xfId="2386"/>
    <cellStyle name="Normal 65 2 2 2 3" xfId="2387"/>
    <cellStyle name="Normal 66 2 2 2 3" xfId="2388"/>
    <cellStyle name="Normal 67 2 2 2 3" xfId="2389"/>
    <cellStyle name="Normal 7 6 2 2 2 3" xfId="2390"/>
    <cellStyle name="Normal 71 2 2 2 3" xfId="2391"/>
    <cellStyle name="Normal 72 2 2 2 3" xfId="2392"/>
    <cellStyle name="Normal 73 2 2 2 3" xfId="2393"/>
    <cellStyle name="Normal 74 2 2 2 3" xfId="2394"/>
    <cellStyle name="Normal 76 2 2 2 3" xfId="2395"/>
    <cellStyle name="Normal 8 3 2 2 2 3" xfId="2396"/>
    <cellStyle name="Normal 81 2 2 2 3" xfId="2397"/>
    <cellStyle name="Normal 90 2" xfId="2398"/>
    <cellStyle name="Normal 78 5 2" xfId="2399"/>
    <cellStyle name="Normal 91 2" xfId="2400"/>
    <cellStyle name="Normal 5 3 5 2" xfId="2401"/>
    <cellStyle name="Normal 80 5 2" xfId="2402"/>
    <cellStyle name="Normal 79 5 2" xfId="2403"/>
    <cellStyle name="Normal 6 8 5 2" xfId="2404"/>
    <cellStyle name="Normal 5 2 5 2" xfId="2405"/>
    <cellStyle name="Normal 6 2 10 2" xfId="2406"/>
    <cellStyle name="Comma 2 2 3 5 2" xfId="2407"/>
    <cellStyle name="Comma 2 3 6 5 2" xfId="2408"/>
    <cellStyle name="Normal 18 2 5 2" xfId="2409"/>
    <cellStyle name="Normal 19 2 5 2" xfId="2410"/>
    <cellStyle name="Normal 2 2 3 5 2" xfId="2411"/>
    <cellStyle name="Normal 2 3 6 5 2" xfId="2412"/>
    <cellStyle name="Normal 2 3 2 5 2" xfId="2413"/>
    <cellStyle name="Normal 2 3 4 5 2" xfId="2414"/>
    <cellStyle name="Normal 2 3 5 5 2" xfId="2415"/>
    <cellStyle name="Normal 2 4 2 5 2" xfId="2416"/>
    <cellStyle name="Normal 2 5 5 2" xfId="2417"/>
    <cellStyle name="Normal 28 3 5 2" xfId="2418"/>
    <cellStyle name="Normal 3 2 2 5 2" xfId="2419"/>
    <cellStyle name="Normal 3 3 5 2" xfId="2420"/>
    <cellStyle name="Normal 30 3 5 2" xfId="2421"/>
    <cellStyle name="Normal 4 2 5 2" xfId="2422"/>
    <cellStyle name="Normal 40 2 5 2" xfId="2423"/>
    <cellStyle name="Normal 41 2 5 2" xfId="2424"/>
    <cellStyle name="Normal 42 2 5 2" xfId="2425"/>
    <cellStyle name="Normal 43 2 5 2" xfId="2426"/>
    <cellStyle name="Normal 44 2 5 2" xfId="2427"/>
    <cellStyle name="Normal 45 2 5 2" xfId="2428"/>
    <cellStyle name="Normal 46 2 5 2" xfId="2429"/>
    <cellStyle name="Normal 47 2 5 2" xfId="2430"/>
    <cellStyle name="Normal 51 5 2" xfId="2431"/>
    <cellStyle name="Normal 52 5 2" xfId="2432"/>
    <cellStyle name="Normal 53 5 2" xfId="2433"/>
    <cellStyle name="Normal 55 5 2" xfId="2434"/>
    <cellStyle name="Normal 56 5 2" xfId="2435"/>
    <cellStyle name="Normal 57 5 2" xfId="2436"/>
    <cellStyle name="Normal 6 2 3 5 2" xfId="2437"/>
    <cellStyle name="Normal 6 3 5 2" xfId="2438"/>
    <cellStyle name="Normal 60 5 2" xfId="2439"/>
    <cellStyle name="Normal 64 5 2" xfId="2440"/>
    <cellStyle name="Normal 65 5 2" xfId="2441"/>
    <cellStyle name="Normal 66 5 2" xfId="2442"/>
    <cellStyle name="Normal 67 5 2" xfId="2443"/>
    <cellStyle name="Normal 7 6 5 2" xfId="2444"/>
    <cellStyle name="Normal 71 5 2" xfId="2445"/>
    <cellStyle name="Normal 72 5 2" xfId="2446"/>
    <cellStyle name="Normal 73 5 2" xfId="2447"/>
    <cellStyle name="Normal 74 5 2" xfId="2448"/>
    <cellStyle name="Normal 76 5 2" xfId="2449"/>
    <cellStyle name="Normal 8 3 5 2" xfId="2450"/>
    <cellStyle name="Normal 81 5 2" xfId="2451"/>
    <cellStyle name="Normal 78 2 4 2" xfId="2452"/>
    <cellStyle name="Normal 5 3 2 4 2" xfId="2453"/>
    <cellStyle name="Normal 80 2 4 2" xfId="2454"/>
    <cellStyle name="Normal 79 2 4 2" xfId="2455"/>
    <cellStyle name="Normal 6 8 2 4 2" xfId="2456"/>
    <cellStyle name="Normal 5 2 2 4 2" xfId="2457"/>
    <cellStyle name="Normal 6 2 7 4 2" xfId="2458"/>
    <cellStyle name="Comma 2 2 3 2 4 2" xfId="2459"/>
    <cellStyle name="Comma 2 3 6 2 4 2" xfId="2460"/>
    <cellStyle name="Normal 18 2 2 4 2" xfId="2461"/>
    <cellStyle name="Normal 19 2 2 4 2" xfId="2462"/>
    <cellStyle name="Normal 2 2 3 2 4 2" xfId="2463"/>
    <cellStyle name="Normal 2 3 6 2 4 2" xfId="2464"/>
    <cellStyle name="Normal 2 3 2 2 4 2" xfId="2465"/>
    <cellStyle name="Normal 2 3 4 2 4 2" xfId="2466"/>
    <cellStyle name="Normal 2 3 5 2 4 2" xfId="2467"/>
    <cellStyle name="Normal 2 4 2 2 4 2" xfId="2468"/>
    <cellStyle name="Normal 2 5 2 4 2" xfId="2469"/>
    <cellStyle name="Normal 28 3 2 4 2" xfId="2470"/>
    <cellStyle name="Normal 3 2 2 2 4 2" xfId="2471"/>
    <cellStyle name="Normal 3 3 2 4 2" xfId="2472"/>
    <cellStyle name="Normal 30 3 2 4 2" xfId="2473"/>
    <cellStyle name="Normal 4 2 2 4 2" xfId="2474"/>
    <cellStyle name="Normal 40 2 2 4 2" xfId="2475"/>
    <cellStyle name="Normal 41 2 2 4 2" xfId="2476"/>
    <cellStyle name="Normal 42 2 2 4 2" xfId="2477"/>
    <cellStyle name="Normal 43 2 2 4 2" xfId="2478"/>
    <cellStyle name="Normal 44 2 2 4 2" xfId="2479"/>
    <cellStyle name="Normal 45 2 2 4 2" xfId="2480"/>
    <cellStyle name="Normal 46 2 2 4 2" xfId="2481"/>
    <cellStyle name="Normal 47 2 2 4 2" xfId="2482"/>
    <cellStyle name="Normal 51 2 4 2" xfId="2483"/>
    <cellStyle name="Normal 52 2 4 2" xfId="2484"/>
    <cellStyle name="Normal 53 2 4 2" xfId="2485"/>
    <cellStyle name="Normal 55 2 4 2" xfId="2486"/>
    <cellStyle name="Normal 56 2 4 2" xfId="2487"/>
    <cellStyle name="Normal 57 2 4 2" xfId="2488"/>
    <cellStyle name="Normal 6 2 3 2 4 2" xfId="2489"/>
    <cellStyle name="Normal 6 3 2 4 2" xfId="2490"/>
    <cellStyle name="Normal 60 2 4 2" xfId="2491"/>
    <cellStyle name="Normal 64 2 4 2" xfId="2492"/>
    <cellStyle name="Normal 65 2 4 2" xfId="2493"/>
    <cellStyle name="Normal 66 2 4 2" xfId="2494"/>
    <cellStyle name="Normal 67 2 4 2" xfId="2495"/>
    <cellStyle name="Normal 7 6 2 4 2" xfId="2496"/>
    <cellStyle name="Normal 71 2 4 2" xfId="2497"/>
    <cellStyle name="Normal 72 2 4 2" xfId="2498"/>
    <cellStyle name="Normal 73 2 4 2" xfId="2499"/>
    <cellStyle name="Normal 74 2 4 2" xfId="2500"/>
    <cellStyle name="Normal 76 2 4 2" xfId="2501"/>
    <cellStyle name="Normal 8 3 2 4 2" xfId="2502"/>
    <cellStyle name="Normal 81 2 4 2" xfId="2503"/>
    <cellStyle name="Normal 78 3 3 2" xfId="2504"/>
    <cellStyle name="Normal 5 3 3 3 2" xfId="2505"/>
    <cellStyle name="Normal 80 3 3 2" xfId="2506"/>
    <cellStyle name="Normal 79 3 3 2" xfId="2507"/>
    <cellStyle name="Normal 6 8 3 3 2" xfId="2508"/>
    <cellStyle name="Normal 5 2 3 3 2" xfId="2509"/>
    <cellStyle name="Normal 6 2 8 3 2" xfId="2510"/>
    <cellStyle name="Comma 2 2 3 3 3 2" xfId="2511"/>
    <cellStyle name="Comma 2 3 6 3 3 2" xfId="2512"/>
    <cellStyle name="Normal 18 2 3 3 2" xfId="2513"/>
    <cellStyle name="Normal 19 2 3 3 2" xfId="2514"/>
    <cellStyle name="Normal 2 2 3 3 3 2" xfId="2515"/>
    <cellStyle name="Normal 2 3 6 3 3 2" xfId="2516"/>
    <cellStyle name="Normal 2 3 2 3 3 2" xfId="2517"/>
    <cellStyle name="Normal 2 3 4 3 3 2" xfId="2518"/>
    <cellStyle name="Normal 2 3 5 3 3 2" xfId="2519"/>
    <cellStyle name="Normal 2 4 2 3 3 2" xfId="2520"/>
    <cellStyle name="Normal 2 5 3 3 2" xfId="2521"/>
    <cellStyle name="Normal 28 3 3 3 2" xfId="2522"/>
    <cellStyle name="Normal 3 2 2 3 3 2" xfId="2523"/>
    <cellStyle name="Normal 3 3 3 3 2" xfId="2524"/>
    <cellStyle name="Normal 30 3 3 3 2" xfId="2525"/>
    <cellStyle name="Normal 4 2 3 3 2" xfId="2526"/>
    <cellStyle name="Normal 40 2 3 3 2" xfId="2527"/>
    <cellStyle name="Normal 41 2 3 3 2" xfId="2528"/>
    <cellStyle name="Normal 42 2 3 3 2" xfId="2529"/>
    <cellStyle name="Normal 43 2 3 3 2" xfId="2530"/>
    <cellStyle name="Normal 44 2 3 3 2" xfId="2531"/>
    <cellStyle name="Normal 45 2 3 3 2" xfId="2532"/>
    <cellStyle name="Normal 46 2 3 3 2" xfId="2533"/>
    <cellStyle name="Normal 47 2 3 3 2" xfId="2534"/>
    <cellStyle name="Normal 51 3 3 2" xfId="2535"/>
    <cellStyle name="Normal 52 3 3 2" xfId="2536"/>
    <cellStyle name="Normal 53 3 3 2" xfId="2537"/>
    <cellStyle name="Normal 55 3 3 2" xfId="2538"/>
    <cellStyle name="Normal 56 3 3 2" xfId="2539"/>
    <cellStyle name="Normal 57 3 3 2" xfId="2540"/>
    <cellStyle name="Normal 6 2 3 3 3 2" xfId="2541"/>
    <cellStyle name="Normal 6 3 3 3 2" xfId="2542"/>
    <cellStyle name="Normal 60 3 3 2" xfId="2543"/>
    <cellStyle name="Normal 64 3 3 2" xfId="2544"/>
    <cellStyle name="Normal 65 3 3 2" xfId="2545"/>
    <cellStyle name="Normal 66 3 3 2" xfId="2546"/>
    <cellStyle name="Normal 67 3 3 2" xfId="2547"/>
    <cellStyle name="Normal 7 6 3 3 2" xfId="2548"/>
    <cellStyle name="Normal 71 3 3 2" xfId="2549"/>
    <cellStyle name="Normal 72 3 3 2" xfId="2550"/>
    <cellStyle name="Normal 73 3 3 2" xfId="2551"/>
    <cellStyle name="Normal 74 3 3 2" xfId="2552"/>
    <cellStyle name="Normal 76 3 3 2" xfId="2553"/>
    <cellStyle name="Normal 8 3 3 3 2" xfId="2554"/>
    <cellStyle name="Normal 81 3 3 2" xfId="2555"/>
    <cellStyle name="Normal 78 2 2 3 2" xfId="2556"/>
    <cellStyle name="Normal 5 3 2 2 3 2" xfId="2557"/>
    <cellStyle name="Normal 80 2 2 3 2" xfId="2558"/>
    <cellStyle name="Normal 79 2 2 3 2" xfId="2559"/>
    <cellStyle name="Normal 6 8 2 2 3 2" xfId="2560"/>
    <cellStyle name="Normal 5 2 2 2 3 2" xfId="2561"/>
    <cellStyle name="Normal 6 2 7 2 3 2" xfId="2562"/>
    <cellStyle name="Comma 2 2 3 2 2 3 2" xfId="2563"/>
    <cellStyle name="Comma 2 3 6 2 2 3 2" xfId="2564"/>
    <cellStyle name="Normal 18 2 2 2 3 2" xfId="2565"/>
    <cellStyle name="Normal 19 2 2 2 3 2" xfId="2566"/>
    <cellStyle name="Normal 2 2 3 2 2 3 2" xfId="2567"/>
    <cellStyle name="Normal 2 3 6 2 2 3 2" xfId="2568"/>
    <cellStyle name="Normal 2 3 2 2 2 3 2" xfId="2569"/>
    <cellStyle name="Normal 2 3 4 2 2 3 2" xfId="2570"/>
    <cellStyle name="Normal 2 3 5 2 2 3 2" xfId="2571"/>
    <cellStyle name="Normal 2 4 2 2 2 3 2" xfId="2572"/>
    <cellStyle name="Normal 2 5 2 2 3 2" xfId="2573"/>
    <cellStyle name="Normal 28 3 2 2 3 2" xfId="2574"/>
    <cellStyle name="Normal 3 2 2 2 2 3 2" xfId="2575"/>
    <cellStyle name="Normal 3 3 2 2 3 2" xfId="2576"/>
    <cellStyle name="Normal 30 3 2 2 3 2" xfId="2577"/>
    <cellStyle name="Normal 4 2 2 2 3 2" xfId="2578"/>
    <cellStyle name="Normal 40 2 2 2 3 2" xfId="2579"/>
    <cellStyle name="Normal 41 2 2 2 3 2" xfId="2580"/>
    <cellStyle name="Normal 42 2 2 2 3 2" xfId="2581"/>
    <cellStyle name="Normal 43 2 2 2 3 2" xfId="2582"/>
    <cellStyle name="Normal 44 2 2 2 3 2" xfId="2583"/>
    <cellStyle name="Normal 45 2 2 2 3 2" xfId="2584"/>
    <cellStyle name="Normal 46 2 2 2 3 2" xfId="2585"/>
    <cellStyle name="Normal 47 2 2 2 3 2" xfId="2586"/>
    <cellStyle name="Normal 51 2 2 3 2" xfId="2587"/>
    <cellStyle name="Normal 52 2 2 3 2" xfId="2588"/>
    <cellStyle name="Normal 53 2 2 3 2" xfId="2589"/>
    <cellStyle name="Normal 55 2 2 3 2" xfId="2590"/>
    <cellStyle name="Normal 56 2 2 3 2" xfId="2591"/>
    <cellStyle name="Normal 57 2 2 3 2" xfId="2592"/>
    <cellStyle name="Normal 6 2 3 2 2 3 2" xfId="2593"/>
    <cellStyle name="Normal 6 3 2 2 3 2" xfId="2594"/>
    <cellStyle name="Normal 60 2 2 3 2" xfId="2595"/>
    <cellStyle name="Normal 64 2 2 3 2" xfId="2596"/>
    <cellStyle name="Normal 65 2 2 3 2" xfId="2597"/>
    <cellStyle name="Normal 66 2 2 3 2" xfId="2598"/>
    <cellStyle name="Normal 67 2 2 3 2" xfId="2599"/>
    <cellStyle name="Normal 7 6 2 2 3 2" xfId="2600"/>
    <cellStyle name="Normal 71 2 2 3 2" xfId="2601"/>
    <cellStyle name="Normal 72 2 2 3 2" xfId="2602"/>
    <cellStyle name="Normal 73 2 2 3 2" xfId="2603"/>
    <cellStyle name="Normal 74 2 2 3 2" xfId="2604"/>
    <cellStyle name="Normal 76 2 2 3 2" xfId="2605"/>
    <cellStyle name="Normal 8 3 2 2 3 2" xfId="2606"/>
    <cellStyle name="Normal 81 2 2 3 2" xfId="2607"/>
    <cellStyle name="Normal 78 4 2 2" xfId="2608"/>
    <cellStyle name="Normal 5 3 4 2 2" xfId="2609"/>
    <cellStyle name="Normal 80 4 2 2" xfId="2610"/>
    <cellStyle name="Normal 79 4 2 2" xfId="2611"/>
    <cellStyle name="Normal 6 8 4 2 2" xfId="2612"/>
    <cellStyle name="Normal 5 2 4 2 2" xfId="2613"/>
    <cellStyle name="Normal 6 2 9 2 2" xfId="2614"/>
    <cellStyle name="Comma 2 2 3 4 2 2" xfId="2615"/>
    <cellStyle name="Comma 2 3 6 4 2 2" xfId="2616"/>
    <cellStyle name="Normal 18 2 4 2 2" xfId="2617"/>
    <cellStyle name="Normal 19 2 4 2 2" xfId="2618"/>
    <cellStyle name="Normal 2 2 3 4 2 2" xfId="2619"/>
    <cellStyle name="Normal 2 3 6 4 2 2" xfId="2620"/>
    <cellStyle name="Normal 2 3 2 4 2 2" xfId="2621"/>
    <cellStyle name="Normal 2 3 4 4 2 2" xfId="2622"/>
    <cellStyle name="Normal 2 3 5 4 2 2" xfId="2623"/>
    <cellStyle name="Normal 2 4 2 4 2 2" xfId="2624"/>
    <cellStyle name="Normal 2 5 4 2 2" xfId="2625"/>
    <cellStyle name="Normal 28 3 4 2 2" xfId="2626"/>
    <cellStyle name="Normal 3 2 2 4 2 2" xfId="2627"/>
    <cellStyle name="Normal 3 3 4 2 2" xfId="2628"/>
    <cellStyle name="Normal 30 3 4 2 2" xfId="2629"/>
    <cellStyle name="Normal 4 2 4 2 2" xfId="2630"/>
    <cellStyle name="Normal 40 2 4 2 2" xfId="2631"/>
    <cellStyle name="Normal 41 2 4 2 2" xfId="2632"/>
    <cellStyle name="Normal 42 2 4 2 2" xfId="2633"/>
    <cellStyle name="Normal 43 2 4 2 2" xfId="2634"/>
    <cellStyle name="Normal 44 2 4 2 2" xfId="2635"/>
    <cellStyle name="Normal 45 2 4 2 2" xfId="2636"/>
    <cellStyle name="Normal 46 2 4 2 2" xfId="2637"/>
    <cellStyle name="Normal 47 2 4 2 2" xfId="2638"/>
    <cellStyle name="Normal 51 4 2 2" xfId="2639"/>
    <cellStyle name="Normal 52 4 2 2" xfId="2640"/>
    <cellStyle name="Normal 53 4 2 2" xfId="2641"/>
    <cellStyle name="Normal 55 4 2 2" xfId="2642"/>
    <cellStyle name="Normal 56 4 2 2" xfId="2643"/>
    <cellStyle name="Normal 57 4 2 2" xfId="2644"/>
    <cellStyle name="Normal 6 2 3 4 2 2" xfId="2645"/>
    <cellStyle name="Normal 6 3 4 2 2" xfId="2646"/>
    <cellStyle name="Normal 60 4 2 2" xfId="2647"/>
    <cellStyle name="Normal 64 4 2 2" xfId="2648"/>
    <cellStyle name="Normal 65 4 2 2" xfId="2649"/>
    <cellStyle name="Normal 66 4 2 2" xfId="2650"/>
    <cellStyle name="Normal 67 4 2 2" xfId="2651"/>
    <cellStyle name="Normal 7 6 4 2 2" xfId="2652"/>
    <cellStyle name="Normal 71 4 2 2" xfId="2653"/>
    <cellStyle name="Normal 72 4 2 2" xfId="2654"/>
    <cellStyle name="Normal 73 4 2 2" xfId="2655"/>
    <cellStyle name="Normal 74 4 2 2" xfId="2656"/>
    <cellStyle name="Normal 76 4 2 2" xfId="2657"/>
    <cellStyle name="Normal 8 3 4 2 2" xfId="2658"/>
    <cellStyle name="Normal 81 4 2 2" xfId="2659"/>
    <cellStyle name="Normal 78 2 3 2 2" xfId="2660"/>
    <cellStyle name="Normal 5 3 2 3 2 2" xfId="2661"/>
    <cellStyle name="Normal 80 2 3 2 2" xfId="2662"/>
    <cellStyle name="Normal 79 2 3 2 2" xfId="2663"/>
    <cellStyle name="Normal 6 8 2 3 2 2" xfId="2664"/>
    <cellStyle name="Normal 5 2 2 3 2 2" xfId="2665"/>
    <cellStyle name="Normal 6 2 7 3 2 2" xfId="2666"/>
    <cellStyle name="Comma 2 2 3 2 3 2 2" xfId="2667"/>
    <cellStyle name="Comma 2 3 6 2 3 2 2" xfId="2668"/>
    <cellStyle name="Normal 18 2 2 3 2 2" xfId="2669"/>
    <cellStyle name="Normal 19 2 2 3 2 2" xfId="2670"/>
    <cellStyle name="Normal 2 2 3 2 3 2 2" xfId="2671"/>
    <cellStyle name="Normal 2 3 6 2 3 2 2" xfId="2672"/>
    <cellStyle name="Normal 2 3 2 2 3 2 2" xfId="2673"/>
    <cellStyle name="Normal 2 3 4 2 3 2 2" xfId="2674"/>
    <cellStyle name="Normal 2 3 5 2 3 2 2" xfId="2675"/>
    <cellStyle name="Normal 2 4 2 2 3 2 2" xfId="2676"/>
    <cellStyle name="Normal 2 5 2 3 2 2" xfId="2677"/>
    <cellStyle name="Normal 28 3 2 3 2 2" xfId="2678"/>
    <cellStyle name="Normal 3 2 2 2 3 2 2" xfId="2679"/>
    <cellStyle name="Normal 3 3 2 3 2 2" xfId="2680"/>
    <cellStyle name="Normal 30 3 2 3 2 2" xfId="2681"/>
    <cellStyle name="Normal 4 2 2 3 2 2" xfId="2682"/>
    <cellStyle name="Normal 40 2 2 3 2 2" xfId="2683"/>
    <cellStyle name="Normal 41 2 2 3 2 2" xfId="2684"/>
    <cellStyle name="Normal 42 2 2 3 2 2" xfId="2685"/>
    <cellStyle name="Normal 43 2 2 3 2 2" xfId="2686"/>
    <cellStyle name="Normal 44 2 2 3 2 2" xfId="2687"/>
    <cellStyle name="Normal 45 2 2 3 2 2" xfId="2688"/>
    <cellStyle name="Normal 46 2 2 3 2 2" xfId="2689"/>
    <cellStyle name="Normal 47 2 2 3 2 2" xfId="2690"/>
    <cellStyle name="Normal 51 2 3 2 2" xfId="2691"/>
    <cellStyle name="Normal 52 2 3 2 2" xfId="2692"/>
    <cellStyle name="Normal 53 2 3 2 2" xfId="2693"/>
    <cellStyle name="Normal 55 2 3 2 2" xfId="2694"/>
    <cellStyle name="Normal 56 2 3 2 2" xfId="2695"/>
    <cellStyle name="Normal 57 2 3 2 2" xfId="2696"/>
    <cellStyle name="Normal 6 2 3 2 3 2 2" xfId="2697"/>
    <cellStyle name="Normal 6 3 2 3 2 2" xfId="2698"/>
    <cellStyle name="Normal 60 2 3 2 2" xfId="2699"/>
    <cellStyle name="Normal 64 2 3 2 2" xfId="2700"/>
    <cellStyle name="Normal 65 2 3 2 2" xfId="2701"/>
    <cellStyle name="Normal 66 2 3 2 2" xfId="2702"/>
    <cellStyle name="Normal 67 2 3 2 2" xfId="2703"/>
    <cellStyle name="Normal 7 6 2 3 2 2" xfId="2704"/>
    <cellStyle name="Normal 71 2 3 2 2" xfId="2705"/>
    <cellStyle name="Normal 72 2 3 2 2" xfId="2706"/>
    <cellStyle name="Normal 73 2 3 2 2" xfId="2707"/>
    <cellStyle name="Normal 74 2 3 2 2" xfId="2708"/>
    <cellStyle name="Normal 76 2 3 2 2" xfId="2709"/>
    <cellStyle name="Normal 8 3 2 3 2 2" xfId="2710"/>
    <cellStyle name="Normal 81 2 3 2 2" xfId="2711"/>
    <cellStyle name="Normal 78 3 2 2 2" xfId="2712"/>
    <cellStyle name="Normal 5 3 3 2 2 2" xfId="2713"/>
    <cellStyle name="Normal 80 3 2 2 2" xfId="2714"/>
    <cellStyle name="Normal 79 3 2 2 2" xfId="2715"/>
    <cellStyle name="Normal 6 8 3 2 2 2" xfId="2716"/>
    <cellStyle name="Normal 5 2 3 2 2 2" xfId="2717"/>
    <cellStyle name="Normal 6 2 8 2 2 2" xfId="2718"/>
    <cellStyle name="Comma 2 2 3 3 2 2 2" xfId="2719"/>
    <cellStyle name="Comma 2 3 6 3 2 2 2" xfId="2720"/>
    <cellStyle name="Normal 18 2 3 2 2 2" xfId="2721"/>
    <cellStyle name="Normal 19 2 3 2 2 2" xfId="2722"/>
    <cellStyle name="Normal 2 2 3 3 2 2 2" xfId="2723"/>
    <cellStyle name="Normal 2 3 6 3 2 2 2" xfId="2724"/>
    <cellStyle name="Normal 2 3 2 3 2 2 2" xfId="2725"/>
    <cellStyle name="Normal 2 3 4 3 2 2 2" xfId="2726"/>
    <cellStyle name="Normal 2 3 5 3 2 2 2" xfId="2727"/>
    <cellStyle name="Normal 2 4 2 3 2 2 2" xfId="2728"/>
    <cellStyle name="Normal 2 5 3 2 2 2" xfId="2729"/>
    <cellStyle name="Normal 28 3 3 2 2 2" xfId="2730"/>
    <cellStyle name="Normal 3 2 2 3 2 2 2" xfId="2731"/>
    <cellStyle name="Normal 3 3 3 2 2 2" xfId="2732"/>
    <cellStyle name="Normal 30 3 3 2 2 2" xfId="2733"/>
    <cellStyle name="Normal 4 2 3 2 2 2" xfId="2734"/>
    <cellStyle name="Normal 40 2 3 2 2 2" xfId="2735"/>
    <cellStyle name="Normal 41 2 3 2 2 2" xfId="2736"/>
    <cellStyle name="Normal 42 2 3 2 2 2" xfId="2737"/>
    <cellStyle name="Normal 43 2 3 2 2 2" xfId="2738"/>
    <cellStyle name="Normal 44 2 3 2 2 2" xfId="2739"/>
    <cellStyle name="Normal 45 2 3 2 2 2" xfId="2740"/>
    <cellStyle name="Normal 46 2 3 2 2 2" xfId="2741"/>
    <cellStyle name="Normal 47 2 3 2 2 2" xfId="2742"/>
    <cellStyle name="Normal 51 3 2 2 2" xfId="2743"/>
    <cellStyle name="Normal 52 3 2 2 2" xfId="2744"/>
    <cellStyle name="Normal 53 3 2 2 2" xfId="2745"/>
    <cellStyle name="Normal 55 3 2 2 2" xfId="2746"/>
    <cellStyle name="Normal 56 3 2 2 2" xfId="2747"/>
    <cellStyle name="Normal 57 3 2 2 2" xfId="2748"/>
    <cellStyle name="Normal 6 2 3 3 2 2 2" xfId="2749"/>
    <cellStyle name="Normal 6 3 3 2 2 2" xfId="2750"/>
    <cellStyle name="Normal 60 3 2 2 2" xfId="2751"/>
    <cellStyle name="Normal 64 3 2 2 2" xfId="2752"/>
    <cellStyle name="Normal 65 3 2 2 2" xfId="2753"/>
    <cellStyle name="Normal 66 3 2 2 2" xfId="2754"/>
    <cellStyle name="Normal 67 3 2 2 2" xfId="2755"/>
    <cellStyle name="Normal 7 6 3 2 2 2" xfId="2756"/>
    <cellStyle name="Normal 71 3 2 2 2" xfId="2757"/>
    <cellStyle name="Normal 72 3 2 2 2" xfId="2758"/>
    <cellStyle name="Normal 73 3 2 2 2" xfId="2759"/>
    <cellStyle name="Normal 74 3 2 2 2" xfId="2760"/>
    <cellStyle name="Normal 76 3 2 2 2" xfId="2761"/>
    <cellStyle name="Normal 8 3 3 2 2 2" xfId="2762"/>
    <cellStyle name="Normal 81 3 2 2 2" xfId="2763"/>
    <cellStyle name="Normal 78 2 2 2 2 2" xfId="2764"/>
    <cellStyle name="Normal 5 3 2 2 2 2 2" xfId="2765"/>
    <cellStyle name="Normal 80 2 2 2 2 2" xfId="2766"/>
    <cellStyle name="Normal 79 2 2 2 2 2" xfId="2767"/>
    <cellStyle name="Normal 6 8 2 2 2 2 2" xfId="2768"/>
    <cellStyle name="Normal 5 2 2 2 2 2 2" xfId="2769"/>
    <cellStyle name="Normal 6 2 7 2 2 2 2" xfId="2770"/>
    <cellStyle name="Comma 2 2 3 2 2 2 2 2" xfId="2771"/>
    <cellStyle name="Comma 2 3 6 2 2 2 2 2" xfId="2772"/>
    <cellStyle name="Normal 18 2 2 2 2 2 2" xfId="2773"/>
    <cellStyle name="Normal 19 2 2 2 2 2 2" xfId="2774"/>
    <cellStyle name="Normal 2 2 3 2 2 2 2 2" xfId="2775"/>
    <cellStyle name="Normal 2 3 6 2 2 2 2 2" xfId="2776"/>
    <cellStyle name="Normal 2 3 2 2 2 2 2 2" xfId="2777"/>
    <cellStyle name="Normal 2 3 4 2 2 2 2 2" xfId="2778"/>
    <cellStyle name="Normal 2 3 5 2 2 2 2 2" xfId="2779"/>
    <cellStyle name="Normal 2 4 2 2 2 2 2 2" xfId="2780"/>
    <cellStyle name="Normal 2 5 2 2 2 2 2" xfId="2781"/>
    <cellStyle name="Normal 28 3 2 2 2 2 2" xfId="2782"/>
    <cellStyle name="Normal 3 2 2 2 2 2 2 2" xfId="2783"/>
    <cellStyle name="Normal 3 3 2 2 2 2 2" xfId="2784"/>
    <cellStyle name="Normal 30 3 2 2 2 2 2" xfId="2785"/>
    <cellStyle name="Normal 4 2 2 2 2 2 2" xfId="2786"/>
    <cellStyle name="Normal 40 2 2 2 2 2 2" xfId="2787"/>
    <cellStyle name="Normal 41 2 2 2 2 2 2" xfId="2788"/>
    <cellStyle name="Normal 42 2 2 2 2 2 2" xfId="2789"/>
    <cellStyle name="Normal 43 2 2 2 2 2 2" xfId="2790"/>
    <cellStyle name="Normal 44 2 2 2 2 2 2" xfId="2791"/>
    <cellStyle name="Normal 45 2 2 2 2 2 2" xfId="2792"/>
    <cellStyle name="Normal 46 2 2 2 2 2 2" xfId="2793"/>
    <cellStyle name="Normal 47 2 2 2 2 2 2" xfId="2794"/>
    <cellStyle name="Normal 51 2 2 2 2 2" xfId="2795"/>
    <cellStyle name="Normal 52 2 2 2 2 2" xfId="2796"/>
    <cellStyle name="Normal 53 2 2 2 2 2" xfId="2797"/>
    <cellStyle name="Normal 55 2 2 2 2 2" xfId="2798"/>
    <cellStyle name="Normal 56 2 2 2 2 2" xfId="2799"/>
    <cellStyle name="Normal 57 2 2 2 2 2" xfId="2800"/>
    <cellStyle name="Normal 6 2 3 2 2 2 2 2" xfId="2801"/>
    <cellStyle name="Normal 6 3 2 2 2 2 2" xfId="2802"/>
    <cellStyle name="Normal 60 2 2 2 2 2" xfId="2803"/>
    <cellStyle name="Normal 64 2 2 2 2 2" xfId="2804"/>
    <cellStyle name="Normal 65 2 2 2 2 2" xfId="2805"/>
    <cellStyle name="Normal 66 2 2 2 2 2" xfId="2806"/>
    <cellStyle name="Normal 67 2 2 2 2 2" xfId="2807"/>
    <cellStyle name="Normal 7 6 2 2 2 2 2" xfId="2808"/>
    <cellStyle name="Normal 71 2 2 2 2 2" xfId="2809"/>
    <cellStyle name="Normal 72 2 2 2 2 2" xfId="2810"/>
    <cellStyle name="Normal 73 2 2 2 2 2" xfId="2811"/>
    <cellStyle name="Normal 74 2 2 2 2 2" xfId="2812"/>
    <cellStyle name="Normal 76 2 2 2 2 2" xfId="2813"/>
    <cellStyle name="Normal 8 3 2 2 2 2 2" xfId="2814"/>
    <cellStyle name="Normal 81 2 2 2 2 2" xfId="2815"/>
    <cellStyle name="Normal 93" xfId="2816"/>
    <cellStyle name="Normal 6 2 2 2" xfId="2817"/>
    <cellStyle name="Percent 69" xfId="2818"/>
    <cellStyle name="Input 8" xfId="2819"/>
    <cellStyle name="Comma 27" xfId="2820"/>
    <cellStyle name="Normal 94" xfId="2821"/>
    <cellStyle name="Comma 26" xfId="2822"/>
    <cellStyle name="Percent 68" xfId="2823"/>
    <cellStyle name="Normal 99" xfId="2824"/>
    <cellStyle name="Percent 80" xfId="2825"/>
    <cellStyle name="Normal 78 7" xfId="2826"/>
    <cellStyle name="Normal 5 3 7" xfId="2827"/>
    <cellStyle name="Normal 80 7" xfId="2828"/>
    <cellStyle name="Normal 79 7" xfId="2829"/>
    <cellStyle name="Percent 78" xfId="2830"/>
    <cellStyle name="Percent 81" xfId="2831"/>
    <cellStyle name="Normal 6 8 7" xfId="2832"/>
    <cellStyle name="Normal 5 2 7" xfId="2833"/>
    <cellStyle name="Percent 79" xfId="2834"/>
    <cellStyle name="Normal 6 2 12" xfId="2835"/>
    <cellStyle name="Comma 2 2 3 7" xfId="2836"/>
    <cellStyle name="Comma 2 3 6 7" xfId="2837"/>
    <cellStyle name="Percent 74" xfId="2838"/>
    <cellStyle name="Comma 39" xfId="2839"/>
    <cellStyle name="Normal 18 2 7" xfId="2840"/>
    <cellStyle name="Normal 19 2 7" xfId="2841"/>
    <cellStyle name="Normal 2 2 3 7" xfId="2842"/>
    <cellStyle name="Normal 2 3 6 7" xfId="2843"/>
    <cellStyle name="Normal 2 3 2 7" xfId="2844"/>
    <cellStyle name="Normal 2 3 4 7" xfId="2845"/>
    <cellStyle name="Normal 2 3 5 7" xfId="2846"/>
    <cellStyle name="Normal 2 4 2 7" xfId="2847"/>
    <cellStyle name="Normal 2 5 7" xfId="2848"/>
    <cellStyle name="Normal 28 3 7" xfId="2849"/>
    <cellStyle name="Normal 3 2 2 7" xfId="2850"/>
    <cellStyle name="Normal 3 3 7" xfId="2851"/>
    <cellStyle name="Normal 30 3 7" xfId="2852"/>
    <cellStyle name="Normal 4 2 7" xfId="2853"/>
    <cellStyle name="Normal 40 2 7" xfId="2854"/>
    <cellStyle name="Normal 41 2 7" xfId="2855"/>
    <cellStyle name="Normal 42 2 7" xfId="2856"/>
    <cellStyle name="Normal 43 2 7" xfId="2857"/>
    <cellStyle name="Normal 44 2 7" xfId="2858"/>
    <cellStyle name="Normal 45 2 7" xfId="2859"/>
    <cellStyle name="Normal 46 2 7" xfId="2860"/>
    <cellStyle name="Normal 47 2 7" xfId="2861"/>
    <cellStyle name="Normal 51 7" xfId="2862"/>
    <cellStyle name="Normal 52 7" xfId="2863"/>
    <cellStyle name="Normal 53 7" xfId="2864"/>
    <cellStyle name="Normal 55 7" xfId="2865"/>
    <cellStyle name="Normal 56 7" xfId="2866"/>
    <cellStyle name="Normal 57 7" xfId="2867"/>
    <cellStyle name="Normal 6 2 3 7" xfId="2868"/>
    <cellStyle name="Normal 6 3 7" xfId="2869"/>
    <cellStyle name="Normal 60 7" xfId="2870"/>
    <cellStyle name="Percent 76" xfId="2871"/>
    <cellStyle name="Normal 64 7" xfId="2872"/>
    <cellStyle name="Normal 65 7" xfId="2873"/>
    <cellStyle name="Normal 66 7" xfId="2874"/>
    <cellStyle name="Normal 67 7" xfId="2875"/>
    <cellStyle name="Normal 7 6 7" xfId="2876"/>
    <cellStyle name="Normal 71 7" xfId="2877"/>
    <cellStyle name="Normal 72 7" xfId="2878"/>
    <cellStyle name="Normal 73 7" xfId="2879"/>
    <cellStyle name="Normal 74 7" xfId="2880"/>
    <cellStyle name="Normal 76 7" xfId="2881"/>
    <cellStyle name="Normal 8 3 7" xfId="2882"/>
    <cellStyle name="Percent 82" xfId="2883"/>
    <cellStyle name="Normal 81 7" xfId="2884"/>
    <cellStyle name="Comma 28" xfId="2885"/>
    <cellStyle name="Percent 70" xfId="2886"/>
    <cellStyle name="Normal 78 2 6" xfId="2887"/>
    <cellStyle name="Normal 5 3 2 6" xfId="2888"/>
    <cellStyle name="Normal 80 2 6" xfId="2889"/>
    <cellStyle name="Normal 79 2 6" xfId="2890"/>
    <cellStyle name="Normal 6 8 2 6" xfId="2891"/>
    <cellStyle name="Normal 5 2 2 6" xfId="2892"/>
    <cellStyle name="Normal 6 2 7 6" xfId="2893"/>
    <cellStyle name="Comma 2 2 3 2 6" xfId="2894"/>
    <cellStyle name="Comma 2 3 6 2 6" xfId="2895"/>
    <cellStyle name="Normal 18 2 2 6" xfId="2896"/>
    <cellStyle name="Normal 19 2 2 6" xfId="2897"/>
    <cellStyle name="Normal 2 2 3 2 6" xfId="2898"/>
    <cellStyle name="Normal 2 3 6 2 6" xfId="2899"/>
    <cellStyle name="Normal 2 3 2 2 6" xfId="2900"/>
    <cellStyle name="Normal 2 3 4 2 6" xfId="2901"/>
    <cellStyle name="Normal 2 3 5 2 6" xfId="2902"/>
    <cellStyle name="Normal 2 4 2 2 6" xfId="2903"/>
    <cellStyle name="Normal 2 5 2 6" xfId="2904"/>
    <cellStyle name="Normal 28 3 2 6" xfId="2905"/>
    <cellStyle name="Normal 3 2 2 2 6" xfId="2906"/>
    <cellStyle name="Normal 3 3 2 6" xfId="2907"/>
    <cellStyle name="Normal 30 3 2 6" xfId="2908"/>
    <cellStyle name="Normal 4 2 2 6" xfId="2909"/>
    <cellStyle name="Normal 40 2 2 6" xfId="2910"/>
    <cellStyle name="Normal 41 2 2 6" xfId="2911"/>
    <cellStyle name="Normal 42 2 2 6" xfId="2912"/>
    <cellStyle name="Normal 43 2 2 6" xfId="2913"/>
    <cellStyle name="Normal 44 2 2 6" xfId="2914"/>
    <cellStyle name="Normal 45 2 2 6" xfId="2915"/>
    <cellStyle name="Normal 46 2 2 6" xfId="2916"/>
    <cellStyle name="Normal 47 2 2 6" xfId="2917"/>
    <cellStyle name="Normal 51 2 6" xfId="2918"/>
    <cellStyle name="Normal 52 2 6" xfId="2919"/>
    <cellStyle name="Normal 53 2 6" xfId="2920"/>
    <cellStyle name="Normal 55 2 6" xfId="2921"/>
    <cellStyle name="Normal 56 2 6" xfId="2922"/>
    <cellStyle name="Normal 57 2 6" xfId="2923"/>
    <cellStyle name="Normal 6 2 3 2 6" xfId="2924"/>
    <cellStyle name="Normal 6 3 2 6" xfId="2925"/>
    <cellStyle name="Normal 60 2 6" xfId="2926"/>
    <cellStyle name="Normal 64 2 6" xfId="2927"/>
    <cellStyle name="Normal 65 2 6" xfId="2928"/>
    <cellStyle name="Normal 66 2 6" xfId="2929"/>
    <cellStyle name="Normal 67 2 6" xfId="2930"/>
    <cellStyle name="Normal 7 6 2 6" xfId="2931"/>
    <cellStyle name="Normal 71 2 6" xfId="2932"/>
    <cellStyle name="Normal 72 2 6" xfId="2933"/>
    <cellStyle name="Normal 73 2 6" xfId="2934"/>
    <cellStyle name="Normal 74 2 6" xfId="2935"/>
    <cellStyle name="Normal 76 2 6" xfId="2936"/>
    <cellStyle name="Normal 8 3 2 6" xfId="2937"/>
    <cellStyle name="Normal 81 2 6" xfId="2938"/>
    <cellStyle name="Normal 78 3 5" xfId="2939"/>
    <cellStyle name="Normal 5 3 3 5" xfId="2940"/>
    <cellStyle name="Normal 80 3 5" xfId="2941"/>
    <cellStyle name="Normal 79 3 5" xfId="2942"/>
    <cellStyle name="Normal 6 8 3 5" xfId="2943"/>
    <cellStyle name="Normal 5 2 3 5" xfId="2944"/>
    <cellStyle name="Normal 6 2 8 5" xfId="2945"/>
    <cellStyle name="Comma 2 2 3 3 5" xfId="2946"/>
    <cellStyle name="Comma 2 3 6 3 5" xfId="2947"/>
    <cellStyle name="Normal 18 2 3 5" xfId="2948"/>
    <cellStyle name="Normal 19 2 3 5" xfId="2949"/>
    <cellStyle name="Normal 2 2 3 3 5" xfId="2950"/>
    <cellStyle name="Normal 2 3 6 3 5" xfId="2951"/>
    <cellStyle name="Normal 2 3 2 3 5" xfId="2952"/>
    <cellStyle name="Normal 2 3 4 3 5" xfId="2953"/>
    <cellStyle name="Normal 2 3 5 3 5" xfId="2954"/>
    <cellStyle name="Normal 2 4 2 3 5" xfId="2955"/>
    <cellStyle name="Normal 2 5 3 5" xfId="2956"/>
    <cellStyle name="Normal 28 3 3 5" xfId="2957"/>
    <cellStyle name="Normal 3 2 2 3 5" xfId="2958"/>
    <cellStyle name="Normal 3 3 3 5" xfId="2959"/>
    <cellStyle name="Normal 30 3 3 5" xfId="2960"/>
    <cellStyle name="Normal 4 2 3 5" xfId="2961"/>
    <cellStyle name="Normal 40 2 3 5" xfId="2962"/>
    <cellStyle name="Normal 41 2 3 5" xfId="2963"/>
    <cellStyle name="Normal 42 2 3 5" xfId="2964"/>
    <cellStyle name="Normal 43 2 3 5" xfId="2965"/>
    <cellStyle name="Normal 44 2 3 5" xfId="2966"/>
    <cellStyle name="Normal 45 2 3 5" xfId="2967"/>
    <cellStyle name="Normal 46 2 3 5" xfId="2968"/>
    <cellStyle name="Normal 47 2 3 5" xfId="2969"/>
    <cellStyle name="Normal 51 3 5" xfId="2970"/>
    <cellStyle name="Normal 52 3 5" xfId="2971"/>
    <cellStyle name="Normal 53 3 5" xfId="2972"/>
    <cellStyle name="Normal 55 3 5" xfId="2973"/>
    <cellStyle name="Normal 56 3 5" xfId="2974"/>
    <cellStyle name="Normal 57 3 5" xfId="2975"/>
    <cellStyle name="Normal 6 2 3 3 5" xfId="2976"/>
    <cellStyle name="Normal 6 3 3 5" xfId="2977"/>
    <cellStyle name="Normal 60 3 5" xfId="2978"/>
    <cellStyle name="Normal 64 3 5" xfId="2979"/>
    <cellStyle name="Normal 65 3 5" xfId="2980"/>
    <cellStyle name="Normal 66 3 5" xfId="2981"/>
    <cellStyle name="Normal 67 3 5" xfId="2982"/>
    <cellStyle name="Normal 7 6 3 5" xfId="2983"/>
    <cellStyle name="Normal 71 3 5" xfId="2984"/>
    <cellStyle name="Normal 72 3 5" xfId="2985"/>
    <cellStyle name="Normal 73 3 5" xfId="2986"/>
    <cellStyle name="Normal 74 3 5" xfId="2987"/>
    <cellStyle name="Normal 76 3 5" xfId="2988"/>
    <cellStyle name="Normal 8 3 3 5" xfId="2989"/>
    <cellStyle name="Normal 81 3 5" xfId="2990"/>
    <cellStyle name="Normal 78 2 2 5" xfId="2991"/>
    <cellStyle name="Normal 5 3 2 2 5" xfId="2992"/>
    <cellStyle name="Normal 80 2 2 5" xfId="2993"/>
    <cellStyle name="Normal 79 2 2 5" xfId="2994"/>
    <cellStyle name="Normal 6 8 2 2 5" xfId="2995"/>
    <cellStyle name="Normal 5 2 2 2 5" xfId="2996"/>
    <cellStyle name="Normal 6 2 7 2 5" xfId="2997"/>
    <cellStyle name="Comma 2 2 3 2 2 5" xfId="2998"/>
    <cellStyle name="Comma 2 3 6 2 2 5" xfId="2999"/>
    <cellStyle name="Normal 18 2 2 2 5" xfId="3000"/>
    <cellStyle name="Normal 19 2 2 2 5" xfId="3001"/>
    <cellStyle name="Normal 2 2 3 2 2 5" xfId="3002"/>
    <cellStyle name="Normal 2 3 6 2 2 5" xfId="3003"/>
    <cellStyle name="Normal 2 3 2 2 2 5" xfId="3004"/>
    <cellStyle name="Normal 2 3 4 2 2 5" xfId="3005"/>
    <cellStyle name="Normal 2 3 5 2 2 5" xfId="3006"/>
    <cellStyle name="Normal 2 4 2 2 2 5" xfId="3007"/>
    <cellStyle name="Normal 2 5 2 2 5" xfId="3008"/>
    <cellStyle name="Normal 28 3 2 2 5" xfId="3009"/>
    <cellStyle name="Normal 3 2 2 2 2 5" xfId="3010"/>
    <cellStyle name="Normal 3 3 2 2 5" xfId="3011"/>
    <cellStyle name="Normal 30 3 2 2 5" xfId="3012"/>
    <cellStyle name="Normal 4 2 2 2 5" xfId="3013"/>
    <cellStyle name="Normal 40 2 2 2 5" xfId="3014"/>
    <cellStyle name="Normal 41 2 2 2 5" xfId="3015"/>
    <cellStyle name="Normal 42 2 2 2 5" xfId="3016"/>
    <cellStyle name="Normal 43 2 2 2 5" xfId="3017"/>
    <cellStyle name="Normal 44 2 2 2 5" xfId="3018"/>
    <cellStyle name="Normal 45 2 2 2 5" xfId="3019"/>
    <cellStyle name="Normal 46 2 2 2 5" xfId="3020"/>
    <cellStyle name="Normal 47 2 2 2 5" xfId="3021"/>
    <cellStyle name="Normal 51 2 2 5" xfId="3022"/>
    <cellStyle name="Normal 52 2 2 5" xfId="3023"/>
    <cellStyle name="Normal 53 2 2 5" xfId="3024"/>
    <cellStyle name="Normal 55 2 2 5" xfId="3025"/>
    <cellStyle name="Normal 56 2 2 5" xfId="3026"/>
    <cellStyle name="Normal 57 2 2 5" xfId="3027"/>
    <cellStyle name="Normal 6 2 3 2 2 5" xfId="3028"/>
    <cellStyle name="Normal 6 3 2 2 5" xfId="3029"/>
    <cellStyle name="Normal 60 2 2 5" xfId="3030"/>
    <cellStyle name="Normal 64 2 2 5" xfId="3031"/>
    <cellStyle name="Normal 65 2 2 5" xfId="3032"/>
    <cellStyle name="Normal 66 2 2 5" xfId="3033"/>
    <cellStyle name="Normal 67 2 2 5" xfId="3034"/>
    <cellStyle name="Normal 7 6 2 2 5" xfId="3035"/>
    <cellStyle name="Normal 71 2 2 5" xfId="3036"/>
    <cellStyle name="Normal 72 2 2 5" xfId="3037"/>
    <cellStyle name="Normal 73 2 2 5" xfId="3038"/>
    <cellStyle name="Normal 74 2 2 5" xfId="3039"/>
    <cellStyle name="Normal 76 2 2 5" xfId="3040"/>
    <cellStyle name="Normal 8 3 2 2 5" xfId="3041"/>
    <cellStyle name="Normal 81 2 2 5" xfId="3042"/>
    <cellStyle name="Normal 78 4 4" xfId="3043"/>
    <cellStyle name="Normal 5 3 4 4" xfId="3044"/>
    <cellStyle name="Normal 80 4 4" xfId="3045"/>
    <cellStyle name="Normal 79 4 4" xfId="3046"/>
    <cellStyle name="Normal 6 8 4 4" xfId="3047"/>
    <cellStyle name="Normal 5 2 4 4" xfId="3048"/>
    <cellStyle name="Normal 6 2 9 4" xfId="3049"/>
    <cellStyle name="Comma 2 2 3 4 4" xfId="3050"/>
    <cellStyle name="Comma 2 3 6 4 4" xfId="3051"/>
    <cellStyle name="Normal 18 2 4 4" xfId="3052"/>
    <cellStyle name="Normal 19 2 4 4" xfId="3053"/>
    <cellStyle name="Normal 2 2 3 4 4" xfId="3054"/>
    <cellStyle name="Normal 2 3 6 4 4" xfId="3055"/>
    <cellStyle name="Normal 2 3 2 4 4" xfId="3056"/>
    <cellStyle name="Normal 2 3 4 4 4" xfId="3057"/>
    <cellStyle name="Normal 2 3 5 4 4" xfId="3058"/>
    <cellStyle name="Normal 2 4 2 4 4" xfId="3059"/>
    <cellStyle name="Normal 2 5 4 4" xfId="3060"/>
    <cellStyle name="Normal 28 3 4 4" xfId="3061"/>
    <cellStyle name="Normal 3 2 2 4 4" xfId="3062"/>
    <cellStyle name="Normal 3 3 4 4" xfId="3063"/>
    <cellStyle name="Normal 30 3 4 4" xfId="3064"/>
    <cellStyle name="Normal 4 2 4 4" xfId="3065"/>
    <cellStyle name="Normal 40 2 4 4" xfId="3066"/>
    <cellStyle name="Normal 41 2 4 4" xfId="3067"/>
    <cellStyle name="Normal 42 2 4 4" xfId="3068"/>
    <cellStyle name="Normal 43 2 4 4" xfId="3069"/>
    <cellStyle name="Normal 44 2 4 4" xfId="3070"/>
    <cellStyle name="Normal 45 2 4 4" xfId="3071"/>
    <cellStyle name="Normal 46 2 4 4" xfId="3072"/>
    <cellStyle name="Normal 47 2 4 4" xfId="3073"/>
    <cellStyle name="Normal 51 4 4" xfId="3074"/>
    <cellStyle name="Normal 52 4 4" xfId="3075"/>
    <cellStyle name="Normal 53 4 4" xfId="3076"/>
    <cellStyle name="Normal 55 4 4" xfId="3077"/>
    <cellStyle name="Normal 56 4 4" xfId="3078"/>
    <cellStyle name="Normal 57 4 4" xfId="3079"/>
    <cellStyle name="Normal 6 2 3 4 4" xfId="3080"/>
    <cellStyle name="Normal 6 3 4 4" xfId="3081"/>
    <cellStyle name="Normal 60 4 4" xfId="3082"/>
    <cellStyle name="Normal 64 4 4" xfId="3083"/>
    <cellStyle name="Normal 65 4 4" xfId="3084"/>
    <cellStyle name="Normal 66 4 4" xfId="3085"/>
    <cellStyle name="Normal 67 4 4" xfId="3086"/>
    <cellStyle name="Normal 7 6 4 4" xfId="3087"/>
    <cellStyle name="Normal 71 4 4" xfId="3088"/>
    <cellStyle name="Normal 72 4 4" xfId="3089"/>
    <cellStyle name="Normal 73 4 4" xfId="3090"/>
    <cellStyle name="Normal 74 4 4" xfId="3091"/>
    <cellStyle name="Normal 76 4 4" xfId="3092"/>
    <cellStyle name="Normal 8 3 4 4" xfId="3093"/>
    <cellStyle name="Normal 81 4 4" xfId="3094"/>
    <cellStyle name="Normal 78 2 3 4" xfId="3095"/>
    <cellStyle name="Normal 5 3 2 3 4" xfId="3096"/>
    <cellStyle name="Normal 80 2 3 4" xfId="3097"/>
    <cellStyle name="Normal 79 2 3 4" xfId="3098"/>
    <cellStyle name="Normal 6 8 2 3 4" xfId="3099"/>
    <cellStyle name="Normal 5 2 2 3 4" xfId="3100"/>
    <cellStyle name="Normal 6 2 7 3 4" xfId="3101"/>
    <cellStyle name="Comma 2 2 3 2 3 4" xfId="3102"/>
    <cellStyle name="Comma 2 3 6 2 3 4" xfId="3103"/>
    <cellStyle name="Normal 18 2 2 3 4" xfId="3104"/>
    <cellStyle name="Normal 19 2 2 3 4" xfId="3105"/>
    <cellStyle name="Normal 2 2 3 2 3 4" xfId="3106"/>
    <cellStyle name="Normal 2 3 6 2 3 4" xfId="3107"/>
    <cellStyle name="Normal 2 3 2 2 3 4" xfId="3108"/>
    <cellStyle name="Normal 2 3 4 2 3 4" xfId="3109"/>
    <cellStyle name="Normal 2 3 5 2 3 4" xfId="3110"/>
    <cellStyle name="Normal 2 4 2 2 3 4" xfId="3111"/>
    <cellStyle name="Normal 2 5 2 3 4" xfId="3112"/>
    <cellStyle name="Normal 28 3 2 3 4" xfId="3113"/>
    <cellStyle name="Normal 3 2 2 2 3 4" xfId="3114"/>
    <cellStyle name="Normal 3 3 2 3 4" xfId="3115"/>
    <cellStyle name="Normal 30 3 2 3 4" xfId="3116"/>
    <cellStyle name="Normal 4 2 2 3 4" xfId="3117"/>
    <cellStyle name="Normal 40 2 2 3 4" xfId="3118"/>
    <cellStyle name="Normal 41 2 2 3 4" xfId="3119"/>
    <cellStyle name="Normal 42 2 2 3 4" xfId="3120"/>
    <cellStyle name="Normal 43 2 2 3 4" xfId="3121"/>
    <cellStyle name="Normal 44 2 2 3 4" xfId="3122"/>
    <cellStyle name="Normal 45 2 2 3 4" xfId="3123"/>
    <cellStyle name="Normal 46 2 2 3 4" xfId="3124"/>
    <cellStyle name="Normal 47 2 2 3 4" xfId="3125"/>
    <cellStyle name="Normal 51 2 3 4" xfId="3126"/>
    <cellStyle name="Normal 52 2 3 4" xfId="3127"/>
    <cellStyle name="Normal 53 2 3 4" xfId="3128"/>
    <cellStyle name="Normal 55 2 3 4" xfId="3129"/>
    <cellStyle name="Normal 56 2 3 4" xfId="3130"/>
    <cellStyle name="Normal 57 2 3 4" xfId="3131"/>
    <cellStyle name="Normal 6 2 3 2 3 4" xfId="3132"/>
    <cellStyle name="Normal 6 3 2 3 4" xfId="3133"/>
    <cellStyle name="Normal 60 2 3 4" xfId="3134"/>
    <cellStyle name="Normal 64 2 3 4" xfId="3135"/>
    <cellStyle name="Normal 65 2 3 4" xfId="3136"/>
    <cellStyle name="Normal 66 2 3 4" xfId="3137"/>
    <cellStyle name="Normal 67 2 3 4" xfId="3138"/>
    <cellStyle name="Normal 7 6 2 3 4" xfId="3139"/>
    <cellStyle name="Normal 71 2 3 4" xfId="3140"/>
    <cellStyle name="Normal 72 2 3 4" xfId="3141"/>
    <cellStyle name="Normal 73 2 3 4" xfId="3142"/>
    <cellStyle name="Normal 74 2 3 4" xfId="3143"/>
    <cellStyle name="Normal 76 2 3 4" xfId="3144"/>
    <cellStyle name="Normal 8 3 2 3 4" xfId="3145"/>
    <cellStyle name="Normal 81 2 3 4" xfId="3146"/>
    <cellStyle name="Normal 78 3 2 4" xfId="3147"/>
    <cellStyle name="Normal 5 3 3 2 4" xfId="3148"/>
    <cellStyle name="Normal 80 3 2 4" xfId="3149"/>
    <cellStyle name="Normal 79 3 2 4" xfId="3150"/>
    <cellStyle name="Normal 6 8 3 2 4" xfId="3151"/>
    <cellStyle name="Normal 5 2 3 2 4" xfId="3152"/>
    <cellStyle name="Normal 6 2 8 2 4" xfId="3153"/>
    <cellStyle name="Comma 2 2 3 3 2 4" xfId="3154"/>
    <cellStyle name="Comma 2 3 6 3 2 4" xfId="3155"/>
    <cellStyle name="Normal 18 2 3 2 4" xfId="3156"/>
    <cellStyle name="Normal 19 2 3 2 4" xfId="3157"/>
    <cellStyle name="Normal 2 2 3 3 2 4" xfId="3158"/>
    <cellStyle name="Normal 2 3 6 3 2 4" xfId="3159"/>
    <cellStyle name="Normal 2 3 2 3 2 4" xfId="3160"/>
    <cellStyle name="Normal 2 3 4 3 2 4" xfId="3161"/>
    <cellStyle name="Normal 2 3 5 3 2 4" xfId="3162"/>
    <cellStyle name="Normal 2 4 2 3 2 4" xfId="3163"/>
    <cellStyle name="Normal 2 5 3 2 4" xfId="3164"/>
    <cellStyle name="Normal 28 3 3 2 4" xfId="3165"/>
    <cellStyle name="Normal 3 2 2 3 2 4" xfId="3166"/>
    <cellStyle name="Normal 3 3 3 2 4" xfId="3167"/>
    <cellStyle name="Normal 30 3 3 2 4" xfId="3168"/>
    <cellStyle name="Normal 4 2 3 2 4" xfId="3169"/>
    <cellStyle name="Normal 40 2 3 2 4" xfId="3170"/>
    <cellStyle name="Normal 41 2 3 2 4" xfId="3171"/>
    <cellStyle name="Normal 42 2 3 2 4" xfId="3172"/>
    <cellStyle name="Normal 43 2 3 2 4" xfId="3173"/>
    <cellStyle name="Normal 44 2 3 2 4" xfId="3174"/>
    <cellStyle name="Normal 45 2 3 2 4" xfId="3175"/>
    <cellStyle name="Normal 46 2 3 2 4" xfId="3176"/>
    <cellStyle name="Normal 47 2 3 2 4" xfId="3177"/>
    <cellStyle name="Normal 51 3 2 4" xfId="3178"/>
    <cellStyle name="Normal 52 3 2 4" xfId="3179"/>
    <cellStyle name="Normal 53 3 2 4" xfId="3180"/>
    <cellStyle name="Normal 55 3 2 4" xfId="3181"/>
    <cellStyle name="Normal 56 3 2 4" xfId="3182"/>
    <cellStyle name="Normal 57 3 2 4" xfId="3183"/>
    <cellStyle name="Normal 6 2 3 3 2 4" xfId="3184"/>
    <cellStyle name="Normal 6 3 3 2 4" xfId="3185"/>
    <cellStyle name="Normal 60 3 2 4" xfId="3186"/>
    <cellStyle name="Normal 64 3 2 4" xfId="3187"/>
    <cellStyle name="Normal 65 3 2 4" xfId="3188"/>
    <cellStyle name="Normal 66 3 2 4" xfId="3189"/>
    <cellStyle name="Normal 67 3 2 4" xfId="3190"/>
    <cellStyle name="Normal 7 6 3 2 4" xfId="3191"/>
    <cellStyle name="Normal 71 3 2 4" xfId="3192"/>
    <cellStyle name="Normal 72 3 2 4" xfId="3193"/>
    <cellStyle name="Normal 73 3 2 4" xfId="3194"/>
    <cellStyle name="Normal 74 3 2 4" xfId="3195"/>
    <cellStyle name="Normal 76 3 2 4" xfId="3196"/>
    <cellStyle name="Normal 8 3 3 2 4" xfId="3197"/>
    <cellStyle name="Normal 81 3 2 4" xfId="3198"/>
    <cellStyle name="Normal 78 2 2 2 4" xfId="3199"/>
    <cellStyle name="Normal 5 3 2 2 2 4" xfId="3200"/>
    <cellStyle name="Normal 80 2 2 2 4" xfId="3201"/>
    <cellStyle name="Normal 79 2 2 2 4" xfId="3202"/>
    <cellStyle name="Normal 6 8 2 2 2 4" xfId="3203"/>
    <cellStyle name="Normal 5 2 2 2 2 4" xfId="3204"/>
    <cellStyle name="Normal 6 2 7 2 2 4" xfId="3205"/>
    <cellStyle name="Comma 2 2 3 2 2 2 4" xfId="3206"/>
    <cellStyle name="Comma 2 3 6 2 2 2 4" xfId="3207"/>
    <cellStyle name="Normal 18 2 2 2 2 4" xfId="3208"/>
    <cellStyle name="Normal 19 2 2 2 2 4" xfId="3209"/>
    <cellStyle name="Normal 2 2 3 2 2 2 4" xfId="3210"/>
    <cellStyle name="Normal 2 3 6 2 2 2 4" xfId="3211"/>
    <cellStyle name="Normal 2 3 2 2 2 2 4" xfId="3212"/>
    <cellStyle name="Normal 2 3 4 2 2 2 4" xfId="3213"/>
    <cellStyle name="Normal 2 3 5 2 2 2 4" xfId="3214"/>
    <cellStyle name="Normal 2 4 2 2 2 2 4" xfId="3215"/>
    <cellStyle name="Normal 2 5 2 2 2 4" xfId="3216"/>
    <cellStyle name="Normal 28 3 2 2 2 4" xfId="3217"/>
    <cellStyle name="Normal 3 2 2 2 2 2 4" xfId="3218"/>
    <cellStyle name="Normal 3 3 2 2 2 4" xfId="3219"/>
    <cellStyle name="Normal 30 3 2 2 2 4" xfId="3220"/>
    <cellStyle name="Normal 4 2 2 2 2 4" xfId="3221"/>
    <cellStyle name="Normal 40 2 2 2 2 4" xfId="3222"/>
    <cellStyle name="Normal 41 2 2 2 2 4" xfId="3223"/>
    <cellStyle name="Normal 42 2 2 2 2 4" xfId="3224"/>
    <cellStyle name="Normal 43 2 2 2 2 4" xfId="3225"/>
    <cellStyle name="Normal 44 2 2 2 2 4" xfId="3226"/>
    <cellStyle name="Normal 45 2 2 2 2 4" xfId="3227"/>
    <cellStyle name="Normal 46 2 2 2 2 4" xfId="3228"/>
    <cellStyle name="Normal 47 2 2 2 2 4" xfId="3229"/>
    <cellStyle name="Normal 51 2 2 2 4" xfId="3230"/>
    <cellStyle name="Normal 52 2 2 2 4" xfId="3231"/>
    <cellStyle name="Normal 53 2 2 2 4" xfId="3232"/>
    <cellStyle name="Normal 55 2 2 2 4" xfId="3233"/>
    <cellStyle name="Normal 56 2 2 2 4" xfId="3234"/>
    <cellStyle name="Normal 57 2 2 2 4" xfId="3235"/>
    <cellStyle name="Normal 6 2 3 2 2 2 4" xfId="3236"/>
    <cellStyle name="Normal 6 3 2 2 2 4" xfId="3237"/>
    <cellStyle name="Normal 60 2 2 2 4" xfId="3238"/>
    <cellStyle name="Normal 64 2 2 2 4" xfId="3239"/>
    <cellStyle name="Normal 65 2 2 2 4" xfId="3240"/>
    <cellStyle name="Normal 66 2 2 2 4" xfId="3241"/>
    <cellStyle name="Normal 67 2 2 2 4" xfId="3242"/>
    <cellStyle name="Normal 7 6 2 2 2 4" xfId="3243"/>
    <cellStyle name="Normal 71 2 2 2 4" xfId="3244"/>
    <cellStyle name="Normal 72 2 2 2 4" xfId="3245"/>
    <cellStyle name="Normal 73 2 2 2 4" xfId="3246"/>
    <cellStyle name="Normal 74 2 2 2 4" xfId="3247"/>
    <cellStyle name="Normal 76 2 2 2 4" xfId="3248"/>
    <cellStyle name="Normal 8 3 2 2 2 4" xfId="3249"/>
    <cellStyle name="Normal 81 2 2 2 4" xfId="3250"/>
    <cellStyle name="Normal 90 3" xfId="3251"/>
    <cellStyle name="Normal 78 5 3" xfId="3252"/>
    <cellStyle name="Normal 91 3" xfId="3253"/>
    <cellStyle name="Normal 5 3 5 3" xfId="3254"/>
    <cellStyle name="Normal 80 5 3" xfId="3255"/>
    <cellStyle name="Normal 79 5 3" xfId="3256"/>
    <cellStyle name="Normal 6 8 5 3" xfId="3257"/>
    <cellStyle name="Normal 5 2 5 3" xfId="3258"/>
    <cellStyle name="Normal 6 2 10 3" xfId="3259"/>
    <cellStyle name="Comma 2 2 3 5 3" xfId="3260"/>
    <cellStyle name="Comma 2 3 6 5 3" xfId="3261"/>
    <cellStyle name="Normal 18 2 5 3" xfId="3262"/>
    <cellStyle name="Normal 19 2 5 3" xfId="3263"/>
    <cellStyle name="Normal 2 2 3 5 3" xfId="3264"/>
    <cellStyle name="Normal 2 3 6 5 3" xfId="3265"/>
    <cellStyle name="Normal 2 3 2 5 3" xfId="3266"/>
    <cellStyle name="Normal 2 3 4 5 3" xfId="3267"/>
    <cellStyle name="Normal 2 3 5 5 3" xfId="3268"/>
    <cellStyle name="Normal 2 4 2 5 3" xfId="3269"/>
    <cellStyle name="Normal 2 5 5 3" xfId="3270"/>
    <cellStyle name="Normal 28 3 5 3" xfId="3271"/>
    <cellStyle name="Normal 3 2 2 5 3" xfId="3272"/>
    <cellStyle name="Normal 3 3 5 3" xfId="3273"/>
    <cellStyle name="Normal 30 3 5 3" xfId="3274"/>
    <cellStyle name="Normal 4 2 5 3" xfId="3275"/>
    <cellStyle name="Normal 40 2 5 3" xfId="3276"/>
    <cellStyle name="Normal 41 2 5 3" xfId="3277"/>
    <cellStyle name="Normal 42 2 5 3" xfId="3278"/>
    <cellStyle name="Normal 43 2 5 3" xfId="3279"/>
    <cellStyle name="Normal 44 2 5 3" xfId="3280"/>
    <cellStyle name="Normal 45 2 5 3" xfId="3281"/>
    <cellStyle name="Normal 46 2 5 3" xfId="3282"/>
    <cellStyle name="Normal 47 2 5 3" xfId="3283"/>
    <cellStyle name="Normal 51 5 3" xfId="3284"/>
    <cellStyle name="Normal 52 5 3" xfId="3285"/>
    <cellStyle name="Normal 53 5 3" xfId="3286"/>
    <cellStyle name="Normal 55 5 3" xfId="3287"/>
    <cellStyle name="Normal 56 5 3" xfId="3288"/>
    <cellStyle name="Normal 57 5 3" xfId="3289"/>
    <cellStyle name="Normal 6 2 3 5 3" xfId="3290"/>
    <cellStyle name="Normal 6 3 5 3" xfId="3291"/>
    <cellStyle name="Normal 60 5 3" xfId="3292"/>
    <cellStyle name="Normal 64 5 3" xfId="3293"/>
    <cellStyle name="Normal 65 5 3" xfId="3294"/>
    <cellStyle name="Normal 66 5 3" xfId="3295"/>
    <cellStyle name="Normal 67 5 3" xfId="3296"/>
    <cellStyle name="Normal 7 6 5 3" xfId="3297"/>
    <cellStyle name="Normal 71 5 3" xfId="3298"/>
    <cellStyle name="Normal 72 5 3" xfId="3299"/>
    <cellStyle name="Normal 73 5 3" xfId="3300"/>
    <cellStyle name="Normal 74 5 3" xfId="3301"/>
    <cellStyle name="Normal 76 5 3" xfId="3302"/>
    <cellStyle name="Normal 8 3 5 3" xfId="3303"/>
    <cellStyle name="Normal 81 5 3" xfId="3304"/>
    <cellStyle name="Normal 78 2 4 3" xfId="3305"/>
    <cellStyle name="Normal 5 3 2 4 3" xfId="3306"/>
    <cellStyle name="Normal 80 2 4 3" xfId="3307"/>
    <cellStyle name="Normal 79 2 4 3" xfId="3308"/>
    <cellStyle name="Normal 6 8 2 4 3" xfId="3309"/>
    <cellStyle name="Normal 5 2 2 4 3" xfId="3310"/>
    <cellStyle name="Normal 6 2 7 4 3" xfId="3311"/>
    <cellStyle name="Comma 2 2 3 2 4 3" xfId="3312"/>
    <cellStyle name="Comma 2 3 6 2 4 3" xfId="3313"/>
    <cellStyle name="Normal 18 2 2 4 3" xfId="3314"/>
    <cellStyle name="Normal 19 2 2 4 3" xfId="3315"/>
    <cellStyle name="Normal 2 2 3 2 4 3" xfId="3316"/>
    <cellStyle name="Normal 2 3 6 2 4 3" xfId="3317"/>
    <cellStyle name="Normal 2 3 2 2 4 3" xfId="3318"/>
    <cellStyle name="Normal 2 3 4 2 4 3" xfId="3319"/>
    <cellStyle name="Normal 2 3 5 2 4 3" xfId="3320"/>
    <cellStyle name="Normal 2 4 2 2 4 3" xfId="3321"/>
    <cellStyle name="Normal 2 5 2 4 3" xfId="3322"/>
    <cellStyle name="Normal 28 3 2 4 3" xfId="3323"/>
    <cellStyle name="Normal 3 2 2 2 4 3" xfId="3324"/>
    <cellStyle name="Normal 3 3 2 4 3" xfId="3325"/>
    <cellStyle name="Normal 30 3 2 4 3" xfId="3326"/>
    <cellStyle name="Normal 4 2 2 4 3" xfId="3327"/>
    <cellStyle name="Normal 40 2 2 4 3" xfId="3328"/>
    <cellStyle name="Normal 41 2 2 4 3" xfId="3329"/>
    <cellStyle name="Normal 42 2 2 4 3" xfId="3330"/>
    <cellStyle name="Normal 43 2 2 4 3" xfId="3331"/>
    <cellStyle name="Normal 44 2 2 4 3" xfId="3332"/>
    <cellStyle name="Normal 45 2 2 4 3" xfId="3333"/>
    <cellStyle name="Normal 46 2 2 4 3" xfId="3334"/>
    <cellStyle name="Normal 47 2 2 4 3" xfId="3335"/>
    <cellStyle name="Normal 51 2 4 3" xfId="3336"/>
    <cellStyle name="Normal 52 2 4 3" xfId="3337"/>
    <cellStyle name="Normal 53 2 4 3" xfId="3338"/>
    <cellStyle name="Normal 55 2 4 3" xfId="3339"/>
    <cellStyle name="Normal 56 2 4 3" xfId="3340"/>
    <cellStyle name="Normal 57 2 4 3" xfId="3341"/>
    <cellStyle name="Normal 6 2 3 2 4 3" xfId="3342"/>
    <cellStyle name="Normal 6 3 2 4 3" xfId="3343"/>
    <cellStyle name="Normal 60 2 4 3" xfId="3344"/>
    <cellStyle name="Normal 64 2 4 3" xfId="3345"/>
    <cellStyle name="Normal 65 2 4 3" xfId="3346"/>
    <cellStyle name="Normal 66 2 4 3" xfId="3347"/>
    <cellStyle name="Normal 67 2 4 3" xfId="3348"/>
    <cellStyle name="Normal 7 6 2 4 3" xfId="3349"/>
    <cellStyle name="Normal 71 2 4 3" xfId="3350"/>
    <cellStyle name="Normal 72 2 4 3" xfId="3351"/>
    <cellStyle name="Normal 73 2 4 3" xfId="3352"/>
    <cellStyle name="Normal 74 2 4 3" xfId="3353"/>
    <cellStyle name="Normal 76 2 4 3" xfId="3354"/>
    <cellStyle name="Normal 8 3 2 4 3" xfId="3355"/>
    <cellStyle name="Normal 81 2 4 3" xfId="3356"/>
    <cellStyle name="Normal 78 3 3 3" xfId="3357"/>
    <cellStyle name="Normal 5 3 3 3 3" xfId="3358"/>
    <cellStyle name="Normal 80 3 3 3" xfId="3359"/>
    <cellStyle name="Normal 79 3 3 3" xfId="3360"/>
    <cellStyle name="Normal 6 8 3 3 3" xfId="3361"/>
    <cellStyle name="Normal 5 2 3 3 3" xfId="3362"/>
    <cellStyle name="Normal 6 2 8 3 3" xfId="3363"/>
    <cellStyle name="Comma 2 2 3 3 3 3" xfId="3364"/>
    <cellStyle name="Comma 2 3 6 3 3 3" xfId="3365"/>
    <cellStyle name="Normal 18 2 3 3 3" xfId="3366"/>
    <cellStyle name="Normal 19 2 3 3 3" xfId="3367"/>
    <cellStyle name="Normal 2 2 3 3 3 3" xfId="3368"/>
    <cellStyle name="Normal 2 3 6 3 3 3" xfId="3369"/>
    <cellStyle name="Normal 2 3 2 3 3 3" xfId="3370"/>
    <cellStyle name="Normal 2 3 4 3 3 3" xfId="3371"/>
    <cellStyle name="Normal 2 3 5 3 3 3" xfId="3372"/>
    <cellStyle name="Normal 2 4 2 3 3 3" xfId="3373"/>
    <cellStyle name="Normal 2 5 3 3 3" xfId="3374"/>
    <cellStyle name="Normal 28 3 3 3 3" xfId="3375"/>
    <cellStyle name="Normal 3 2 2 3 3 3" xfId="3376"/>
    <cellStyle name="Normal 3 3 3 3 3" xfId="3377"/>
    <cellStyle name="Normal 30 3 3 3 3" xfId="3378"/>
    <cellStyle name="Normal 4 2 3 3 3" xfId="3379"/>
    <cellStyle name="Normal 40 2 3 3 3" xfId="3380"/>
    <cellStyle name="Normal 41 2 3 3 3" xfId="3381"/>
    <cellStyle name="Normal 42 2 3 3 3" xfId="3382"/>
    <cellStyle name="Normal 43 2 3 3 3" xfId="3383"/>
    <cellStyle name="Normal 44 2 3 3 3" xfId="3384"/>
    <cellStyle name="Normal 45 2 3 3 3" xfId="3385"/>
    <cellStyle name="Normal 46 2 3 3 3" xfId="3386"/>
    <cellStyle name="Normal 47 2 3 3 3" xfId="3387"/>
    <cellStyle name="Normal 51 3 3 3" xfId="3388"/>
    <cellStyle name="Normal 52 3 3 3" xfId="3389"/>
    <cellStyle name="Normal 53 3 3 3" xfId="3390"/>
    <cellStyle name="Normal 55 3 3 3" xfId="3391"/>
    <cellStyle name="Normal 56 3 3 3" xfId="3392"/>
    <cellStyle name="Normal 57 3 3 3" xfId="3393"/>
    <cellStyle name="Normal 6 2 3 3 3 3" xfId="3394"/>
    <cellStyle name="Normal 6 3 3 3 3" xfId="3395"/>
    <cellStyle name="Normal 60 3 3 3" xfId="3396"/>
    <cellStyle name="Normal 64 3 3 3" xfId="3397"/>
    <cellStyle name="Normal 65 3 3 3" xfId="3398"/>
    <cellStyle name="Normal 66 3 3 3" xfId="3399"/>
    <cellStyle name="Normal 67 3 3 3" xfId="3400"/>
    <cellStyle name="Normal 7 6 3 3 3" xfId="3401"/>
    <cellStyle name="Normal 71 3 3 3" xfId="3402"/>
    <cellStyle name="Normal 72 3 3 3" xfId="3403"/>
    <cellStyle name="Normal 73 3 3 3" xfId="3404"/>
    <cellStyle name="Normal 74 3 3 3" xfId="3405"/>
    <cellStyle name="Normal 76 3 3 3" xfId="3406"/>
    <cellStyle name="Normal 8 3 3 3 3" xfId="3407"/>
    <cellStyle name="Normal 81 3 3 3" xfId="3408"/>
    <cellStyle name="Normal 78 2 2 3 3" xfId="3409"/>
    <cellStyle name="Normal 5 3 2 2 3 3" xfId="3410"/>
    <cellStyle name="Normal 80 2 2 3 3" xfId="3411"/>
    <cellStyle name="Normal 79 2 2 3 3" xfId="3412"/>
    <cellStyle name="Normal 6 8 2 2 3 3" xfId="3413"/>
    <cellStyle name="Normal 5 2 2 2 3 3" xfId="3414"/>
    <cellStyle name="Normal 6 2 7 2 3 3" xfId="3415"/>
    <cellStyle name="Comma 2 2 3 2 2 3 3" xfId="3416"/>
    <cellStyle name="Comma 2 3 6 2 2 3 3" xfId="3417"/>
    <cellStyle name="Normal 18 2 2 2 3 3" xfId="3418"/>
    <cellStyle name="Normal 19 2 2 2 3 3" xfId="3419"/>
    <cellStyle name="Normal 2 2 3 2 2 3 3" xfId="3420"/>
    <cellStyle name="Normal 2 3 6 2 2 3 3" xfId="3421"/>
    <cellStyle name="Normal 2 3 2 2 2 3 3" xfId="3422"/>
    <cellStyle name="Normal 2 3 4 2 2 3 3" xfId="3423"/>
    <cellStyle name="Normal 2 3 5 2 2 3 3" xfId="3424"/>
    <cellStyle name="Normal 2 4 2 2 2 3 3" xfId="3425"/>
    <cellStyle name="Normal 2 5 2 2 3 3" xfId="3426"/>
    <cellStyle name="Normal 28 3 2 2 3 3" xfId="3427"/>
    <cellStyle name="Normal 3 2 2 2 2 3 3" xfId="3428"/>
    <cellStyle name="Normal 3 3 2 2 3 3" xfId="3429"/>
    <cellStyle name="Normal 30 3 2 2 3 3" xfId="3430"/>
    <cellStyle name="Normal 4 2 2 2 3 3" xfId="3431"/>
    <cellStyle name="Normal 40 2 2 2 3 3" xfId="3432"/>
    <cellStyle name="Normal 41 2 2 2 3 3" xfId="3433"/>
    <cellStyle name="Normal 42 2 2 2 3 3" xfId="3434"/>
    <cellStyle name="Normal 43 2 2 2 3 3" xfId="3435"/>
    <cellStyle name="Normal 44 2 2 2 3 3" xfId="3436"/>
    <cellStyle name="Normal 45 2 2 2 3 3" xfId="3437"/>
    <cellStyle name="Normal 46 2 2 2 3 3" xfId="3438"/>
    <cellStyle name="Normal 47 2 2 2 3 3" xfId="3439"/>
    <cellStyle name="Normal 51 2 2 3 3" xfId="3440"/>
    <cellStyle name="Normal 52 2 2 3 3" xfId="3441"/>
    <cellStyle name="Normal 53 2 2 3 3" xfId="3442"/>
    <cellStyle name="Normal 55 2 2 3 3" xfId="3443"/>
    <cellStyle name="Normal 56 2 2 3 3" xfId="3444"/>
    <cellStyle name="Normal 57 2 2 3 3" xfId="3445"/>
    <cellStyle name="Normal 6 2 3 2 2 3 3" xfId="3446"/>
    <cellStyle name="Normal 6 3 2 2 3 3" xfId="3447"/>
    <cellStyle name="Normal 60 2 2 3 3" xfId="3448"/>
    <cellStyle name="Normal 64 2 2 3 3" xfId="3449"/>
    <cellStyle name="Normal 65 2 2 3 3" xfId="3450"/>
    <cellStyle name="Normal 66 2 2 3 3" xfId="3451"/>
    <cellStyle name="Normal 67 2 2 3 3" xfId="3452"/>
    <cellStyle name="Normal 7 6 2 2 3 3" xfId="3453"/>
    <cellStyle name="Normal 71 2 2 3 3" xfId="3454"/>
    <cellStyle name="Normal 72 2 2 3 3" xfId="3455"/>
    <cellStyle name="Normal 73 2 2 3 3" xfId="3456"/>
    <cellStyle name="Normal 74 2 2 3 3" xfId="3457"/>
    <cellStyle name="Normal 76 2 2 3 3" xfId="3458"/>
    <cellStyle name="Normal 8 3 2 2 3 3" xfId="3459"/>
    <cellStyle name="Normal 81 2 2 3 3" xfId="3460"/>
    <cellStyle name="Normal 78 4 2 3" xfId="3461"/>
    <cellStyle name="Normal 5 3 4 2 3" xfId="3462"/>
    <cellStyle name="Normal 80 4 2 3" xfId="3463"/>
    <cellStyle name="Normal 79 4 2 3" xfId="3464"/>
    <cellStyle name="Normal 6 8 4 2 3" xfId="3465"/>
    <cellStyle name="Normal 5 2 4 2 3" xfId="3466"/>
    <cellStyle name="Normal 6 2 9 2 3" xfId="3467"/>
    <cellStyle name="Comma 2 2 3 4 2 3" xfId="3468"/>
    <cellStyle name="Comma 2 3 6 4 2 3" xfId="3469"/>
    <cellStyle name="Normal 18 2 4 2 3" xfId="3470"/>
    <cellStyle name="Normal 19 2 4 2 3" xfId="3471"/>
    <cellStyle name="Normal 2 2 3 4 2 3" xfId="3472"/>
    <cellStyle name="Normal 2 3 6 4 2 3" xfId="3473"/>
    <cellStyle name="Normal 2 3 2 4 2 3" xfId="3474"/>
    <cellStyle name="Normal 2 3 4 4 2 3" xfId="3475"/>
    <cellStyle name="Normal 2 3 5 4 2 3" xfId="3476"/>
    <cellStyle name="Normal 2 4 2 4 2 3" xfId="3477"/>
    <cellStyle name="Normal 2 5 4 2 3" xfId="3478"/>
    <cellStyle name="Normal 28 3 4 2 3" xfId="3479"/>
    <cellStyle name="Normal 3 2 2 4 2 3" xfId="3480"/>
    <cellStyle name="Normal 3 3 4 2 3" xfId="3481"/>
    <cellStyle name="Normal 30 3 4 2 3" xfId="3482"/>
    <cellStyle name="Normal 4 2 4 2 3" xfId="3483"/>
    <cellStyle name="Normal 40 2 4 2 3" xfId="3484"/>
    <cellStyle name="Normal 41 2 4 2 3" xfId="3485"/>
    <cellStyle name="Normal 42 2 4 2 3" xfId="3486"/>
    <cellStyle name="Normal 43 2 4 2 3" xfId="3487"/>
    <cellStyle name="Normal 44 2 4 2 3" xfId="3488"/>
    <cellStyle name="Normal 45 2 4 2 3" xfId="3489"/>
    <cellStyle name="Normal 46 2 4 2 3" xfId="3490"/>
    <cellStyle name="Normal 47 2 4 2 3" xfId="3491"/>
    <cellStyle name="Normal 51 4 2 3" xfId="3492"/>
    <cellStyle name="Normal 52 4 2 3" xfId="3493"/>
    <cellStyle name="Normal 53 4 2 3" xfId="3494"/>
    <cellStyle name="Normal 55 4 2 3" xfId="3495"/>
    <cellStyle name="Normal 56 4 2 3" xfId="3496"/>
    <cellStyle name="Normal 57 4 2 3" xfId="3497"/>
    <cellStyle name="Normal 6 2 3 4 2 3" xfId="3498"/>
    <cellStyle name="Normal 6 3 4 2 3" xfId="3499"/>
    <cellStyle name="Normal 60 4 2 3" xfId="3500"/>
    <cellStyle name="Normal 64 4 2 3" xfId="3501"/>
    <cellStyle name="Normal 65 4 2 3" xfId="3502"/>
    <cellStyle name="Normal 66 4 2 3" xfId="3503"/>
    <cellStyle name="Normal 67 4 2 3" xfId="3504"/>
    <cellStyle name="Normal 7 6 4 2 3" xfId="3505"/>
    <cellStyle name="Normal 71 4 2 3" xfId="3506"/>
    <cellStyle name="Normal 72 4 2 3" xfId="3507"/>
    <cellStyle name="Normal 73 4 2 3" xfId="3508"/>
    <cellStyle name="Normal 74 4 2 3" xfId="3509"/>
    <cellStyle name="Normal 76 4 2 3" xfId="3510"/>
    <cellStyle name="Normal 8 3 4 2 3" xfId="3511"/>
    <cellStyle name="Normal 81 4 2 3" xfId="3512"/>
    <cellStyle name="Normal 78 2 3 2 3" xfId="3513"/>
    <cellStyle name="Normal 5 3 2 3 2 3" xfId="3514"/>
    <cellStyle name="Normal 80 2 3 2 3" xfId="3515"/>
    <cellStyle name="Normal 79 2 3 2 3" xfId="3516"/>
    <cellStyle name="Normal 6 8 2 3 2 3" xfId="3517"/>
    <cellStyle name="Normal 5 2 2 3 2 3" xfId="3518"/>
    <cellStyle name="Normal 6 2 7 3 2 3" xfId="3519"/>
    <cellStyle name="Comma 2 2 3 2 3 2 3" xfId="3520"/>
    <cellStyle name="Comma 2 3 6 2 3 2 3" xfId="3521"/>
    <cellStyle name="Normal 18 2 2 3 2 3" xfId="3522"/>
    <cellStyle name="Normal 19 2 2 3 2 3" xfId="3523"/>
    <cellStyle name="Normal 2 2 3 2 3 2 3" xfId="3524"/>
    <cellStyle name="Normal 2 3 6 2 3 2 3" xfId="3525"/>
    <cellStyle name="Normal 2 3 2 2 3 2 3" xfId="3526"/>
    <cellStyle name="Normal 2 3 4 2 3 2 3" xfId="3527"/>
    <cellStyle name="Normal 2 3 5 2 3 2 3" xfId="3528"/>
    <cellStyle name="Normal 2 4 2 2 3 2 3" xfId="3529"/>
    <cellStyle name="Normal 2 5 2 3 2 3" xfId="3530"/>
    <cellStyle name="Normal 28 3 2 3 2 3" xfId="3531"/>
    <cellStyle name="Normal 3 2 2 2 3 2 3" xfId="3532"/>
    <cellStyle name="Normal 3 3 2 3 2 3" xfId="3533"/>
    <cellStyle name="Normal 30 3 2 3 2 3" xfId="3534"/>
    <cellStyle name="Normal 4 2 2 3 2 3" xfId="3535"/>
    <cellStyle name="Normal 40 2 2 3 2 3" xfId="3536"/>
    <cellStyle name="Normal 41 2 2 3 2 3" xfId="3537"/>
    <cellStyle name="Normal 42 2 2 3 2 3" xfId="3538"/>
    <cellStyle name="Normal 43 2 2 3 2 3" xfId="3539"/>
    <cellStyle name="Normal 44 2 2 3 2 3" xfId="3540"/>
    <cellStyle name="Normal 45 2 2 3 2 3" xfId="3541"/>
    <cellStyle name="Normal 46 2 2 3 2 3" xfId="3542"/>
    <cellStyle name="Normal 47 2 2 3 2 3" xfId="3543"/>
    <cellStyle name="Normal 51 2 3 2 3" xfId="3544"/>
    <cellStyle name="Normal 52 2 3 2 3" xfId="3545"/>
    <cellStyle name="Normal 53 2 3 2 3" xfId="3546"/>
    <cellStyle name="Normal 55 2 3 2 3" xfId="3547"/>
    <cellStyle name="Normal 56 2 3 2 3" xfId="3548"/>
    <cellStyle name="Normal 57 2 3 2 3" xfId="3549"/>
    <cellStyle name="Normal 6 2 3 2 3 2 3" xfId="3550"/>
    <cellStyle name="Normal 6 3 2 3 2 3" xfId="3551"/>
    <cellStyle name="Normal 60 2 3 2 3" xfId="3552"/>
    <cellStyle name="Normal 64 2 3 2 3" xfId="3553"/>
    <cellStyle name="Normal 65 2 3 2 3" xfId="3554"/>
    <cellStyle name="Normal 66 2 3 2 3" xfId="3555"/>
    <cellStyle name="Normal 67 2 3 2 3" xfId="3556"/>
    <cellStyle name="Normal 7 6 2 3 2 3" xfId="3557"/>
    <cellStyle name="Normal 71 2 3 2 3" xfId="3558"/>
    <cellStyle name="Normal 72 2 3 2 3" xfId="3559"/>
    <cellStyle name="Normal 73 2 3 2 3" xfId="3560"/>
    <cellStyle name="Normal 74 2 3 2 3" xfId="3561"/>
    <cellStyle name="Normal 76 2 3 2 3" xfId="3562"/>
    <cellStyle name="Normal 8 3 2 3 2 3" xfId="3563"/>
    <cellStyle name="Normal 81 2 3 2 3" xfId="3564"/>
    <cellStyle name="Normal 78 3 2 2 3" xfId="3565"/>
    <cellStyle name="Normal 5 3 3 2 2 3" xfId="3566"/>
    <cellStyle name="Normal 80 3 2 2 3" xfId="3567"/>
    <cellStyle name="Normal 79 3 2 2 3" xfId="3568"/>
    <cellStyle name="Normal 6 8 3 2 2 3" xfId="3569"/>
    <cellStyle name="Normal 5 2 3 2 2 3" xfId="3570"/>
    <cellStyle name="Normal 6 2 8 2 2 3" xfId="3571"/>
    <cellStyle name="Comma 2 2 3 3 2 2 3" xfId="3572"/>
    <cellStyle name="Comma 2 3 6 3 2 2 3" xfId="3573"/>
    <cellStyle name="Normal 18 2 3 2 2 3" xfId="3574"/>
    <cellStyle name="Normal 19 2 3 2 2 3" xfId="3575"/>
    <cellStyle name="Normal 2 2 3 3 2 2 3" xfId="3576"/>
    <cellStyle name="Normal 2 3 6 3 2 2 3" xfId="3577"/>
    <cellStyle name="Normal 2 3 2 3 2 2 3" xfId="3578"/>
    <cellStyle name="Normal 2 3 4 3 2 2 3" xfId="3579"/>
    <cellStyle name="Normal 2 3 5 3 2 2 3" xfId="3580"/>
    <cellStyle name="Normal 2 4 2 3 2 2 3" xfId="3581"/>
    <cellStyle name="Normal 2 5 3 2 2 3" xfId="3582"/>
    <cellStyle name="Normal 28 3 3 2 2 3" xfId="3583"/>
    <cellStyle name="Normal 3 2 2 3 2 2 3" xfId="3584"/>
    <cellStyle name="Normal 3 3 3 2 2 3" xfId="3585"/>
    <cellStyle name="Normal 30 3 3 2 2 3" xfId="3586"/>
    <cellStyle name="Normal 4 2 3 2 2 3" xfId="3587"/>
    <cellStyle name="Normal 40 2 3 2 2 3" xfId="3588"/>
    <cellStyle name="Normal 41 2 3 2 2 3" xfId="3589"/>
    <cellStyle name="Normal 42 2 3 2 2 3" xfId="3590"/>
    <cellStyle name="Normal 43 2 3 2 2 3" xfId="3591"/>
    <cellStyle name="Normal 44 2 3 2 2 3" xfId="3592"/>
    <cellStyle name="Normal 45 2 3 2 2 3" xfId="3593"/>
    <cellStyle name="Normal 46 2 3 2 2 3" xfId="3594"/>
    <cellStyle name="Normal 47 2 3 2 2 3" xfId="3595"/>
    <cellStyle name="Normal 51 3 2 2 3" xfId="3596"/>
    <cellStyle name="Normal 52 3 2 2 3" xfId="3597"/>
    <cellStyle name="Normal 53 3 2 2 3" xfId="3598"/>
    <cellStyle name="Normal 55 3 2 2 3" xfId="3599"/>
    <cellStyle name="Normal 56 3 2 2 3" xfId="3600"/>
    <cellStyle name="Normal 57 3 2 2 3" xfId="3601"/>
    <cellStyle name="Normal 6 2 3 3 2 2 3" xfId="3602"/>
    <cellStyle name="Normal 6 3 3 2 2 3" xfId="3603"/>
    <cellStyle name="Normal 60 3 2 2 3" xfId="3604"/>
    <cellStyle name="Normal 64 3 2 2 3" xfId="3605"/>
    <cellStyle name="Normal 65 3 2 2 3" xfId="3606"/>
    <cellStyle name="Normal 66 3 2 2 3" xfId="3607"/>
    <cellStyle name="Normal 67 3 2 2 3" xfId="3608"/>
    <cellStyle name="Normal 7 6 3 2 2 3" xfId="3609"/>
    <cellStyle name="Normal 71 3 2 2 3" xfId="3610"/>
    <cellStyle name="Normal 72 3 2 2 3" xfId="3611"/>
    <cellStyle name="Normal 73 3 2 2 3" xfId="3612"/>
    <cellStyle name="Normal 74 3 2 2 3" xfId="3613"/>
    <cellStyle name="Normal 76 3 2 2 3" xfId="3614"/>
    <cellStyle name="Normal 8 3 3 2 2 3" xfId="3615"/>
    <cellStyle name="Normal 81 3 2 2 3" xfId="3616"/>
    <cellStyle name="Normal 78 2 2 2 2 3" xfId="3617"/>
    <cellStyle name="Normal 5 3 2 2 2 2 3" xfId="3618"/>
    <cellStyle name="Normal 80 2 2 2 2 3" xfId="3619"/>
    <cellStyle name="Normal 79 2 2 2 2 3" xfId="3620"/>
    <cellStyle name="Normal 6 8 2 2 2 2 3" xfId="3621"/>
    <cellStyle name="Normal 5 2 2 2 2 2 3" xfId="3622"/>
    <cellStyle name="Normal 6 2 7 2 2 2 3" xfId="3623"/>
    <cellStyle name="Comma 2 2 3 2 2 2 2 3" xfId="3624"/>
    <cellStyle name="Comma 2 3 6 2 2 2 2 3" xfId="3625"/>
    <cellStyle name="Normal 18 2 2 2 2 2 3" xfId="3626"/>
    <cellStyle name="Normal 19 2 2 2 2 2 3" xfId="3627"/>
    <cellStyle name="Normal 2 2 3 2 2 2 2 3" xfId="3628"/>
    <cellStyle name="Normal 2 3 6 2 2 2 2 3" xfId="3629"/>
    <cellStyle name="Normal 2 3 2 2 2 2 2 3" xfId="3630"/>
    <cellStyle name="Normal 2 3 4 2 2 2 2 3" xfId="3631"/>
    <cellStyle name="Normal 2 3 5 2 2 2 2 3" xfId="3632"/>
    <cellStyle name="Normal 2 4 2 2 2 2 2 3" xfId="3633"/>
    <cellStyle name="Normal 2 5 2 2 2 2 3" xfId="3634"/>
    <cellStyle name="Normal 28 3 2 2 2 2 3" xfId="3635"/>
    <cellStyle name="Normal 3 2 2 2 2 2 2 3" xfId="3636"/>
    <cellStyle name="Normal 3 3 2 2 2 2 3" xfId="3637"/>
    <cellStyle name="Normal 30 3 2 2 2 2 3" xfId="3638"/>
    <cellStyle name="Normal 4 2 2 2 2 2 3" xfId="3639"/>
    <cellStyle name="Normal 40 2 2 2 2 2 3" xfId="3640"/>
    <cellStyle name="Normal 41 2 2 2 2 2 3" xfId="3641"/>
    <cellStyle name="Normal 42 2 2 2 2 2 3" xfId="3642"/>
    <cellStyle name="Normal 43 2 2 2 2 2 3" xfId="3643"/>
    <cellStyle name="Normal 44 2 2 2 2 2 3" xfId="3644"/>
    <cellStyle name="Normal 45 2 2 2 2 2 3" xfId="3645"/>
    <cellStyle name="Normal 46 2 2 2 2 2 3" xfId="3646"/>
    <cellStyle name="Normal 47 2 2 2 2 2 3" xfId="3647"/>
    <cellStyle name="Normal 51 2 2 2 2 3" xfId="3648"/>
    <cellStyle name="Normal 52 2 2 2 2 3" xfId="3649"/>
    <cellStyle name="Normal 53 2 2 2 2 3" xfId="3650"/>
    <cellStyle name="Normal 55 2 2 2 2 3" xfId="3651"/>
    <cellStyle name="Normal 56 2 2 2 2 3" xfId="3652"/>
    <cellStyle name="Normal 57 2 2 2 2 3" xfId="3653"/>
    <cellStyle name="Normal 6 2 3 2 2 2 2 3" xfId="3654"/>
    <cellStyle name="Normal 6 3 2 2 2 2 3" xfId="3655"/>
    <cellStyle name="Normal 60 2 2 2 2 3" xfId="3656"/>
    <cellStyle name="Normal 64 2 2 2 2 3" xfId="3657"/>
    <cellStyle name="Normal 65 2 2 2 2 3" xfId="3658"/>
    <cellStyle name="Normal 66 2 2 2 2 3" xfId="3659"/>
    <cellStyle name="Normal 67 2 2 2 2 3" xfId="3660"/>
    <cellStyle name="Normal 7 6 2 2 2 2 3" xfId="3661"/>
    <cellStyle name="Normal 71 2 2 2 2 3" xfId="3662"/>
    <cellStyle name="Normal 72 2 2 2 2 3" xfId="3663"/>
    <cellStyle name="Normal 73 2 2 2 2 3" xfId="3664"/>
    <cellStyle name="Normal 74 2 2 2 2 3" xfId="3665"/>
    <cellStyle name="Normal 76 2 2 2 2 3" xfId="3666"/>
    <cellStyle name="Normal 8 3 2 2 2 2 3" xfId="3667"/>
    <cellStyle name="Normal 81 2 2 2 2 3" xfId="3668"/>
    <cellStyle name="Normal 95 2" xfId="3669"/>
    <cellStyle name="Normal 92 2" xfId="3670"/>
    <cellStyle name="Normal 78 6 2" xfId="3671"/>
    <cellStyle name="Normal 96 2" xfId="3672"/>
    <cellStyle name="Normal 5 3 6 2" xfId="3673"/>
    <cellStyle name="Normal 80 6 2" xfId="3674"/>
    <cellStyle name="Normal 79 6 2" xfId="3675"/>
    <cellStyle name="Normal 6 8 6 2" xfId="3676"/>
    <cellStyle name="Normal 5 2 6 2" xfId="3677"/>
    <cellStyle name="Normal 6 2 11 2" xfId="3678"/>
    <cellStyle name="Comma 2 2 3 6 2" xfId="3679"/>
    <cellStyle name="Comma 2 3 6 6 2" xfId="3680"/>
    <cellStyle name="Normal 18 2 6 2" xfId="3681"/>
    <cellStyle name="Normal 19 2 6 2" xfId="3682"/>
    <cellStyle name="Normal 2 2 3 6 2" xfId="3683"/>
    <cellStyle name="Normal 2 3 6 6 2" xfId="3684"/>
    <cellStyle name="Normal 2 3 2 6 2" xfId="3685"/>
    <cellStyle name="Normal 2 3 4 6 2" xfId="3686"/>
    <cellStyle name="Normal 2 3 5 6 2" xfId="3687"/>
    <cellStyle name="Normal 2 4 2 6 2" xfId="3688"/>
    <cellStyle name="Normal 2 5 6 2" xfId="3689"/>
    <cellStyle name="Normal 28 3 6 2" xfId="3690"/>
    <cellStyle name="Normal 3 2 2 6 2" xfId="3691"/>
    <cellStyle name="Normal 3 3 6 2" xfId="3692"/>
    <cellStyle name="Normal 30 3 6 2" xfId="3693"/>
    <cellStyle name="Normal 4 2 6 2" xfId="3694"/>
    <cellStyle name="Normal 40 2 6 2" xfId="3695"/>
    <cellStyle name="Normal 41 2 6 2" xfId="3696"/>
    <cellStyle name="Normal 42 2 6 2" xfId="3697"/>
    <cellStyle name="Normal 43 2 6 2" xfId="3698"/>
    <cellStyle name="Normal 44 2 6 2" xfId="3699"/>
    <cellStyle name="Normal 45 2 6 2" xfId="3700"/>
    <cellStyle name="Normal 46 2 6 2" xfId="3701"/>
    <cellStyle name="Normal 47 2 6 2" xfId="3702"/>
    <cellStyle name="Normal 51 6 2" xfId="3703"/>
    <cellStyle name="Normal 52 6 2" xfId="3704"/>
    <cellStyle name="Normal 53 6 2" xfId="3705"/>
    <cellStyle name="Normal 55 6 2" xfId="3706"/>
    <cellStyle name="Normal 56 6 2" xfId="3707"/>
    <cellStyle name="Normal 57 6 2" xfId="3708"/>
    <cellStyle name="Normal 6 2 3 6 2" xfId="3709"/>
    <cellStyle name="Normal 6 3 6 2" xfId="3710"/>
    <cellStyle name="Normal 60 6 2" xfId="3711"/>
    <cellStyle name="Normal 64 6 2" xfId="3712"/>
    <cellStyle name="Normal 65 6 2" xfId="3713"/>
    <cellStyle name="Normal 66 6 2" xfId="3714"/>
    <cellStyle name="Normal 67 6 2" xfId="3715"/>
    <cellStyle name="Normal 7 6 6 2" xfId="3716"/>
    <cellStyle name="Normal 71 6 2" xfId="3717"/>
    <cellStyle name="Normal 72 6 2" xfId="3718"/>
    <cellStyle name="Normal 73 6 2" xfId="3719"/>
    <cellStyle name="Normal 74 6 2" xfId="3720"/>
    <cellStyle name="Normal 76 6 2" xfId="3721"/>
    <cellStyle name="Normal 8 3 6 2" xfId="3722"/>
    <cellStyle name="Normal 81 6 2" xfId="3723"/>
    <cellStyle name="Normal 78 2 5 2" xfId="3724"/>
    <cellStyle name="Normal 5 3 2 5 2" xfId="3725"/>
    <cellStyle name="Normal 80 2 5 2" xfId="3726"/>
    <cellStyle name="Normal 79 2 5 2" xfId="3727"/>
    <cellStyle name="Normal 6 8 2 5 2" xfId="3728"/>
    <cellStyle name="Normal 5 2 2 5 2" xfId="3729"/>
    <cellStyle name="Normal 6 2 7 5 2" xfId="3730"/>
    <cellStyle name="Comma 2 2 3 2 5 2" xfId="3731"/>
    <cellStyle name="Comma 2 3 6 2 5 2" xfId="3732"/>
    <cellStyle name="Normal 18 2 2 5 2" xfId="3733"/>
    <cellStyle name="Normal 19 2 2 5 2" xfId="3734"/>
    <cellStyle name="Normal 2 2 3 2 5 2" xfId="3735"/>
    <cellStyle name="Normal 2 3 6 2 5 2" xfId="3736"/>
    <cellStyle name="Normal 2 3 2 2 5 2" xfId="3737"/>
    <cellStyle name="Normal 2 3 4 2 5 2" xfId="3738"/>
    <cellStyle name="Normal 2 3 5 2 5 2" xfId="3739"/>
    <cellStyle name="Normal 2 4 2 2 5 2" xfId="3740"/>
    <cellStyle name="Normal 2 5 2 5 2" xfId="3741"/>
    <cellStyle name="Normal 28 3 2 5 2" xfId="3742"/>
    <cellStyle name="Normal 3 2 2 2 5 2" xfId="3743"/>
    <cellStyle name="Normal 3 3 2 5 2" xfId="3744"/>
    <cellStyle name="Normal 30 3 2 5 2" xfId="3745"/>
    <cellStyle name="Normal 4 2 2 5 2" xfId="3746"/>
    <cellStyle name="Normal 40 2 2 5 2" xfId="3747"/>
    <cellStyle name="Normal 41 2 2 5 2" xfId="3748"/>
    <cellStyle name="Normal 42 2 2 5 2" xfId="3749"/>
    <cellStyle name="Normal 43 2 2 5 2" xfId="3750"/>
    <cellStyle name="Normal 44 2 2 5 2" xfId="3751"/>
    <cellStyle name="Normal 45 2 2 5 2" xfId="3752"/>
    <cellStyle name="Normal 46 2 2 5 2" xfId="3753"/>
    <cellStyle name="Normal 47 2 2 5 2" xfId="3754"/>
    <cellStyle name="Normal 51 2 5 2" xfId="3755"/>
    <cellStyle name="Normal 52 2 5 2" xfId="3756"/>
    <cellStyle name="Normal 53 2 5 2" xfId="3757"/>
    <cellStyle name="Normal 55 2 5 2" xfId="3758"/>
    <cellStyle name="Normal 56 2 5 2" xfId="3759"/>
    <cellStyle name="Normal 57 2 5 2" xfId="3760"/>
    <cellStyle name="Normal 6 2 3 2 5 2" xfId="3761"/>
    <cellStyle name="Normal 6 3 2 5 2" xfId="3762"/>
    <cellStyle name="Normal 60 2 5 2" xfId="3763"/>
    <cellStyle name="Normal 64 2 5 2" xfId="3764"/>
    <cellStyle name="Normal 65 2 5 2" xfId="3765"/>
    <cellStyle name="Normal 66 2 5 2" xfId="3766"/>
    <cellStyle name="Normal 67 2 5 2" xfId="3767"/>
    <cellStyle name="Normal 7 6 2 5 2" xfId="3768"/>
    <cellStyle name="Normal 71 2 5 2" xfId="3769"/>
    <cellStyle name="Normal 72 2 5 2" xfId="3770"/>
    <cellStyle name="Normal 73 2 5 2" xfId="3771"/>
    <cellStyle name="Normal 74 2 5 2" xfId="3772"/>
    <cellStyle name="Normal 76 2 5 2" xfId="3773"/>
    <cellStyle name="Normal 8 3 2 5 2" xfId="3774"/>
    <cellStyle name="Normal 81 2 5 2" xfId="3775"/>
    <cellStyle name="Normal 78 3 4 2" xfId="3776"/>
    <cellStyle name="Normal 5 3 3 4 2" xfId="3777"/>
    <cellStyle name="Normal 80 3 4 2" xfId="3778"/>
    <cellStyle name="Normal 79 3 4 2" xfId="3779"/>
    <cellStyle name="Normal 6 8 3 4 2" xfId="3780"/>
    <cellStyle name="Normal 5 2 3 4 2" xfId="3781"/>
    <cellStyle name="Normal 6 2 8 4 2" xfId="3782"/>
    <cellStyle name="Comma 2 2 3 3 4 2" xfId="3783"/>
    <cellStyle name="Comma 2 3 6 3 4 2" xfId="3784"/>
    <cellStyle name="Normal 18 2 3 4 2" xfId="3785"/>
    <cellStyle name="Normal 19 2 3 4 2" xfId="3786"/>
    <cellStyle name="Normal 2 2 3 3 4 2" xfId="3787"/>
    <cellStyle name="Normal 2 3 6 3 4 2" xfId="3788"/>
    <cellStyle name="Normal 2 3 2 3 4 2" xfId="3789"/>
    <cellStyle name="Normal 2 3 4 3 4 2" xfId="3790"/>
    <cellStyle name="Normal 2 3 5 3 4 2" xfId="3791"/>
    <cellStyle name="Normal 2 4 2 3 4 2" xfId="3792"/>
    <cellStyle name="Normal 2 5 3 4 2" xfId="3793"/>
    <cellStyle name="Normal 28 3 3 4 2" xfId="3794"/>
    <cellStyle name="Normal 3 2 2 3 4 2" xfId="3795"/>
    <cellStyle name="Normal 3 3 3 4 2" xfId="3796"/>
    <cellStyle name="Normal 30 3 3 4 2" xfId="3797"/>
    <cellStyle name="Normal 4 2 3 4 2" xfId="3798"/>
    <cellStyle name="Normal 40 2 3 4 2" xfId="3799"/>
    <cellStyle name="Normal 41 2 3 4 2" xfId="3800"/>
    <cellStyle name="Normal 42 2 3 4 2" xfId="3801"/>
    <cellStyle name="Normal 43 2 3 4 2" xfId="3802"/>
    <cellStyle name="Normal 44 2 3 4 2" xfId="3803"/>
    <cellStyle name="Normal 45 2 3 4 2" xfId="3804"/>
    <cellStyle name="Normal 46 2 3 4 2" xfId="3805"/>
    <cellStyle name="Normal 47 2 3 4 2" xfId="3806"/>
    <cellStyle name="Normal 51 3 4 2" xfId="3807"/>
    <cellStyle name="Normal 52 3 4 2" xfId="3808"/>
    <cellStyle name="Normal 53 3 4 2" xfId="3809"/>
    <cellStyle name="Normal 55 3 4 2" xfId="3810"/>
    <cellStyle name="Normal 56 3 4 2" xfId="3811"/>
    <cellStyle name="Normal 57 3 4 2" xfId="3812"/>
    <cellStyle name="Normal 6 2 3 3 4 2" xfId="3813"/>
    <cellStyle name="Normal 6 3 3 4 2" xfId="3814"/>
    <cellStyle name="Normal 60 3 4 2" xfId="3815"/>
    <cellStyle name="Normal 64 3 4 2" xfId="3816"/>
    <cellStyle name="Normal 65 3 4 2" xfId="3817"/>
    <cellStyle name="Normal 66 3 4 2" xfId="3818"/>
    <cellStyle name="Normal 67 3 4 2" xfId="3819"/>
    <cellStyle name="Normal 7 6 3 4 2" xfId="3820"/>
    <cellStyle name="Normal 71 3 4 2" xfId="3821"/>
    <cellStyle name="Normal 72 3 4 2" xfId="3822"/>
    <cellStyle name="Normal 73 3 4 2" xfId="3823"/>
    <cellStyle name="Normal 74 3 4 2" xfId="3824"/>
    <cellStyle name="Normal 76 3 4 2" xfId="3825"/>
    <cellStyle name="Normal 8 3 3 4 2" xfId="3826"/>
    <cellStyle name="Normal 81 3 4 2" xfId="3827"/>
    <cellStyle name="Normal 78 2 2 4 2" xfId="3828"/>
    <cellStyle name="Normal 5 3 2 2 4 2" xfId="3829"/>
    <cellStyle name="Normal 80 2 2 4 2" xfId="3830"/>
    <cellStyle name="Normal 79 2 2 4 2" xfId="3831"/>
    <cellStyle name="Normal 6 8 2 2 4 2" xfId="3832"/>
    <cellStyle name="Normal 5 2 2 2 4 2" xfId="3833"/>
    <cellStyle name="Normal 6 2 7 2 4 2" xfId="3834"/>
    <cellStyle name="Comma 2 2 3 2 2 4 2" xfId="3835"/>
    <cellStyle name="Comma 2 3 6 2 2 4 2" xfId="3836"/>
    <cellStyle name="Normal 18 2 2 2 4 2" xfId="3837"/>
    <cellStyle name="Normal 19 2 2 2 4 2" xfId="3838"/>
    <cellStyle name="Normal 2 2 3 2 2 4 2" xfId="3839"/>
    <cellStyle name="Normal 2 3 6 2 2 4 2" xfId="3840"/>
    <cellStyle name="Normal 2 3 2 2 2 4 2" xfId="3841"/>
    <cellStyle name="Normal 2 3 4 2 2 4 2" xfId="3842"/>
    <cellStyle name="Normal 2 3 5 2 2 4 2" xfId="3843"/>
    <cellStyle name="Normal 2 4 2 2 2 4 2" xfId="3844"/>
    <cellStyle name="Normal 2 5 2 2 4 2" xfId="3845"/>
    <cellStyle name="Normal 28 3 2 2 4 2" xfId="3846"/>
    <cellStyle name="Normal 3 2 2 2 2 4 2" xfId="3847"/>
    <cellStyle name="Normal 3 3 2 2 4 2" xfId="3848"/>
    <cellStyle name="Normal 30 3 2 2 4 2" xfId="3849"/>
    <cellStyle name="Normal 4 2 2 2 4 2" xfId="3850"/>
    <cellStyle name="Normal 40 2 2 2 4 2" xfId="3851"/>
    <cellStyle name="Normal 41 2 2 2 4 2" xfId="3852"/>
    <cellStyle name="Normal 42 2 2 2 4 2" xfId="3853"/>
    <cellStyle name="Normal 43 2 2 2 4 2" xfId="3854"/>
    <cellStyle name="Normal 44 2 2 2 4 2" xfId="3855"/>
    <cellStyle name="Normal 45 2 2 2 4 2" xfId="3856"/>
    <cellStyle name="Normal 46 2 2 2 4 2" xfId="3857"/>
    <cellStyle name="Normal 47 2 2 2 4 2" xfId="3858"/>
    <cellStyle name="Normal 51 2 2 4 2" xfId="3859"/>
    <cellStyle name="Normal 52 2 2 4 2" xfId="3860"/>
    <cellStyle name="Normal 53 2 2 4 2" xfId="3861"/>
    <cellStyle name="Normal 55 2 2 4 2" xfId="3862"/>
    <cellStyle name="Normal 56 2 2 4 2" xfId="3863"/>
    <cellStyle name="Normal 57 2 2 4 2" xfId="3864"/>
    <cellStyle name="Normal 6 2 3 2 2 4 2" xfId="3865"/>
    <cellStyle name="Normal 6 3 2 2 4 2" xfId="3866"/>
    <cellStyle name="Normal 60 2 2 4 2" xfId="3867"/>
    <cellStyle name="Normal 64 2 2 4 2" xfId="3868"/>
    <cellStyle name="Normal 65 2 2 4 2" xfId="3869"/>
    <cellStyle name="Normal 66 2 2 4 2" xfId="3870"/>
    <cellStyle name="Normal 67 2 2 4 2" xfId="3871"/>
    <cellStyle name="Normal 7 6 2 2 4 2" xfId="3872"/>
    <cellStyle name="Normal 71 2 2 4 2" xfId="3873"/>
    <cellStyle name="Normal 72 2 2 4 2" xfId="3874"/>
    <cellStyle name="Normal 73 2 2 4 2" xfId="3875"/>
    <cellStyle name="Normal 74 2 2 4 2" xfId="3876"/>
    <cellStyle name="Normal 76 2 2 4 2" xfId="3877"/>
    <cellStyle name="Normal 8 3 2 2 4 2" xfId="3878"/>
    <cellStyle name="Normal 81 2 2 4 2" xfId="3879"/>
    <cellStyle name="Normal 78 4 3 2" xfId="3880"/>
    <cellStyle name="Normal 5 3 4 3 2" xfId="3881"/>
    <cellStyle name="Normal 80 4 3 2" xfId="3882"/>
    <cellStyle name="Normal 79 4 3 2" xfId="3883"/>
    <cellStyle name="Normal 6 8 4 3 2" xfId="3884"/>
    <cellStyle name="Normal 5 2 4 3 2" xfId="3885"/>
    <cellStyle name="Normal 6 2 9 3 2" xfId="3886"/>
    <cellStyle name="Comma 2 2 3 4 3 2" xfId="3887"/>
    <cellStyle name="Comma 2 3 6 4 3 2" xfId="3888"/>
    <cellStyle name="Normal 18 2 4 3 2" xfId="3889"/>
    <cellStyle name="Normal 19 2 4 3 2" xfId="3890"/>
    <cellStyle name="Normal 2 2 3 4 3 2" xfId="3891"/>
    <cellStyle name="Normal 2 3 6 4 3 2" xfId="3892"/>
    <cellStyle name="Normal 2 3 2 4 3 2" xfId="3893"/>
    <cellStyle name="Normal 2 3 4 4 3 2" xfId="3894"/>
    <cellStyle name="Normal 2 3 5 4 3 2" xfId="3895"/>
    <cellStyle name="Normal 2 4 2 4 3 2" xfId="3896"/>
    <cellStyle name="Normal 2 5 4 3 2" xfId="3897"/>
    <cellStyle name="Normal 28 3 4 3 2" xfId="3898"/>
    <cellStyle name="Normal 3 2 2 4 3 2" xfId="3899"/>
    <cellStyle name="Normal 3 3 4 3 2" xfId="3900"/>
    <cellStyle name="Normal 30 3 4 3 2" xfId="3901"/>
    <cellStyle name="Normal 4 2 4 3 2" xfId="3902"/>
    <cellStyle name="Normal 40 2 4 3 2" xfId="3903"/>
    <cellStyle name="Normal 41 2 4 3 2" xfId="3904"/>
    <cellStyle name="Normal 42 2 4 3 2" xfId="3905"/>
    <cellStyle name="Normal 43 2 4 3 2" xfId="3906"/>
    <cellStyle name="Normal 44 2 4 3 2" xfId="3907"/>
    <cellStyle name="Normal 45 2 4 3 2" xfId="3908"/>
    <cellStyle name="Normal 46 2 4 3 2" xfId="3909"/>
    <cellStyle name="Normal 47 2 4 3 2" xfId="3910"/>
    <cellStyle name="Normal 51 4 3 2" xfId="3911"/>
    <cellStyle name="Normal 52 4 3 2" xfId="3912"/>
    <cellStyle name="Normal 53 4 3 2" xfId="3913"/>
    <cellStyle name="Normal 55 4 3 2" xfId="3914"/>
    <cellStyle name="Normal 56 4 3 2" xfId="3915"/>
    <cellStyle name="Normal 57 4 3 2" xfId="3916"/>
    <cellStyle name="Normal 6 2 3 4 3 2" xfId="3917"/>
    <cellStyle name="Normal 6 3 4 3 2" xfId="3918"/>
    <cellStyle name="Normal 60 4 3 2" xfId="3919"/>
    <cellStyle name="Normal 64 4 3 2" xfId="3920"/>
    <cellStyle name="Normal 65 4 3 2" xfId="3921"/>
    <cellStyle name="Normal 66 4 3 2" xfId="3922"/>
    <cellStyle name="Normal 67 4 3 2" xfId="3923"/>
    <cellStyle name="Normal 7 6 4 3 2" xfId="3924"/>
    <cellStyle name="Normal 71 4 3 2" xfId="3925"/>
    <cellStyle name="Normal 72 4 3 2" xfId="3926"/>
    <cellStyle name="Normal 73 4 3 2" xfId="3927"/>
    <cellStyle name="Normal 74 4 3 2" xfId="3928"/>
    <cellStyle name="Normal 76 4 3 2" xfId="3929"/>
    <cellStyle name="Normal 8 3 4 3 2" xfId="3930"/>
    <cellStyle name="Normal 81 4 3 2" xfId="3931"/>
    <cellStyle name="Normal 78 2 3 3 2" xfId="3932"/>
    <cellStyle name="Normal 5 3 2 3 3 2" xfId="3933"/>
    <cellStyle name="Normal 80 2 3 3 2" xfId="3934"/>
    <cellStyle name="Normal 79 2 3 3 2" xfId="3935"/>
    <cellStyle name="Normal 6 8 2 3 3 2" xfId="3936"/>
    <cellStyle name="Normal 5 2 2 3 3 2" xfId="3937"/>
    <cellStyle name="Normal 6 2 7 3 3 2" xfId="3938"/>
    <cellStyle name="Comma 2 2 3 2 3 3 2" xfId="3939"/>
    <cellStyle name="Comma 2 3 6 2 3 3 2" xfId="3940"/>
    <cellStyle name="Normal 18 2 2 3 3 2" xfId="3941"/>
    <cellStyle name="Normal 19 2 2 3 3 2" xfId="3942"/>
    <cellStyle name="Normal 2 2 3 2 3 3 2" xfId="3943"/>
    <cellStyle name="Normal 2 3 6 2 3 3 2" xfId="3944"/>
    <cellStyle name="Normal 2 3 2 2 3 3 2" xfId="3945"/>
    <cellStyle name="Normal 2 3 4 2 3 3 2" xfId="3946"/>
    <cellStyle name="Normal 2 3 5 2 3 3 2" xfId="3947"/>
    <cellStyle name="Normal 2 4 2 2 3 3 2" xfId="3948"/>
    <cellStyle name="Normal 2 5 2 3 3 2" xfId="3949"/>
    <cellStyle name="Normal 28 3 2 3 3 2" xfId="3950"/>
    <cellStyle name="Normal 3 2 2 2 3 3 2" xfId="3951"/>
    <cellStyle name="Normal 3 3 2 3 3 2" xfId="3952"/>
    <cellStyle name="Normal 30 3 2 3 3 2" xfId="3953"/>
    <cellStyle name="Normal 4 2 2 3 3 2" xfId="3954"/>
    <cellStyle name="Normal 40 2 2 3 3 2" xfId="3955"/>
    <cellStyle name="Normal 41 2 2 3 3 2" xfId="3956"/>
    <cellStyle name="Normal 42 2 2 3 3 2" xfId="3957"/>
    <cellStyle name="Normal 43 2 2 3 3 2" xfId="3958"/>
    <cellStyle name="Normal 44 2 2 3 3 2" xfId="3959"/>
    <cellStyle name="Normal 45 2 2 3 3 2" xfId="3960"/>
    <cellStyle name="Normal 46 2 2 3 3 2" xfId="3961"/>
    <cellStyle name="Normal 47 2 2 3 3 2" xfId="3962"/>
    <cellStyle name="Normal 51 2 3 3 2" xfId="3963"/>
    <cellStyle name="Normal 52 2 3 3 2" xfId="3964"/>
    <cellStyle name="Normal 53 2 3 3 2" xfId="3965"/>
    <cellStyle name="Normal 55 2 3 3 2" xfId="3966"/>
    <cellStyle name="Normal 56 2 3 3 2" xfId="3967"/>
    <cellStyle name="Normal 57 2 3 3 2" xfId="3968"/>
    <cellStyle name="Normal 6 2 3 2 3 3 2" xfId="3969"/>
    <cellStyle name="Normal 6 3 2 3 3 2" xfId="3970"/>
    <cellStyle name="Normal 60 2 3 3 2" xfId="3971"/>
    <cellStyle name="Normal 64 2 3 3 2" xfId="3972"/>
    <cellStyle name="Normal 65 2 3 3 2" xfId="3973"/>
    <cellStyle name="Normal 66 2 3 3 2" xfId="3974"/>
    <cellStyle name="Normal 67 2 3 3 2" xfId="3975"/>
    <cellStyle name="Normal 7 6 2 3 3 2" xfId="3976"/>
    <cellStyle name="Normal 71 2 3 3 2" xfId="3977"/>
    <cellStyle name="Normal 72 2 3 3 2" xfId="3978"/>
    <cellStyle name="Normal 73 2 3 3 2" xfId="3979"/>
    <cellStyle name="Normal 74 2 3 3 2" xfId="3980"/>
    <cellStyle name="Normal 76 2 3 3 2" xfId="3981"/>
    <cellStyle name="Normal 8 3 2 3 3 2" xfId="3982"/>
    <cellStyle name="Normal 81 2 3 3 2" xfId="3983"/>
    <cellStyle name="Normal 78 3 2 3 2" xfId="3984"/>
    <cellStyle name="Normal 5 3 3 2 3 2" xfId="3985"/>
    <cellStyle name="Normal 80 3 2 3 2" xfId="3986"/>
    <cellStyle name="Normal 79 3 2 3 2" xfId="3987"/>
    <cellStyle name="Normal 6 8 3 2 3 2" xfId="3988"/>
    <cellStyle name="Normal 5 2 3 2 3 2" xfId="3989"/>
    <cellStyle name="Normal 6 2 8 2 3 2" xfId="3990"/>
    <cellStyle name="Comma 2 2 3 3 2 3 2" xfId="3991"/>
    <cellStyle name="Comma 2 3 6 3 2 3 2" xfId="3992"/>
    <cellStyle name="Normal 18 2 3 2 3 2" xfId="3993"/>
    <cellStyle name="Normal 19 2 3 2 3 2" xfId="3994"/>
    <cellStyle name="Normal 2 2 3 3 2 3 2" xfId="3995"/>
    <cellStyle name="Normal 2 3 6 3 2 3 2" xfId="3996"/>
    <cellStyle name="Normal 2 3 2 3 2 3 2" xfId="3997"/>
    <cellStyle name="Normal 2 3 4 3 2 3 2" xfId="3998"/>
    <cellStyle name="Normal 2 3 5 3 2 3 2" xfId="3999"/>
    <cellStyle name="Normal 2 4 2 3 2 3 2" xfId="4000"/>
    <cellStyle name="Normal 2 5 3 2 3 2" xfId="4001"/>
    <cellStyle name="Normal 28 3 3 2 3 2" xfId="4002"/>
    <cellStyle name="Normal 3 2 2 3 2 3 2" xfId="4003"/>
    <cellStyle name="Normal 3 3 3 2 3 2" xfId="4004"/>
    <cellStyle name="Normal 30 3 3 2 3 2" xfId="4005"/>
    <cellStyle name="Normal 4 2 3 2 3 2" xfId="4006"/>
    <cellStyle name="Normal 40 2 3 2 3 2" xfId="4007"/>
    <cellStyle name="Normal 41 2 3 2 3 2" xfId="4008"/>
    <cellStyle name="Normal 42 2 3 2 3 2" xfId="4009"/>
    <cellStyle name="Normal 43 2 3 2 3 2" xfId="4010"/>
    <cellStyle name="Normal 44 2 3 2 3 2" xfId="4011"/>
    <cellStyle name="Normal 45 2 3 2 3 2" xfId="4012"/>
    <cellStyle name="Normal 46 2 3 2 3 2" xfId="4013"/>
    <cellStyle name="Normal 47 2 3 2 3 2" xfId="4014"/>
    <cellStyle name="Normal 51 3 2 3 2" xfId="4015"/>
    <cellStyle name="Normal 52 3 2 3 2" xfId="4016"/>
    <cellStyle name="Normal 53 3 2 3 2" xfId="4017"/>
    <cellStyle name="Normal 55 3 2 3 2" xfId="4018"/>
    <cellStyle name="Normal 56 3 2 3 2" xfId="4019"/>
    <cellStyle name="Normal 57 3 2 3 2" xfId="4020"/>
    <cellStyle name="Normal 6 2 3 3 2 3 2" xfId="4021"/>
    <cellStyle name="Normal 6 3 3 2 3 2" xfId="4022"/>
    <cellStyle name="Normal 60 3 2 3 2" xfId="4023"/>
    <cellStyle name="Normal 64 3 2 3 2" xfId="4024"/>
    <cellStyle name="Normal 65 3 2 3 2" xfId="4025"/>
    <cellStyle name="Normal 66 3 2 3 2" xfId="4026"/>
    <cellStyle name="Normal 67 3 2 3 2" xfId="4027"/>
    <cellStyle name="Normal 7 6 3 2 3 2" xfId="4028"/>
    <cellStyle name="Normal 71 3 2 3 2" xfId="4029"/>
    <cellStyle name="Normal 72 3 2 3 2" xfId="4030"/>
    <cellStyle name="Normal 73 3 2 3 2" xfId="4031"/>
    <cellStyle name="Normal 74 3 2 3 2" xfId="4032"/>
    <cellStyle name="Normal 76 3 2 3 2" xfId="4033"/>
    <cellStyle name="Normal 8 3 3 2 3 2" xfId="4034"/>
    <cellStyle name="Normal 81 3 2 3 2" xfId="4035"/>
    <cellStyle name="Normal 78 2 2 2 3 2" xfId="4036"/>
    <cellStyle name="Normal 5 3 2 2 2 3 2" xfId="4037"/>
    <cellStyle name="Normal 80 2 2 2 3 2" xfId="4038"/>
    <cellStyle name="Normal 79 2 2 2 3 2" xfId="4039"/>
    <cellStyle name="Normal 6 8 2 2 2 3 2" xfId="4040"/>
    <cellStyle name="Normal 5 2 2 2 2 3 2" xfId="4041"/>
    <cellStyle name="Normal 6 2 7 2 2 3 2" xfId="4042"/>
    <cellStyle name="Comma 2 2 3 2 2 2 3 2" xfId="4043"/>
    <cellStyle name="Comma 2 3 6 2 2 2 3 2" xfId="4044"/>
    <cellStyle name="Normal 18 2 2 2 2 3 2" xfId="4045"/>
    <cellStyle name="Normal 19 2 2 2 2 3 2" xfId="4046"/>
    <cellStyle name="Normal 2 2 3 2 2 2 3 2" xfId="4047"/>
    <cellStyle name="Normal 2 3 6 2 2 2 3 2" xfId="4048"/>
    <cellStyle name="Normal 2 3 2 2 2 2 3 2" xfId="4049"/>
    <cellStyle name="Normal 2 3 4 2 2 2 3 2" xfId="4050"/>
    <cellStyle name="Normal 2 3 5 2 2 2 3 2" xfId="4051"/>
    <cellStyle name="Normal 2 4 2 2 2 2 3 2" xfId="4052"/>
    <cellStyle name="Normal 2 5 2 2 2 3 2" xfId="4053"/>
    <cellStyle name="Normal 28 3 2 2 2 3 2" xfId="4054"/>
    <cellStyle name="Normal 3 2 2 2 2 2 3 2" xfId="4055"/>
    <cellStyle name="Normal 3 3 2 2 2 3 2" xfId="4056"/>
    <cellStyle name="Normal 30 3 2 2 2 3 2" xfId="4057"/>
    <cellStyle name="Normal 4 2 2 2 2 3 2" xfId="4058"/>
    <cellStyle name="Normal 40 2 2 2 2 3 2" xfId="4059"/>
    <cellStyle name="Normal 41 2 2 2 2 3 2" xfId="4060"/>
    <cellStyle name="Normal 42 2 2 2 2 3 2" xfId="4061"/>
    <cellStyle name="Normal 43 2 2 2 2 3 2" xfId="4062"/>
    <cellStyle name="Normal 44 2 2 2 2 3 2" xfId="4063"/>
    <cellStyle name="Normal 45 2 2 2 2 3 2" xfId="4064"/>
    <cellStyle name="Normal 46 2 2 2 2 3 2" xfId="4065"/>
    <cellStyle name="Normal 47 2 2 2 2 3 2" xfId="4066"/>
    <cellStyle name="Normal 51 2 2 2 3 2" xfId="4067"/>
    <cellStyle name="Normal 52 2 2 2 3 2" xfId="4068"/>
    <cellStyle name="Normal 53 2 2 2 3 2" xfId="4069"/>
    <cellStyle name="Normal 55 2 2 2 3 2" xfId="4070"/>
    <cellStyle name="Normal 56 2 2 2 3 2" xfId="4071"/>
    <cellStyle name="Normal 57 2 2 2 3 2" xfId="4072"/>
    <cellStyle name="Normal 6 2 3 2 2 2 3 2" xfId="4073"/>
    <cellStyle name="Normal 6 3 2 2 2 3 2" xfId="4074"/>
    <cellStyle name="Normal 60 2 2 2 3 2" xfId="4075"/>
    <cellStyle name="Normal 64 2 2 2 3 2" xfId="4076"/>
    <cellStyle name="Normal 65 2 2 2 3 2" xfId="4077"/>
    <cellStyle name="Normal 66 2 2 2 3 2" xfId="4078"/>
    <cellStyle name="Normal 67 2 2 2 3 2" xfId="4079"/>
    <cellStyle name="Normal 7 6 2 2 2 3 2" xfId="4080"/>
    <cellStyle name="Normal 71 2 2 2 3 2" xfId="4081"/>
    <cellStyle name="Normal 72 2 2 2 3 2" xfId="4082"/>
    <cellStyle name="Normal 73 2 2 2 3 2" xfId="4083"/>
    <cellStyle name="Normal 74 2 2 2 3 2" xfId="4084"/>
    <cellStyle name="Normal 76 2 2 2 3 2" xfId="4085"/>
    <cellStyle name="Normal 8 3 2 2 2 3 2" xfId="4086"/>
    <cellStyle name="Normal 81 2 2 2 3 2" xfId="4087"/>
    <cellStyle name="Normal 90 2 2" xfId="4088"/>
    <cellStyle name="Normal 78 5 2 2" xfId="4089"/>
    <cellStyle name="Normal 91 2 2" xfId="4090"/>
    <cellStyle name="Normal 5 3 5 2 2" xfId="4091"/>
    <cellStyle name="Normal 80 5 2 2" xfId="4092"/>
    <cellStyle name="Normal 79 5 2 2" xfId="4093"/>
    <cellStyle name="Normal 6 8 5 2 2" xfId="4094"/>
    <cellStyle name="Normal 5 2 5 2 2" xfId="4095"/>
    <cellStyle name="Normal 6 2 10 2 2" xfId="4096"/>
    <cellStyle name="Comma 2 2 3 5 2 2" xfId="4097"/>
    <cellStyle name="Comma 2 3 6 5 2 2" xfId="4098"/>
    <cellStyle name="Normal 18 2 5 2 2" xfId="4099"/>
    <cellStyle name="Normal 19 2 5 2 2" xfId="4100"/>
    <cellStyle name="Normal 2 2 3 5 2 2" xfId="4101"/>
    <cellStyle name="Normal 2 3 6 5 2 2" xfId="4102"/>
    <cellStyle name="Normal 2 3 2 5 2 2" xfId="4103"/>
    <cellStyle name="Normal 2 3 4 5 2 2" xfId="4104"/>
    <cellStyle name="Normal 2 3 5 5 2 2" xfId="4105"/>
    <cellStyle name="Normal 2 4 2 5 2 2" xfId="4106"/>
    <cellStyle name="Normal 2 5 5 2 2" xfId="4107"/>
    <cellStyle name="Normal 28 3 5 2 2" xfId="4108"/>
    <cellStyle name="Normal 3 2 2 5 2 2" xfId="4109"/>
    <cellStyle name="Normal 3 3 5 2 2" xfId="4110"/>
    <cellStyle name="Normal 30 3 5 2 2" xfId="4111"/>
    <cellStyle name="Normal 4 2 5 2 2" xfId="4112"/>
    <cellStyle name="Normal 40 2 5 2 2" xfId="4113"/>
    <cellStyle name="Normal 41 2 5 2 2" xfId="4114"/>
    <cellStyle name="Normal 42 2 5 2 2" xfId="4115"/>
    <cellStyle name="Normal 43 2 5 2 2" xfId="4116"/>
    <cellStyle name="Normal 44 2 5 2 2" xfId="4117"/>
    <cellStyle name="Normal 45 2 5 2 2" xfId="4118"/>
    <cellStyle name="Normal 46 2 5 2 2" xfId="4119"/>
    <cellStyle name="Normal 47 2 5 2 2" xfId="4120"/>
    <cellStyle name="Normal 51 5 2 2" xfId="4121"/>
    <cellStyle name="Normal 52 5 2 2" xfId="4122"/>
    <cellStyle name="Normal 53 5 2 2" xfId="4123"/>
    <cellStyle name="Normal 55 5 2 2" xfId="4124"/>
    <cellStyle name="Normal 56 5 2 2" xfId="4125"/>
    <cellStyle name="Normal 57 5 2 2" xfId="4126"/>
    <cellStyle name="Normal 6 2 3 5 2 2" xfId="4127"/>
    <cellStyle name="Normal 6 3 5 2 2" xfId="4128"/>
    <cellStyle name="Normal 60 5 2 2" xfId="4129"/>
    <cellStyle name="Normal 64 5 2 2" xfId="4130"/>
    <cellStyle name="Normal 65 5 2 2" xfId="4131"/>
    <cellStyle name="Normal 66 5 2 2" xfId="4132"/>
    <cellStyle name="Normal 67 5 2 2" xfId="4133"/>
    <cellStyle name="Normal 7 6 5 2 2" xfId="4134"/>
    <cellStyle name="Normal 71 5 2 2" xfId="4135"/>
    <cellStyle name="Normal 72 5 2 2" xfId="4136"/>
    <cellStyle name="Normal 73 5 2 2" xfId="4137"/>
    <cellStyle name="Normal 74 5 2 2" xfId="4138"/>
    <cellStyle name="Normal 76 5 2 2" xfId="4139"/>
    <cellStyle name="Normal 8 3 5 2 2" xfId="4140"/>
    <cellStyle name="Normal 81 5 2 2" xfId="4141"/>
    <cellStyle name="Normal 78 2 4 2 2" xfId="4142"/>
    <cellStyle name="Normal 5 3 2 4 2 2" xfId="4143"/>
    <cellStyle name="Normal 80 2 4 2 2" xfId="4144"/>
    <cellStyle name="Normal 79 2 4 2 2" xfId="4145"/>
    <cellStyle name="Normal 6 8 2 4 2 2" xfId="4146"/>
    <cellStyle name="Normal 5 2 2 4 2 2" xfId="4147"/>
    <cellStyle name="Normal 6 2 7 4 2 2" xfId="4148"/>
    <cellStyle name="Comma 2 2 3 2 4 2 2" xfId="4149"/>
    <cellStyle name="Comma 2 3 6 2 4 2 2" xfId="4150"/>
    <cellStyle name="Normal 18 2 2 4 2 2" xfId="4151"/>
    <cellStyle name="Normal 19 2 2 4 2 2" xfId="4152"/>
    <cellStyle name="Normal 2 2 3 2 4 2 2" xfId="4153"/>
    <cellStyle name="Normal 2 3 6 2 4 2 2" xfId="4154"/>
    <cellStyle name="Normal 2 3 2 2 4 2 2" xfId="4155"/>
    <cellStyle name="Normal 2 3 4 2 4 2 2" xfId="4156"/>
    <cellStyle name="Normal 2 3 5 2 4 2 2" xfId="4157"/>
    <cellStyle name="Normal 2 4 2 2 4 2 2" xfId="4158"/>
    <cellStyle name="Normal 2 5 2 4 2 2" xfId="4159"/>
    <cellStyle name="Normal 28 3 2 4 2 2" xfId="4160"/>
    <cellStyle name="Normal 3 2 2 2 4 2 2" xfId="4161"/>
    <cellStyle name="Normal 3 3 2 4 2 2" xfId="4162"/>
    <cellStyle name="Normal 30 3 2 4 2 2" xfId="4163"/>
    <cellStyle name="Normal 4 2 2 4 2 2" xfId="4164"/>
    <cellStyle name="Normal 40 2 2 4 2 2" xfId="4165"/>
    <cellStyle name="Normal 41 2 2 4 2 2" xfId="4166"/>
    <cellStyle name="Normal 42 2 2 4 2 2" xfId="4167"/>
    <cellStyle name="Normal 43 2 2 4 2 2" xfId="4168"/>
    <cellStyle name="Normal 44 2 2 4 2 2" xfId="4169"/>
    <cellStyle name="Normal 45 2 2 4 2 2" xfId="4170"/>
    <cellStyle name="Normal 46 2 2 4 2 2" xfId="4171"/>
    <cellStyle name="Normal 47 2 2 4 2 2" xfId="4172"/>
    <cellStyle name="Normal 51 2 4 2 2" xfId="4173"/>
    <cellStyle name="Normal 52 2 4 2 2" xfId="4174"/>
    <cellStyle name="Normal 53 2 4 2 2" xfId="4175"/>
    <cellStyle name="Normal 55 2 4 2 2" xfId="4176"/>
    <cellStyle name="Normal 56 2 4 2 2" xfId="4177"/>
    <cellStyle name="Normal 57 2 4 2 2" xfId="4178"/>
    <cellStyle name="Normal 6 2 3 2 4 2 2" xfId="4179"/>
    <cellStyle name="Normal 6 3 2 4 2 2" xfId="4180"/>
    <cellStyle name="Normal 60 2 4 2 2" xfId="4181"/>
    <cellStyle name="Normal 64 2 4 2 2" xfId="4182"/>
    <cellStyle name="Normal 65 2 4 2 2" xfId="4183"/>
    <cellStyle name="Normal 66 2 4 2 2" xfId="4184"/>
    <cellStyle name="Normal 67 2 4 2 2" xfId="4185"/>
    <cellStyle name="Normal 7 6 2 4 2 2" xfId="4186"/>
    <cellStyle name="Normal 71 2 4 2 2" xfId="4187"/>
    <cellStyle name="Normal 72 2 4 2 2" xfId="4188"/>
    <cellStyle name="Normal 73 2 4 2 2" xfId="4189"/>
    <cellStyle name="Normal 74 2 4 2 2" xfId="4190"/>
    <cellStyle name="Normal 76 2 4 2 2" xfId="4191"/>
    <cellStyle name="Normal 8 3 2 4 2 2" xfId="4192"/>
    <cellStyle name="Normal 81 2 4 2 2" xfId="4193"/>
    <cellStyle name="Normal 78 3 3 2 2" xfId="4194"/>
    <cellStyle name="Normal 5 3 3 3 2 2" xfId="4195"/>
    <cellStyle name="Normal 80 3 3 2 2" xfId="4196"/>
    <cellStyle name="Normal 79 3 3 2 2" xfId="4197"/>
    <cellStyle name="Normal 6 8 3 3 2 2" xfId="4198"/>
    <cellStyle name="Normal 5 2 3 3 2 2" xfId="4199"/>
    <cellStyle name="Normal 6 2 8 3 2 2" xfId="4200"/>
    <cellStyle name="Comma 2 2 3 3 3 2 2" xfId="4201"/>
    <cellStyle name="Comma 2 3 6 3 3 2 2" xfId="4202"/>
    <cellStyle name="Normal 18 2 3 3 2 2" xfId="4203"/>
    <cellStyle name="Normal 19 2 3 3 2 2" xfId="4204"/>
    <cellStyle name="Normal 2 2 3 3 3 2 2" xfId="4205"/>
    <cellStyle name="Normal 2 3 6 3 3 2 2" xfId="4206"/>
    <cellStyle name="Normal 2 3 2 3 3 2 2" xfId="4207"/>
    <cellStyle name="Normal 2 3 4 3 3 2 2" xfId="4208"/>
    <cellStyle name="Normal 2 3 5 3 3 2 2" xfId="4209"/>
    <cellStyle name="Normal 2 4 2 3 3 2 2" xfId="4210"/>
    <cellStyle name="Normal 2 5 3 3 2 2" xfId="4211"/>
    <cellStyle name="Normal 28 3 3 3 2 2" xfId="4212"/>
    <cellStyle name="Normal 3 2 2 3 3 2 2" xfId="4213"/>
    <cellStyle name="Normal 3 3 3 3 2 2" xfId="4214"/>
    <cellStyle name="Normal 30 3 3 3 2 2" xfId="4215"/>
    <cellStyle name="Normal 4 2 3 3 2 2" xfId="4216"/>
    <cellStyle name="Normal 40 2 3 3 2 2" xfId="4217"/>
    <cellStyle name="Normal 41 2 3 3 2 2" xfId="4218"/>
    <cellStyle name="Normal 42 2 3 3 2 2" xfId="4219"/>
    <cellStyle name="Normal 43 2 3 3 2 2" xfId="4220"/>
    <cellStyle name="Normal 44 2 3 3 2 2" xfId="4221"/>
    <cellStyle name="Normal 45 2 3 3 2 2" xfId="4222"/>
    <cellStyle name="Normal 46 2 3 3 2 2" xfId="4223"/>
    <cellStyle name="Normal 47 2 3 3 2 2" xfId="4224"/>
    <cellStyle name="Normal 51 3 3 2 2" xfId="4225"/>
    <cellStyle name="Normal 52 3 3 2 2" xfId="4226"/>
    <cellStyle name="Normal 53 3 3 2 2" xfId="4227"/>
    <cellStyle name="Normal 55 3 3 2 2" xfId="4228"/>
    <cellStyle name="Normal 56 3 3 2 2" xfId="4229"/>
    <cellStyle name="Normal 57 3 3 2 2" xfId="4230"/>
    <cellStyle name="Normal 6 2 3 3 3 2 2" xfId="4231"/>
    <cellStyle name="Normal 6 3 3 3 2 2" xfId="4232"/>
    <cellStyle name="Normal 60 3 3 2 2" xfId="4233"/>
    <cellStyle name="Normal 64 3 3 2 2" xfId="4234"/>
    <cellStyle name="Normal 65 3 3 2 2" xfId="4235"/>
    <cellStyle name="Normal 66 3 3 2 2" xfId="4236"/>
    <cellStyle name="Normal 67 3 3 2 2" xfId="4237"/>
    <cellStyle name="Normal 7 6 3 3 2 2" xfId="4238"/>
    <cellStyle name="Normal 71 3 3 2 2" xfId="4239"/>
    <cellStyle name="Normal 72 3 3 2 2" xfId="4240"/>
    <cellStyle name="Normal 73 3 3 2 2" xfId="4241"/>
    <cellStyle name="Normal 74 3 3 2 2" xfId="4242"/>
    <cellStyle name="Normal 76 3 3 2 2" xfId="4243"/>
    <cellStyle name="Normal 8 3 3 3 2 2" xfId="4244"/>
    <cellStyle name="Normal 81 3 3 2 2" xfId="4245"/>
    <cellStyle name="Normal 78 2 2 3 2 2" xfId="4246"/>
    <cellStyle name="Normal 5 3 2 2 3 2 2" xfId="4247"/>
    <cellStyle name="Normal 80 2 2 3 2 2" xfId="4248"/>
    <cellStyle name="Normal 79 2 2 3 2 2" xfId="4249"/>
    <cellStyle name="Normal 6 8 2 2 3 2 2" xfId="4250"/>
    <cellStyle name="Normal 5 2 2 2 3 2 2" xfId="4251"/>
    <cellStyle name="Normal 6 2 7 2 3 2 2" xfId="4252"/>
    <cellStyle name="Comma 2 2 3 2 2 3 2 2" xfId="4253"/>
    <cellStyle name="Comma 2 3 6 2 2 3 2 2" xfId="4254"/>
    <cellStyle name="Normal 18 2 2 2 3 2 2" xfId="4255"/>
    <cellStyle name="Normal 19 2 2 2 3 2 2" xfId="4256"/>
    <cellStyle name="Normal 2 2 3 2 2 3 2 2" xfId="4257"/>
    <cellStyle name="Normal 2 3 6 2 2 3 2 2" xfId="4258"/>
    <cellStyle name="Normal 2 3 2 2 2 3 2 2" xfId="4259"/>
    <cellStyle name="Normal 2 3 4 2 2 3 2 2" xfId="4260"/>
    <cellStyle name="Normal 2 3 5 2 2 3 2 2" xfId="4261"/>
    <cellStyle name="Normal 2 4 2 2 2 3 2 2" xfId="4262"/>
    <cellStyle name="Normal 2 5 2 2 3 2 2" xfId="4263"/>
    <cellStyle name="Normal 28 3 2 2 3 2 2" xfId="4264"/>
    <cellStyle name="Normal 3 2 2 2 2 3 2 2" xfId="4265"/>
    <cellStyle name="Normal 3 3 2 2 3 2 2" xfId="4266"/>
    <cellStyle name="Normal 30 3 2 2 3 2 2" xfId="4267"/>
    <cellStyle name="Normal 4 2 2 2 3 2 2" xfId="4268"/>
    <cellStyle name="Normal 40 2 2 2 3 2 2" xfId="4269"/>
    <cellStyle name="Normal 41 2 2 2 3 2 2" xfId="4270"/>
    <cellStyle name="Normal 42 2 2 2 3 2 2" xfId="4271"/>
    <cellStyle name="Normal 43 2 2 2 3 2 2" xfId="4272"/>
    <cellStyle name="Normal 44 2 2 2 3 2 2" xfId="4273"/>
    <cellStyle name="Normal 45 2 2 2 3 2 2" xfId="4274"/>
    <cellStyle name="Normal 46 2 2 2 3 2 2" xfId="4275"/>
    <cellStyle name="Normal 47 2 2 2 3 2 2" xfId="4276"/>
    <cellStyle name="Normal 51 2 2 3 2 2" xfId="4277"/>
    <cellStyle name="Normal 52 2 2 3 2 2" xfId="4278"/>
    <cellStyle name="Normal 53 2 2 3 2 2" xfId="4279"/>
    <cellStyle name="Normal 55 2 2 3 2 2" xfId="4280"/>
    <cellStyle name="Normal 56 2 2 3 2 2" xfId="4281"/>
    <cellStyle name="Normal 57 2 2 3 2 2" xfId="4282"/>
    <cellStyle name="Normal 6 2 3 2 2 3 2 2" xfId="4283"/>
    <cellStyle name="Normal 6 3 2 2 3 2 2" xfId="4284"/>
    <cellStyle name="Normal 60 2 2 3 2 2" xfId="4285"/>
    <cellStyle name="Normal 64 2 2 3 2 2" xfId="4286"/>
    <cellStyle name="Normal 65 2 2 3 2 2" xfId="4287"/>
    <cellStyle name="Normal 66 2 2 3 2 2" xfId="4288"/>
    <cellStyle name="Normal 67 2 2 3 2 2" xfId="4289"/>
    <cellStyle name="Normal 7 6 2 2 3 2 2" xfId="4290"/>
    <cellStyle name="Normal 71 2 2 3 2 2" xfId="4291"/>
    <cellStyle name="Normal 72 2 2 3 2 2" xfId="4292"/>
    <cellStyle name="Normal 73 2 2 3 2 2" xfId="4293"/>
    <cellStyle name="Normal 74 2 2 3 2 2" xfId="4294"/>
    <cellStyle name="Normal 76 2 2 3 2 2" xfId="4295"/>
    <cellStyle name="Normal 8 3 2 2 3 2 2" xfId="4296"/>
    <cellStyle name="Normal 81 2 2 3 2 2" xfId="4297"/>
    <cellStyle name="Normal 78 4 2 2 2" xfId="4298"/>
    <cellStyle name="Normal 5 3 4 2 2 2" xfId="4299"/>
    <cellStyle name="Normal 80 4 2 2 2" xfId="4300"/>
    <cellStyle name="Normal 79 4 2 2 2" xfId="4301"/>
    <cellStyle name="Normal 6 8 4 2 2 2" xfId="4302"/>
    <cellStyle name="Normal 5 2 4 2 2 2" xfId="4303"/>
    <cellStyle name="Normal 6 2 9 2 2 2" xfId="4304"/>
    <cellStyle name="Comma 2 2 3 4 2 2 2" xfId="4305"/>
    <cellStyle name="Comma 2 3 6 4 2 2 2" xfId="4306"/>
    <cellStyle name="Normal 18 2 4 2 2 2" xfId="4307"/>
    <cellStyle name="Normal 19 2 4 2 2 2" xfId="4308"/>
    <cellStyle name="Normal 2 2 3 4 2 2 2" xfId="4309"/>
    <cellStyle name="Normal 2 3 6 4 2 2 2" xfId="4310"/>
    <cellStyle name="Normal 2 3 2 4 2 2 2" xfId="4311"/>
    <cellStyle name="Normal 2 3 4 4 2 2 2" xfId="4312"/>
    <cellStyle name="Normal 2 3 5 4 2 2 2" xfId="4313"/>
    <cellStyle name="Normal 2 4 2 4 2 2 2" xfId="4314"/>
    <cellStyle name="Normal 2 5 4 2 2 2" xfId="4315"/>
    <cellStyle name="Normal 28 3 4 2 2 2" xfId="4316"/>
    <cellStyle name="Normal 3 2 2 4 2 2 2" xfId="4317"/>
    <cellStyle name="Normal 3 3 4 2 2 2" xfId="4318"/>
    <cellStyle name="Normal 30 3 4 2 2 2" xfId="4319"/>
    <cellStyle name="Normal 4 2 4 2 2 2" xfId="4320"/>
    <cellStyle name="Normal 40 2 4 2 2 2" xfId="4321"/>
    <cellStyle name="Normal 41 2 4 2 2 2" xfId="4322"/>
    <cellStyle name="Normal 42 2 4 2 2 2" xfId="4323"/>
    <cellStyle name="Normal 43 2 4 2 2 2" xfId="4324"/>
    <cellStyle name="Normal 44 2 4 2 2 2" xfId="4325"/>
    <cellStyle name="Normal 45 2 4 2 2 2" xfId="4326"/>
    <cellStyle name="Normal 46 2 4 2 2 2" xfId="4327"/>
    <cellStyle name="Normal 47 2 4 2 2 2" xfId="4328"/>
    <cellStyle name="Normal 51 4 2 2 2" xfId="4329"/>
    <cellStyle name="Normal 52 4 2 2 2" xfId="4330"/>
    <cellStyle name="Normal 53 4 2 2 2" xfId="4331"/>
    <cellStyle name="Normal 55 4 2 2 2" xfId="4332"/>
    <cellStyle name="Normal 56 4 2 2 2" xfId="4333"/>
    <cellStyle name="Normal 57 4 2 2 2" xfId="4334"/>
    <cellStyle name="Normal 6 2 3 4 2 2 2" xfId="4335"/>
    <cellStyle name="Normal 6 3 4 2 2 2" xfId="4336"/>
    <cellStyle name="Normal 60 4 2 2 2" xfId="4337"/>
    <cellStyle name="Normal 64 4 2 2 2" xfId="4338"/>
    <cellStyle name="Normal 65 4 2 2 2" xfId="4339"/>
    <cellStyle name="Normal 66 4 2 2 2" xfId="4340"/>
    <cellStyle name="Normal 67 4 2 2 2" xfId="4341"/>
    <cellStyle name="Normal 7 6 4 2 2 2" xfId="4342"/>
    <cellStyle name="Normal 71 4 2 2 2" xfId="4343"/>
    <cellStyle name="Normal 72 4 2 2 2" xfId="4344"/>
    <cellStyle name="Normal 73 4 2 2 2" xfId="4345"/>
    <cellStyle name="Normal 74 4 2 2 2" xfId="4346"/>
    <cellStyle name="Normal 76 4 2 2 2" xfId="4347"/>
    <cellStyle name="Normal 8 3 4 2 2 2" xfId="4348"/>
    <cellStyle name="Normal 81 4 2 2 2" xfId="4349"/>
    <cellStyle name="Normal 78 2 3 2 2 2" xfId="4350"/>
    <cellStyle name="Normal 5 3 2 3 2 2 2" xfId="4351"/>
    <cellStyle name="Normal 80 2 3 2 2 2" xfId="4352"/>
    <cellStyle name="Normal 79 2 3 2 2 2" xfId="4353"/>
    <cellStyle name="Normal 6 8 2 3 2 2 2" xfId="4354"/>
    <cellStyle name="Normal 5 2 2 3 2 2 2" xfId="4355"/>
    <cellStyle name="Normal 6 2 7 3 2 2 2" xfId="4356"/>
    <cellStyle name="Comma 2 2 3 2 3 2 2 2" xfId="4357"/>
    <cellStyle name="Comma 2 3 6 2 3 2 2 2" xfId="4358"/>
    <cellStyle name="Normal 18 2 2 3 2 2 2" xfId="4359"/>
    <cellStyle name="Normal 19 2 2 3 2 2 2" xfId="4360"/>
    <cellStyle name="Normal 2 2 3 2 3 2 2 2" xfId="4361"/>
    <cellStyle name="Normal 2 3 6 2 3 2 2 2" xfId="4362"/>
    <cellStyle name="Normal 2 3 2 2 3 2 2 2" xfId="4363"/>
    <cellStyle name="Normal 2 3 4 2 3 2 2 2" xfId="4364"/>
    <cellStyle name="Normal 2 3 5 2 3 2 2 2" xfId="4365"/>
    <cellStyle name="Normal 2 4 2 2 3 2 2 2" xfId="4366"/>
    <cellStyle name="Normal 2 5 2 3 2 2 2" xfId="4367"/>
    <cellStyle name="Normal 28 3 2 3 2 2 2" xfId="4368"/>
    <cellStyle name="Normal 3 2 2 2 3 2 2 2" xfId="4369"/>
    <cellStyle name="Normal 3 3 2 3 2 2 2" xfId="4370"/>
    <cellStyle name="Normal 30 3 2 3 2 2 2" xfId="4371"/>
    <cellStyle name="Normal 4 2 2 3 2 2 2" xfId="4372"/>
    <cellStyle name="Normal 40 2 2 3 2 2 2" xfId="4373"/>
    <cellStyle name="Normal 41 2 2 3 2 2 2" xfId="4374"/>
    <cellStyle name="Normal 42 2 2 3 2 2 2" xfId="4375"/>
    <cellStyle name="Normal 43 2 2 3 2 2 2" xfId="4376"/>
    <cellStyle name="Normal 44 2 2 3 2 2 2" xfId="4377"/>
    <cellStyle name="Normal 45 2 2 3 2 2 2" xfId="4378"/>
    <cellStyle name="Normal 46 2 2 3 2 2 2" xfId="4379"/>
    <cellStyle name="Normal 47 2 2 3 2 2 2" xfId="4380"/>
    <cellStyle name="Normal 51 2 3 2 2 2" xfId="4381"/>
    <cellStyle name="Normal 52 2 3 2 2 2" xfId="4382"/>
    <cellStyle name="Normal 53 2 3 2 2 2" xfId="4383"/>
    <cellStyle name="Normal 55 2 3 2 2 2" xfId="4384"/>
    <cellStyle name="Normal 56 2 3 2 2 2" xfId="4385"/>
    <cellStyle name="Normal 57 2 3 2 2 2" xfId="4386"/>
    <cellStyle name="Normal 6 2 3 2 3 2 2 2" xfId="4387"/>
    <cellStyle name="Normal 6 3 2 3 2 2 2" xfId="4388"/>
    <cellStyle name="Normal 60 2 3 2 2 2" xfId="4389"/>
    <cellStyle name="Normal 64 2 3 2 2 2" xfId="4390"/>
    <cellStyle name="Normal 65 2 3 2 2 2" xfId="4391"/>
    <cellStyle name="Normal 66 2 3 2 2 2" xfId="4392"/>
    <cellStyle name="Normal 67 2 3 2 2 2" xfId="4393"/>
    <cellStyle name="Normal 7 6 2 3 2 2 2" xfId="4394"/>
    <cellStyle name="Normal 71 2 3 2 2 2" xfId="4395"/>
    <cellStyle name="Normal 72 2 3 2 2 2" xfId="4396"/>
    <cellStyle name="Normal 73 2 3 2 2 2" xfId="4397"/>
    <cellStyle name="Normal 74 2 3 2 2 2" xfId="4398"/>
    <cellStyle name="Normal 76 2 3 2 2 2" xfId="4399"/>
    <cellStyle name="Normal 8 3 2 3 2 2 2" xfId="4400"/>
    <cellStyle name="Normal 81 2 3 2 2 2" xfId="4401"/>
    <cellStyle name="Normal 78 3 2 2 2 2" xfId="4402"/>
    <cellStyle name="Normal 5 3 3 2 2 2 2" xfId="4403"/>
    <cellStyle name="Normal 80 3 2 2 2 2" xfId="4404"/>
    <cellStyle name="Normal 79 3 2 2 2 2" xfId="4405"/>
    <cellStyle name="Normal 6 8 3 2 2 2 2" xfId="4406"/>
    <cellStyle name="Normal 5 2 3 2 2 2 2" xfId="4407"/>
    <cellStyle name="Normal 6 2 8 2 2 2 2" xfId="4408"/>
    <cellStyle name="Comma 2 2 3 3 2 2 2 2" xfId="4409"/>
    <cellStyle name="Comma 2 3 6 3 2 2 2 2" xfId="4410"/>
    <cellStyle name="Normal 18 2 3 2 2 2 2" xfId="4411"/>
    <cellStyle name="Normal 19 2 3 2 2 2 2" xfId="4412"/>
    <cellStyle name="Normal 2 2 3 3 2 2 2 2" xfId="4413"/>
    <cellStyle name="Normal 2 3 6 3 2 2 2 2" xfId="4414"/>
    <cellStyle name="Normal 2 3 2 3 2 2 2 2" xfId="4415"/>
    <cellStyle name="Normal 2 3 4 3 2 2 2 2" xfId="4416"/>
    <cellStyle name="Normal 2 3 5 3 2 2 2 2" xfId="4417"/>
    <cellStyle name="Normal 2 4 2 3 2 2 2 2" xfId="4418"/>
    <cellStyle name="Normal 2 5 3 2 2 2 2" xfId="4419"/>
    <cellStyle name="Normal 28 3 3 2 2 2 2" xfId="4420"/>
    <cellStyle name="Normal 3 2 2 3 2 2 2 2" xfId="4421"/>
    <cellStyle name="Normal 3 3 3 2 2 2 2" xfId="4422"/>
    <cellStyle name="Normal 30 3 3 2 2 2 2" xfId="4423"/>
    <cellStyle name="Normal 4 2 3 2 2 2 2" xfId="4424"/>
    <cellStyle name="Normal 40 2 3 2 2 2 2" xfId="4425"/>
    <cellStyle name="Normal 41 2 3 2 2 2 2" xfId="4426"/>
    <cellStyle name="Normal 42 2 3 2 2 2 2" xfId="4427"/>
    <cellStyle name="Normal 43 2 3 2 2 2 2" xfId="4428"/>
    <cellStyle name="Normal 44 2 3 2 2 2 2" xfId="4429"/>
    <cellStyle name="Normal 45 2 3 2 2 2 2" xfId="4430"/>
    <cellStyle name="Normal 46 2 3 2 2 2 2" xfId="4431"/>
    <cellStyle name="Normal 47 2 3 2 2 2 2" xfId="4432"/>
    <cellStyle name="Normal 51 3 2 2 2 2" xfId="4433"/>
    <cellStyle name="Normal 52 3 2 2 2 2" xfId="4434"/>
    <cellStyle name="Normal 53 3 2 2 2 2" xfId="4435"/>
    <cellStyle name="Normal 55 3 2 2 2 2" xfId="4436"/>
    <cellStyle name="Normal 56 3 2 2 2 2" xfId="4437"/>
    <cellStyle name="Normal 57 3 2 2 2 2" xfId="4438"/>
    <cellStyle name="Normal 6 2 3 3 2 2 2 2" xfId="4439"/>
    <cellStyle name="Normal 6 3 3 2 2 2 2" xfId="4440"/>
    <cellStyle name="Normal 60 3 2 2 2 2" xfId="4441"/>
    <cellStyle name="Normal 64 3 2 2 2 2" xfId="4442"/>
    <cellStyle name="Normal 65 3 2 2 2 2" xfId="4443"/>
    <cellStyle name="Normal 66 3 2 2 2 2" xfId="4444"/>
    <cellStyle name="Normal 67 3 2 2 2 2" xfId="4445"/>
    <cellStyle name="Normal 7 6 3 2 2 2 2" xfId="4446"/>
    <cellStyle name="Normal 71 3 2 2 2 2" xfId="4447"/>
    <cellStyle name="Normal 72 3 2 2 2 2" xfId="4448"/>
    <cellStyle name="Normal 73 3 2 2 2 2" xfId="4449"/>
    <cellStyle name="Normal 74 3 2 2 2 2" xfId="4450"/>
    <cellStyle name="Normal 76 3 2 2 2 2" xfId="4451"/>
    <cellStyle name="Normal 8 3 3 2 2 2 2" xfId="4452"/>
    <cellStyle name="Normal 81 3 2 2 2 2" xfId="4453"/>
    <cellStyle name="Normal 78 2 2 2 2 2 2" xfId="4454"/>
    <cellStyle name="Normal 5 3 2 2 2 2 2 2" xfId="4455"/>
    <cellStyle name="Normal 80 2 2 2 2 2 2" xfId="4456"/>
    <cellStyle name="Normal 79 2 2 2 2 2 2" xfId="4457"/>
    <cellStyle name="Normal 6 8 2 2 2 2 2 2" xfId="4458"/>
    <cellStyle name="Normal 5 2 2 2 2 2 2 2" xfId="4459"/>
    <cellStyle name="Normal 6 2 7 2 2 2 2 2" xfId="4460"/>
    <cellStyle name="Comma 2 2 3 2 2 2 2 2 2" xfId="4461"/>
    <cellStyle name="Comma 2 3 6 2 2 2 2 2 2" xfId="4462"/>
    <cellStyle name="Normal 18 2 2 2 2 2 2 2" xfId="4463"/>
    <cellStyle name="Normal 19 2 2 2 2 2 2 2" xfId="4464"/>
    <cellStyle name="Normal 2 2 3 2 2 2 2 2 2" xfId="4465"/>
    <cellStyle name="Normal 2 3 6 2 2 2 2 2 2" xfId="4466"/>
    <cellStyle name="Normal 2 3 2 2 2 2 2 2 2" xfId="4467"/>
    <cellStyle name="Normal 2 3 4 2 2 2 2 2 2" xfId="4468"/>
    <cellStyle name="Normal 2 3 5 2 2 2 2 2 2" xfId="4469"/>
    <cellStyle name="Normal 2 4 2 2 2 2 2 2 2" xfId="4470"/>
    <cellStyle name="Normal 2 5 2 2 2 2 2 2" xfId="4471"/>
    <cellStyle name="Normal 28 3 2 2 2 2 2 2" xfId="4472"/>
    <cellStyle name="Normal 3 2 2 2 2 2 2 2 2" xfId="4473"/>
    <cellStyle name="Normal 3 3 2 2 2 2 2 2" xfId="4474"/>
    <cellStyle name="Normal 30 3 2 2 2 2 2 2" xfId="4475"/>
    <cellStyle name="Normal 4 2 2 2 2 2 2 2" xfId="4476"/>
    <cellStyle name="Normal 40 2 2 2 2 2 2 2" xfId="4477"/>
    <cellStyle name="Normal 41 2 2 2 2 2 2 2" xfId="4478"/>
    <cellStyle name="Normal 42 2 2 2 2 2 2 2" xfId="4479"/>
    <cellStyle name="Normal 43 2 2 2 2 2 2 2" xfId="4480"/>
    <cellStyle name="Normal 44 2 2 2 2 2 2 2" xfId="4481"/>
    <cellStyle name="Normal 45 2 2 2 2 2 2 2" xfId="4482"/>
    <cellStyle name="Normal 46 2 2 2 2 2 2 2" xfId="4483"/>
    <cellStyle name="Normal 47 2 2 2 2 2 2 2" xfId="4484"/>
    <cellStyle name="Normal 51 2 2 2 2 2 2" xfId="4485"/>
    <cellStyle name="Normal 52 2 2 2 2 2 2" xfId="4486"/>
    <cellStyle name="Normal 53 2 2 2 2 2 2" xfId="4487"/>
    <cellStyle name="Normal 55 2 2 2 2 2 2" xfId="4488"/>
    <cellStyle name="Normal 56 2 2 2 2 2 2" xfId="4489"/>
    <cellStyle name="Normal 57 2 2 2 2 2 2" xfId="4490"/>
    <cellStyle name="Normal 6 2 3 2 2 2 2 2 2" xfId="4491"/>
    <cellStyle name="Normal 6 3 2 2 2 2 2 2" xfId="4492"/>
    <cellStyle name="Normal 60 2 2 2 2 2 2" xfId="4493"/>
    <cellStyle name="Normal 64 2 2 2 2 2 2" xfId="4494"/>
    <cellStyle name="Normal 65 2 2 2 2 2 2" xfId="4495"/>
    <cellStyle name="Normal 66 2 2 2 2 2 2" xfId="4496"/>
    <cellStyle name="Normal 67 2 2 2 2 2 2" xfId="4497"/>
    <cellStyle name="Normal 7 6 2 2 2 2 2 2" xfId="4498"/>
    <cellStyle name="Normal 71 2 2 2 2 2 2" xfId="4499"/>
    <cellStyle name="Normal 72 2 2 2 2 2 2" xfId="4500"/>
    <cellStyle name="Normal 73 2 2 2 2 2 2" xfId="4501"/>
    <cellStyle name="Normal 74 2 2 2 2 2 2" xfId="4502"/>
    <cellStyle name="Normal 76 2 2 2 2 2 2" xfId="4503"/>
    <cellStyle name="Normal 8 3 2 2 2 2 2 2" xfId="4504"/>
    <cellStyle name="Normal 81 2 2 2 2 2 2" xfId="4505"/>
    <cellStyle name="Normal 93 2" xfId="4506"/>
    <cellStyle name="Normal 6 2 2 2 2" xfId="4507"/>
    <cellStyle name="Comma 29" xfId="4508"/>
    <cellStyle name="Percent 71" xfId="4509"/>
    <cellStyle name="Comma 35" xfId="4510"/>
    <cellStyle name="Comma 36" xfId="4511"/>
    <cellStyle name="Percent 72" xfId="4512"/>
    <cellStyle name="Comma 34" xfId="4513"/>
    <cellStyle name="Comma 33" xfId="4514"/>
    <cellStyle name="Comma 31" xfId="4515"/>
    <cellStyle name="Comma 30" xfId="4516"/>
    <cellStyle name="Comma 32" xfId="4517"/>
    <cellStyle name="Comma 37" xfId="4518"/>
    <cellStyle name="Comma 40" xfId="4519"/>
    <cellStyle name="Percent 73" xfId="4520"/>
    <cellStyle name="Comma 38" xfId="4521"/>
    <cellStyle name="Percent 77" xfId="4522"/>
    <cellStyle name="Percent 75" xfId="4523"/>
    <cellStyle name="Normal 78 8" xfId="4524"/>
    <cellStyle name="Normal 5 3 8" xfId="4525"/>
    <cellStyle name="Normal 80 8" xfId="4526"/>
    <cellStyle name="Normal 79 8" xfId="4527"/>
    <cellStyle name="Normal 6 8 8" xfId="4528"/>
    <cellStyle name="Normal 5 2 8" xfId="4529"/>
    <cellStyle name="Normal 6 2 13" xfId="4530"/>
    <cellStyle name="Comma 2 2 3 8" xfId="4531"/>
    <cellStyle name="Comma 2 3 6 8" xfId="4532"/>
    <cellStyle name="Percent 87" xfId="4533"/>
    <cellStyle name="Normal 18 2 8" xfId="4534"/>
    <cellStyle name="Normal 19 2 8" xfId="4535"/>
    <cellStyle name="Normal 2 2 3 8" xfId="4536"/>
    <cellStyle name="Normal 2 3 6 8" xfId="4537"/>
    <cellStyle name="Normal 2 3 2 8" xfId="4538"/>
    <cellStyle name="Normal 2 3 4 8" xfId="4539"/>
    <cellStyle name="Normal 2 3 5 8" xfId="4540"/>
    <cellStyle name="Normal 2 4 2 8" xfId="4541"/>
    <cellStyle name="Normal 2 5 8" xfId="4542"/>
    <cellStyle name="Normal 28 3 8" xfId="4543"/>
    <cellStyle name="Normal 3 2 2 8" xfId="4544"/>
    <cellStyle name="Normal 3 3 8" xfId="4545"/>
    <cellStyle name="Normal 30 3 8" xfId="4546"/>
    <cellStyle name="Normal 4 2 8" xfId="4547"/>
    <cellStyle name="Normal 40 2 8" xfId="4548"/>
    <cellStyle name="Normal 41 2 8" xfId="4549"/>
    <cellStyle name="Normal 42 2 8" xfId="4550"/>
    <cellStyle name="Normal 43 2 8" xfId="4551"/>
    <cellStyle name="Normal 44 2 8" xfId="4552"/>
    <cellStyle name="Normal 45 2 8" xfId="4553"/>
    <cellStyle name="Normal 46 2 8" xfId="4554"/>
    <cellStyle name="Normal 47 2 8" xfId="4555"/>
    <cellStyle name="Normal 51 8" xfId="4556"/>
    <cellStyle name="Normal 52 8" xfId="4557"/>
    <cellStyle name="Normal 53 8" xfId="4558"/>
    <cellStyle name="Normal 55 8" xfId="4559"/>
    <cellStyle name="Normal 56 8" xfId="4560"/>
    <cellStyle name="Normal 57 8" xfId="4561"/>
    <cellStyle name="Normal 6 2 3 8" xfId="4562"/>
    <cellStyle name="Normal 6 3 8" xfId="4563"/>
    <cellStyle name="Normal 60 8" xfId="4564"/>
    <cellStyle name="Percent 89" xfId="4565"/>
    <cellStyle name="Normal 64 8" xfId="4566"/>
    <cellStyle name="Normal 65 8" xfId="4567"/>
    <cellStyle name="Normal 66 8" xfId="4568"/>
    <cellStyle name="Normal 67 8" xfId="4569"/>
    <cellStyle name="Normal 7 6 8" xfId="4570"/>
    <cellStyle name="Normal 71 8" xfId="4571"/>
    <cellStyle name="Normal 72 8" xfId="4572"/>
    <cellStyle name="Normal 73 8" xfId="4573"/>
    <cellStyle name="Normal 74 8" xfId="4574"/>
    <cellStyle name="Normal 76 8" xfId="4575"/>
    <cellStyle name="Normal 8 3 8" xfId="4576"/>
    <cellStyle name="Normal 81 8" xfId="4577"/>
    <cellStyle name="Comma 41" xfId="4578"/>
    <cellStyle name="Percent 83" xfId="4579"/>
    <cellStyle name="Normal 78 2 7" xfId="4580"/>
    <cellStyle name="Normal 5 3 2 7" xfId="4581"/>
    <cellStyle name="Normal 80 2 7" xfId="4582"/>
    <cellStyle name="Normal 79 2 7" xfId="4583"/>
    <cellStyle name="Normal 6 8 2 7" xfId="4584"/>
    <cellStyle name="Normal 5 2 2 7" xfId="4585"/>
    <cellStyle name="Normal 6 2 7 7" xfId="4586"/>
    <cellStyle name="Comma 2 2 3 2 7" xfId="4587"/>
    <cellStyle name="Comma 2 3 6 2 7" xfId="4588"/>
    <cellStyle name="Normal 18 2 2 7" xfId="4589"/>
    <cellStyle name="Normal 19 2 2 7" xfId="4590"/>
    <cellStyle name="Normal 2 2 3 2 7" xfId="4591"/>
    <cellStyle name="Normal 2 3 6 2 7" xfId="4592"/>
    <cellStyle name="Normal 2 3 2 2 7" xfId="4593"/>
    <cellStyle name="Normal 2 3 4 2 7" xfId="4594"/>
    <cellStyle name="Normal 2 3 5 2 7" xfId="4595"/>
    <cellStyle name="Normal 2 4 2 2 7" xfId="4596"/>
    <cellStyle name="Normal 2 5 2 7" xfId="4597"/>
    <cellStyle name="Normal 28 3 2 7" xfId="4598"/>
    <cellStyle name="Normal 3 2 2 2 7" xfId="4599"/>
    <cellStyle name="Normal 3 3 2 7" xfId="4600"/>
    <cellStyle name="Normal 30 3 2 7" xfId="4601"/>
    <cellStyle name="Normal 4 2 2 7" xfId="4602"/>
    <cellStyle name="Normal 40 2 2 7" xfId="4603"/>
    <cellStyle name="Normal 41 2 2 7" xfId="4604"/>
    <cellStyle name="Normal 42 2 2 7" xfId="4605"/>
    <cellStyle name="Normal 43 2 2 7" xfId="4606"/>
    <cellStyle name="Normal 44 2 2 7" xfId="4607"/>
    <cellStyle name="Normal 45 2 2 7" xfId="4608"/>
    <cellStyle name="Normal 46 2 2 7" xfId="4609"/>
    <cellStyle name="Normal 47 2 2 7" xfId="4610"/>
    <cellStyle name="Normal 51 2 7" xfId="4611"/>
    <cellStyle name="Normal 52 2 7" xfId="4612"/>
    <cellStyle name="Normal 53 2 7" xfId="4613"/>
    <cellStyle name="Normal 55 2 7" xfId="4614"/>
    <cellStyle name="Normal 56 2 7" xfId="4615"/>
    <cellStyle name="Normal 57 2 7" xfId="4616"/>
    <cellStyle name="Normal 6 2 3 2 7" xfId="4617"/>
    <cellStyle name="Normal 6 3 2 7" xfId="4618"/>
    <cellStyle name="Normal 60 2 7" xfId="4619"/>
    <cellStyle name="Normal 64 2 7" xfId="4620"/>
    <cellStyle name="Normal 65 2 7" xfId="4621"/>
    <cellStyle name="Normal 66 2 7" xfId="4622"/>
    <cellStyle name="Normal 67 2 7" xfId="4623"/>
    <cellStyle name="Normal 7 6 2 7" xfId="4624"/>
    <cellStyle name="Normal 71 2 7" xfId="4625"/>
    <cellStyle name="Normal 72 2 7" xfId="4626"/>
    <cellStyle name="Normal 73 2 7" xfId="4627"/>
    <cellStyle name="Normal 74 2 7" xfId="4628"/>
    <cellStyle name="Normal 76 2 7" xfId="4629"/>
    <cellStyle name="Normal 8 3 2 7" xfId="4630"/>
    <cellStyle name="Normal 81 2 7" xfId="4631"/>
    <cellStyle name="Normal 78 3 6" xfId="4632"/>
    <cellStyle name="Normal 5 3 3 6" xfId="4633"/>
    <cellStyle name="Normal 80 3 6" xfId="4634"/>
    <cellStyle name="Normal 79 3 6" xfId="4635"/>
    <cellStyle name="Normal 6 8 3 6" xfId="4636"/>
    <cellStyle name="Normal 5 2 3 6" xfId="4637"/>
    <cellStyle name="Normal 6 2 8 6" xfId="4638"/>
    <cellStyle name="Comma 2 2 3 3 6" xfId="4639"/>
    <cellStyle name="Comma 2 3 6 3 6" xfId="4640"/>
    <cellStyle name="Normal 18 2 3 6" xfId="4641"/>
    <cellStyle name="Normal 19 2 3 6" xfId="4642"/>
    <cellStyle name="Normal 2 2 3 3 6" xfId="4643"/>
    <cellStyle name="Normal 2 3 6 3 6" xfId="4644"/>
    <cellStyle name="Normal 2 3 2 3 6" xfId="4645"/>
    <cellStyle name="Normal 2 3 4 3 6" xfId="4646"/>
    <cellStyle name="Normal 2 3 5 3 6" xfId="4647"/>
    <cellStyle name="Normal 2 4 2 3 6" xfId="4648"/>
    <cellStyle name="Normal 2 5 3 6" xfId="4649"/>
    <cellStyle name="Normal 28 3 3 6" xfId="4650"/>
    <cellStyle name="Normal 3 2 2 3 6" xfId="4651"/>
    <cellStyle name="Normal 3 3 3 6" xfId="4652"/>
    <cellStyle name="Normal 30 3 3 6" xfId="4653"/>
    <cellStyle name="Normal 4 2 3 6" xfId="4654"/>
    <cellStyle name="Normal 40 2 3 6" xfId="4655"/>
    <cellStyle name="Normal 41 2 3 6" xfId="4656"/>
    <cellStyle name="Normal 42 2 3 6" xfId="4657"/>
    <cellStyle name="Normal 43 2 3 6" xfId="4658"/>
    <cellStyle name="Normal 44 2 3 6" xfId="4659"/>
    <cellStyle name="Normal 45 2 3 6" xfId="4660"/>
    <cellStyle name="Normal 46 2 3 6" xfId="4661"/>
    <cellStyle name="Normal 47 2 3 6" xfId="4662"/>
    <cellStyle name="Normal 51 3 6" xfId="4663"/>
    <cellStyle name="Normal 52 3 6" xfId="4664"/>
    <cellStyle name="Normal 53 3 6" xfId="4665"/>
    <cellStyle name="Normal 55 3 6" xfId="4666"/>
    <cellStyle name="Normal 56 3 6" xfId="4667"/>
    <cellStyle name="Normal 57 3 6" xfId="4668"/>
    <cellStyle name="Normal 6 2 3 3 6" xfId="4669"/>
    <cellStyle name="Normal 6 3 3 6" xfId="4670"/>
    <cellStyle name="Normal 60 3 6" xfId="4671"/>
    <cellStyle name="Normal 64 3 6" xfId="4672"/>
    <cellStyle name="Normal 65 3 6" xfId="4673"/>
    <cellStyle name="Normal 66 3 6" xfId="4674"/>
    <cellStyle name="Normal 67 3 6" xfId="4675"/>
    <cellStyle name="Normal 7 6 3 6" xfId="4676"/>
    <cellStyle name="Normal 71 3 6" xfId="4677"/>
    <cellStyle name="Normal 72 3 6" xfId="4678"/>
    <cellStyle name="Normal 73 3 6" xfId="4679"/>
    <cellStyle name="Normal 74 3 6" xfId="4680"/>
    <cellStyle name="Normal 76 3 6" xfId="4681"/>
    <cellStyle name="Normal 8 3 3 6" xfId="4682"/>
    <cellStyle name="Normal 81 3 6" xfId="4683"/>
    <cellStyle name="Normal 78 2 2 6" xfId="4684"/>
    <cellStyle name="Normal 5 3 2 2 6" xfId="4685"/>
    <cellStyle name="Normal 80 2 2 6" xfId="4686"/>
    <cellStyle name="Normal 79 2 2 6" xfId="4687"/>
    <cellStyle name="Normal 6 8 2 2 6" xfId="4688"/>
    <cellStyle name="Normal 5 2 2 2 6" xfId="4689"/>
    <cellStyle name="Normal 6 2 7 2 6" xfId="4690"/>
    <cellStyle name="Comma 2 2 3 2 2 6" xfId="4691"/>
    <cellStyle name="Comma 2 3 6 2 2 6" xfId="4692"/>
    <cellStyle name="Normal 18 2 2 2 6" xfId="4693"/>
    <cellStyle name="Normal 19 2 2 2 6" xfId="4694"/>
    <cellStyle name="Normal 2 2 3 2 2 6" xfId="4695"/>
    <cellStyle name="Normal 2 3 6 2 2 6" xfId="4696"/>
    <cellStyle name="Normal 2 3 2 2 2 6" xfId="4697"/>
    <cellStyle name="Normal 2 3 4 2 2 6" xfId="4698"/>
    <cellStyle name="Normal 2 3 5 2 2 6" xfId="4699"/>
    <cellStyle name="Normal 2 4 2 2 2 6" xfId="4700"/>
    <cellStyle name="Normal 2 5 2 2 6" xfId="4701"/>
    <cellStyle name="Normal 28 3 2 2 6" xfId="4702"/>
    <cellStyle name="Normal 3 2 2 2 2 6" xfId="4703"/>
    <cellStyle name="Normal 3 3 2 2 6" xfId="4704"/>
    <cellStyle name="Normal 30 3 2 2 6" xfId="4705"/>
    <cellStyle name="Normal 4 2 2 2 6" xfId="4706"/>
    <cellStyle name="Normal 40 2 2 2 6" xfId="4707"/>
    <cellStyle name="Normal 41 2 2 2 6" xfId="4708"/>
    <cellStyle name="Normal 42 2 2 2 6" xfId="4709"/>
    <cellStyle name="Normal 43 2 2 2 6" xfId="4710"/>
    <cellStyle name="Normal 44 2 2 2 6" xfId="4711"/>
    <cellStyle name="Normal 45 2 2 2 6" xfId="4712"/>
    <cellStyle name="Normal 46 2 2 2 6" xfId="4713"/>
    <cellStyle name="Normal 47 2 2 2 6" xfId="4714"/>
    <cellStyle name="Normal 51 2 2 6" xfId="4715"/>
    <cellStyle name="Normal 52 2 2 6" xfId="4716"/>
    <cellStyle name="Normal 53 2 2 6" xfId="4717"/>
    <cellStyle name="Normal 55 2 2 6" xfId="4718"/>
    <cellStyle name="Normal 56 2 2 6" xfId="4719"/>
    <cellStyle name="Normal 57 2 2 6" xfId="4720"/>
    <cellStyle name="Normal 6 2 3 2 2 6" xfId="4721"/>
    <cellStyle name="Normal 6 3 2 2 6" xfId="4722"/>
    <cellStyle name="Normal 60 2 2 6" xfId="4723"/>
    <cellStyle name="Normal 64 2 2 6" xfId="4724"/>
    <cellStyle name="Normal 65 2 2 6" xfId="4725"/>
    <cellStyle name="Normal 66 2 2 6" xfId="4726"/>
    <cellStyle name="Normal 67 2 2 6" xfId="4727"/>
    <cellStyle name="Normal 7 6 2 2 6" xfId="4728"/>
    <cellStyle name="Normal 71 2 2 6" xfId="4729"/>
    <cellStyle name="Normal 72 2 2 6" xfId="4730"/>
    <cellStyle name="Normal 73 2 2 6" xfId="4731"/>
    <cellStyle name="Normal 74 2 2 6" xfId="4732"/>
    <cellStyle name="Normal 76 2 2 6" xfId="4733"/>
    <cellStyle name="Normal 8 3 2 2 6" xfId="4734"/>
    <cellStyle name="Normal 81 2 2 6" xfId="4735"/>
    <cellStyle name="Normal 78 4 5" xfId="4736"/>
    <cellStyle name="Normal 5 3 4 5" xfId="4737"/>
    <cellStyle name="Normal 80 4 5" xfId="4738"/>
    <cellStyle name="Normal 79 4 5" xfId="4739"/>
    <cellStyle name="Normal 6 8 4 5" xfId="4740"/>
    <cellStyle name="Normal 5 2 4 5" xfId="4741"/>
    <cellStyle name="Normal 6 2 9 5" xfId="4742"/>
    <cellStyle name="Comma 2 2 3 4 5" xfId="4743"/>
    <cellStyle name="Comma 2 3 6 4 5" xfId="4744"/>
    <cellStyle name="Normal 18 2 4 5" xfId="4745"/>
    <cellStyle name="Normal 19 2 4 5" xfId="4746"/>
    <cellStyle name="Normal 2 2 3 4 5" xfId="4747"/>
    <cellStyle name="Normal 2 3 6 4 5" xfId="4748"/>
    <cellStyle name="Normal 2 3 2 4 5" xfId="4749"/>
    <cellStyle name="Normal 2 3 4 4 5" xfId="4750"/>
    <cellStyle name="Normal 2 3 5 4 5" xfId="4751"/>
    <cellStyle name="Normal 2 4 2 4 5" xfId="4752"/>
    <cellStyle name="Normal 2 5 4 5" xfId="4753"/>
    <cellStyle name="Normal 28 3 4 5" xfId="4754"/>
    <cellStyle name="Normal 3 2 2 4 5" xfId="4755"/>
    <cellStyle name="Normal 3 3 4 5" xfId="4756"/>
    <cellStyle name="Normal 30 3 4 5" xfId="4757"/>
    <cellStyle name="Normal 4 2 4 5" xfId="4758"/>
    <cellStyle name="Normal 40 2 4 5" xfId="4759"/>
    <cellStyle name="Normal 41 2 4 5" xfId="4760"/>
    <cellStyle name="Normal 42 2 4 5" xfId="4761"/>
    <cellStyle name="Normal 43 2 4 5" xfId="4762"/>
    <cellStyle name="Normal 44 2 4 5" xfId="4763"/>
    <cellStyle name="Normal 45 2 4 5" xfId="4764"/>
    <cellStyle name="Normal 46 2 4 5" xfId="4765"/>
    <cellStyle name="Normal 47 2 4 5" xfId="4766"/>
    <cellStyle name="Normal 51 4 5" xfId="4767"/>
    <cellStyle name="Normal 52 4 5" xfId="4768"/>
    <cellStyle name="Normal 53 4 5" xfId="4769"/>
    <cellStyle name="Normal 55 4 5" xfId="4770"/>
    <cellStyle name="Normal 56 4 5" xfId="4771"/>
    <cellStyle name="Normal 57 4 5" xfId="4772"/>
    <cellStyle name="Normal 6 2 3 4 5" xfId="4773"/>
    <cellStyle name="Normal 6 3 4 5" xfId="4774"/>
    <cellStyle name="Normal 60 4 5" xfId="4775"/>
    <cellStyle name="Normal 64 4 5" xfId="4776"/>
    <cellStyle name="Normal 65 4 5" xfId="4777"/>
    <cellStyle name="Normal 66 4 5" xfId="4778"/>
    <cellStyle name="Normal 67 4 5" xfId="4779"/>
    <cellStyle name="Normal 7 6 4 5" xfId="4780"/>
    <cellStyle name="Normal 71 4 5" xfId="4781"/>
    <cellStyle name="Normal 72 4 5" xfId="4782"/>
    <cellStyle name="Normal 73 4 5" xfId="4783"/>
    <cellStyle name="Normal 74 4 5" xfId="4784"/>
    <cellStyle name="Normal 76 4 5" xfId="4785"/>
    <cellStyle name="Normal 8 3 4 5" xfId="4786"/>
    <cellStyle name="Normal 81 4 5" xfId="4787"/>
    <cellStyle name="Normal 78 2 3 5" xfId="4788"/>
    <cellStyle name="Normal 5 3 2 3 5" xfId="4789"/>
    <cellStyle name="Normal 80 2 3 5" xfId="4790"/>
    <cellStyle name="Normal 79 2 3 5" xfId="4791"/>
    <cellStyle name="Normal 6 8 2 3 5" xfId="4792"/>
    <cellStyle name="Normal 5 2 2 3 5" xfId="4793"/>
    <cellStyle name="Normal 6 2 7 3 5" xfId="4794"/>
    <cellStyle name="Comma 2 2 3 2 3 5" xfId="4795"/>
    <cellStyle name="Comma 2 3 6 2 3 5" xfId="4796"/>
    <cellStyle name="Normal 18 2 2 3 5" xfId="4797"/>
    <cellStyle name="Normal 19 2 2 3 5" xfId="4798"/>
    <cellStyle name="Normal 2 2 3 2 3 5" xfId="4799"/>
    <cellStyle name="Normal 2 3 6 2 3 5" xfId="4800"/>
    <cellStyle name="Normal 2 3 2 2 3 5" xfId="4801"/>
    <cellStyle name="Normal 2 3 4 2 3 5" xfId="4802"/>
    <cellStyle name="Normal 2 3 5 2 3 5" xfId="4803"/>
    <cellStyle name="Normal 2 4 2 2 3 5" xfId="4804"/>
    <cellStyle name="Normal 2 5 2 3 5" xfId="4805"/>
    <cellStyle name="Normal 28 3 2 3 5" xfId="4806"/>
    <cellStyle name="Normal 3 2 2 2 3 5" xfId="4807"/>
    <cellStyle name="Normal 3 3 2 3 5" xfId="4808"/>
    <cellStyle name="Normal 30 3 2 3 5" xfId="4809"/>
    <cellStyle name="Normal 4 2 2 3 5" xfId="4810"/>
    <cellStyle name="Normal 40 2 2 3 5" xfId="4811"/>
    <cellStyle name="Normal 41 2 2 3 5" xfId="4812"/>
    <cellStyle name="Normal 42 2 2 3 5" xfId="4813"/>
    <cellStyle name="Normal 43 2 2 3 5" xfId="4814"/>
    <cellStyle name="Normal 44 2 2 3 5" xfId="4815"/>
    <cellStyle name="Normal 45 2 2 3 5" xfId="4816"/>
    <cellStyle name="Normal 46 2 2 3 5" xfId="4817"/>
    <cellStyle name="Normal 47 2 2 3 5" xfId="4818"/>
    <cellStyle name="Normal 51 2 3 5" xfId="4819"/>
    <cellStyle name="Normal 52 2 3 5" xfId="4820"/>
    <cellStyle name="Normal 53 2 3 5" xfId="4821"/>
    <cellStyle name="Normal 55 2 3 5" xfId="4822"/>
    <cellStyle name="Normal 56 2 3 5" xfId="4823"/>
    <cellStyle name="Normal 57 2 3 5" xfId="4824"/>
    <cellStyle name="Normal 6 2 3 2 3 5" xfId="4825"/>
    <cellStyle name="Normal 6 3 2 3 5" xfId="4826"/>
    <cellStyle name="Normal 60 2 3 5" xfId="4827"/>
    <cellStyle name="Normal 64 2 3 5" xfId="4828"/>
    <cellStyle name="Normal 65 2 3 5" xfId="4829"/>
    <cellStyle name="Normal 66 2 3 5" xfId="4830"/>
    <cellStyle name="Normal 67 2 3 5" xfId="4831"/>
    <cellStyle name="Normal 7 6 2 3 5" xfId="4832"/>
    <cellStyle name="Normal 71 2 3 5" xfId="4833"/>
    <cellStyle name="Normal 72 2 3 5" xfId="4834"/>
    <cellStyle name="Normal 73 2 3 5" xfId="4835"/>
    <cellStyle name="Normal 74 2 3 5" xfId="4836"/>
    <cellStyle name="Normal 76 2 3 5" xfId="4837"/>
    <cellStyle name="Normal 8 3 2 3 5" xfId="4838"/>
    <cellStyle name="Normal 81 2 3 5" xfId="4839"/>
    <cellStyle name="Normal 78 3 2 5" xfId="4840"/>
    <cellStyle name="Normal 5 3 3 2 5" xfId="4841"/>
    <cellStyle name="Normal 80 3 2 5" xfId="4842"/>
    <cellStyle name="Normal 79 3 2 5" xfId="4843"/>
    <cellStyle name="Normal 6 8 3 2 5" xfId="4844"/>
    <cellStyle name="Normal 5 2 3 2 5" xfId="4845"/>
    <cellStyle name="Normal 6 2 8 2 5" xfId="4846"/>
    <cellStyle name="Comma 2 2 3 3 2 5" xfId="4847"/>
    <cellStyle name="Comma 2 3 6 3 2 5" xfId="4848"/>
    <cellStyle name="Normal 18 2 3 2 5" xfId="4849"/>
    <cellStyle name="Normal 19 2 3 2 5" xfId="4850"/>
    <cellStyle name="Normal 2 2 3 3 2 5" xfId="4851"/>
    <cellStyle name="Normal 2 3 6 3 2 5" xfId="4852"/>
    <cellStyle name="Normal 2 3 2 3 2 5" xfId="4853"/>
    <cellStyle name="Normal 2 3 4 3 2 5" xfId="4854"/>
    <cellStyle name="Normal 2 3 5 3 2 5" xfId="4855"/>
    <cellStyle name="Normal 2 4 2 3 2 5" xfId="4856"/>
    <cellStyle name="Normal 2 5 3 2 5" xfId="4857"/>
    <cellStyle name="Normal 28 3 3 2 5" xfId="4858"/>
    <cellStyle name="Normal 3 2 2 3 2 5" xfId="4859"/>
    <cellStyle name="Normal 3 3 3 2 5" xfId="4860"/>
    <cellStyle name="Normal 30 3 3 2 5" xfId="4861"/>
    <cellStyle name="Normal 4 2 3 2 5" xfId="4862"/>
    <cellStyle name="Normal 40 2 3 2 5" xfId="4863"/>
    <cellStyle name="Normal 41 2 3 2 5" xfId="4864"/>
    <cellStyle name="Normal 42 2 3 2 5" xfId="4865"/>
    <cellStyle name="Normal 43 2 3 2 5" xfId="4866"/>
    <cellStyle name="Normal 44 2 3 2 5" xfId="4867"/>
    <cellStyle name="Normal 45 2 3 2 5" xfId="4868"/>
    <cellStyle name="Normal 46 2 3 2 5" xfId="4869"/>
    <cellStyle name="Normal 47 2 3 2 5" xfId="4870"/>
    <cellStyle name="Normal 51 3 2 5" xfId="4871"/>
    <cellStyle name="Normal 52 3 2 5" xfId="4872"/>
    <cellStyle name="Normal 53 3 2 5" xfId="4873"/>
    <cellStyle name="Normal 55 3 2 5" xfId="4874"/>
    <cellStyle name="Normal 56 3 2 5" xfId="4875"/>
    <cellStyle name="Normal 57 3 2 5" xfId="4876"/>
    <cellStyle name="Normal 6 2 3 3 2 5" xfId="4877"/>
    <cellStyle name="Normal 6 3 3 2 5" xfId="4878"/>
    <cellStyle name="Normal 60 3 2 5" xfId="4879"/>
    <cellStyle name="Normal 64 3 2 5" xfId="4880"/>
    <cellStyle name="Normal 65 3 2 5" xfId="4881"/>
    <cellStyle name="Normal 66 3 2 5" xfId="4882"/>
    <cellStyle name="Normal 67 3 2 5" xfId="4883"/>
    <cellStyle name="Normal 7 6 3 2 5" xfId="4884"/>
    <cellStyle name="Normal 71 3 2 5" xfId="4885"/>
    <cellStyle name="Normal 72 3 2 5" xfId="4886"/>
    <cellStyle name="Normal 73 3 2 5" xfId="4887"/>
    <cellStyle name="Normal 74 3 2 5" xfId="4888"/>
    <cellStyle name="Normal 76 3 2 5" xfId="4889"/>
    <cellStyle name="Normal 8 3 3 2 5" xfId="4890"/>
    <cellStyle name="Normal 81 3 2 5" xfId="4891"/>
    <cellStyle name="Normal 78 2 2 2 5" xfId="4892"/>
    <cellStyle name="Normal 5 3 2 2 2 5" xfId="4893"/>
    <cellStyle name="Normal 80 2 2 2 5" xfId="4894"/>
    <cellStyle name="Normal 79 2 2 2 5" xfId="4895"/>
    <cellStyle name="Normal 6 8 2 2 2 5" xfId="4896"/>
    <cellStyle name="Normal 5 2 2 2 2 5" xfId="4897"/>
    <cellStyle name="Normal 6 2 7 2 2 5" xfId="4898"/>
    <cellStyle name="Comma 2 2 3 2 2 2 5" xfId="4899"/>
    <cellStyle name="Comma 2 3 6 2 2 2 5" xfId="4900"/>
    <cellStyle name="Normal 18 2 2 2 2 5" xfId="4901"/>
    <cellStyle name="Normal 19 2 2 2 2 5" xfId="4902"/>
    <cellStyle name="Normal 2 2 3 2 2 2 5" xfId="4903"/>
    <cellStyle name="Normal 2 3 6 2 2 2 5" xfId="4904"/>
    <cellStyle name="Normal 2 3 2 2 2 2 5" xfId="4905"/>
    <cellStyle name="Normal 2 3 4 2 2 2 5" xfId="4906"/>
    <cellStyle name="Normal 2 3 5 2 2 2 5" xfId="4907"/>
    <cellStyle name="Normal 2 4 2 2 2 2 5" xfId="4908"/>
    <cellStyle name="Normal 2 5 2 2 2 5" xfId="4909"/>
    <cellStyle name="Normal 28 3 2 2 2 5" xfId="4910"/>
    <cellStyle name="Normal 3 2 2 2 2 2 5" xfId="4911"/>
    <cellStyle name="Normal 3 3 2 2 2 5" xfId="4912"/>
    <cellStyle name="Normal 30 3 2 2 2 5" xfId="4913"/>
    <cellStyle name="Normal 4 2 2 2 2 5" xfId="4914"/>
    <cellStyle name="Normal 40 2 2 2 2 5" xfId="4915"/>
    <cellStyle name="Normal 41 2 2 2 2 5" xfId="4916"/>
    <cellStyle name="Normal 42 2 2 2 2 5" xfId="4917"/>
    <cellStyle name="Normal 43 2 2 2 2 5" xfId="4918"/>
    <cellStyle name="Normal 44 2 2 2 2 5" xfId="4919"/>
    <cellStyle name="Normal 45 2 2 2 2 5" xfId="4920"/>
    <cellStyle name="Normal 46 2 2 2 2 5" xfId="4921"/>
    <cellStyle name="Normal 47 2 2 2 2 5" xfId="4922"/>
    <cellStyle name="Normal 51 2 2 2 5" xfId="4923"/>
    <cellStyle name="Normal 52 2 2 2 5" xfId="4924"/>
    <cellStyle name="Normal 53 2 2 2 5" xfId="4925"/>
    <cellStyle name="Normal 55 2 2 2 5" xfId="4926"/>
    <cellStyle name="Normal 56 2 2 2 5" xfId="4927"/>
    <cellStyle name="Normal 57 2 2 2 5" xfId="4928"/>
    <cellStyle name="Normal 6 2 3 2 2 2 5" xfId="4929"/>
    <cellStyle name="Normal 6 3 2 2 2 5" xfId="4930"/>
    <cellStyle name="Normal 60 2 2 2 5" xfId="4931"/>
    <cellStyle name="Normal 64 2 2 2 5" xfId="4932"/>
    <cellStyle name="Normal 65 2 2 2 5" xfId="4933"/>
    <cellStyle name="Normal 66 2 2 2 5" xfId="4934"/>
    <cellStyle name="Normal 67 2 2 2 5" xfId="4935"/>
    <cellStyle name="Normal 7 6 2 2 2 5" xfId="4936"/>
    <cellStyle name="Normal 71 2 2 2 5" xfId="4937"/>
    <cellStyle name="Normal 72 2 2 2 5" xfId="4938"/>
    <cellStyle name="Normal 73 2 2 2 5" xfId="4939"/>
    <cellStyle name="Normal 74 2 2 2 5" xfId="4940"/>
    <cellStyle name="Normal 76 2 2 2 5" xfId="4941"/>
    <cellStyle name="Normal 8 3 2 2 2 5" xfId="4942"/>
    <cellStyle name="Normal 81 2 2 2 5" xfId="4943"/>
    <cellStyle name="Normal 90 4" xfId="4944"/>
    <cellStyle name="Normal 78 5 4" xfId="4945"/>
    <cellStyle name="Normal 91 4" xfId="4946"/>
    <cellStyle name="Normal 5 3 5 4" xfId="4947"/>
    <cellStyle name="Normal 80 5 4" xfId="4948"/>
    <cellStyle name="Normal 79 5 4" xfId="4949"/>
    <cellStyle name="Normal 6 8 5 4" xfId="4950"/>
    <cellStyle name="Normal 5 2 5 4" xfId="4951"/>
    <cellStyle name="Normal 6 2 10 4" xfId="4952"/>
    <cellStyle name="Comma 2 2 3 5 4" xfId="4953"/>
    <cellStyle name="Comma 2 3 6 5 4" xfId="4954"/>
    <cellStyle name="Normal 18 2 5 4" xfId="4955"/>
    <cellStyle name="Normal 19 2 5 4" xfId="4956"/>
    <cellStyle name="Normal 2 2 3 5 4" xfId="4957"/>
    <cellStyle name="Normal 2 3 6 5 4" xfId="4958"/>
    <cellStyle name="Normal 2 3 2 5 4" xfId="4959"/>
    <cellStyle name="Normal 2 3 4 5 4" xfId="4960"/>
    <cellStyle name="Normal 2 3 5 5 4" xfId="4961"/>
    <cellStyle name="Normal 2 4 2 5 4" xfId="4962"/>
    <cellStyle name="Normal 2 5 5 4" xfId="4963"/>
    <cellStyle name="Normal 28 3 5 4" xfId="4964"/>
    <cellStyle name="Normal 3 2 2 5 4" xfId="4965"/>
    <cellStyle name="Normal 3 3 5 4" xfId="4966"/>
    <cellStyle name="Normal 30 3 5 4" xfId="4967"/>
    <cellStyle name="Normal 4 2 5 4" xfId="4968"/>
    <cellStyle name="Normal 40 2 5 4" xfId="4969"/>
    <cellStyle name="Normal 41 2 5 4" xfId="4970"/>
    <cellStyle name="Normal 42 2 5 4" xfId="4971"/>
    <cellStyle name="Normal 43 2 5 4" xfId="4972"/>
    <cellStyle name="Normal 44 2 5 4" xfId="4973"/>
    <cellStyle name="Normal 45 2 5 4" xfId="4974"/>
    <cellStyle name="Normal 46 2 5 4" xfId="4975"/>
    <cellStyle name="Normal 47 2 5 4" xfId="4976"/>
    <cellStyle name="Normal 51 5 4" xfId="4977"/>
    <cellStyle name="Normal 52 5 4" xfId="4978"/>
    <cellStyle name="Normal 53 5 4" xfId="4979"/>
    <cellStyle name="Normal 55 5 4" xfId="4980"/>
    <cellStyle name="Normal 56 5 4" xfId="4981"/>
    <cellStyle name="Normal 57 5 4" xfId="4982"/>
    <cellStyle name="Normal 6 2 3 5 4" xfId="4983"/>
    <cellStyle name="Normal 6 3 5 4" xfId="4984"/>
    <cellStyle name="Normal 60 5 4" xfId="4985"/>
    <cellStyle name="Normal 64 5 4" xfId="4986"/>
    <cellStyle name="Normal 65 5 4" xfId="4987"/>
    <cellStyle name="Normal 66 5 4" xfId="4988"/>
    <cellStyle name="Normal 67 5 4" xfId="4989"/>
    <cellStyle name="Normal 7 6 5 4" xfId="4990"/>
    <cellStyle name="Normal 71 5 4" xfId="4991"/>
    <cellStyle name="Normal 72 5 4" xfId="4992"/>
    <cellStyle name="Normal 73 5 4" xfId="4993"/>
    <cellStyle name="Normal 74 5 4" xfId="4994"/>
    <cellStyle name="Normal 76 5 4" xfId="4995"/>
    <cellStyle name="Normal 8 3 5 4" xfId="4996"/>
    <cellStyle name="Normal 81 5 4" xfId="4997"/>
    <cellStyle name="Normal 78 2 4 4" xfId="4998"/>
    <cellStyle name="Normal 5 3 2 4 4" xfId="4999"/>
    <cellStyle name="Normal 80 2 4 4" xfId="5000"/>
    <cellStyle name="Normal 79 2 4 4" xfId="5001"/>
    <cellStyle name="Normal 6 8 2 4 4" xfId="5002"/>
    <cellStyle name="Normal 5 2 2 4 4" xfId="5003"/>
    <cellStyle name="Normal 6 2 7 4 4" xfId="5004"/>
    <cellStyle name="Comma 2 2 3 2 4 4" xfId="5005"/>
    <cellStyle name="Comma 2 3 6 2 4 4" xfId="5006"/>
    <cellStyle name="Normal 18 2 2 4 4" xfId="5007"/>
    <cellStyle name="Normal 19 2 2 4 4" xfId="5008"/>
    <cellStyle name="Normal 2 2 3 2 4 4" xfId="5009"/>
    <cellStyle name="Normal 2 3 6 2 4 4" xfId="5010"/>
    <cellStyle name="Normal 2 3 2 2 4 4" xfId="5011"/>
    <cellStyle name="Normal 2 3 4 2 4 4" xfId="5012"/>
    <cellStyle name="Normal 2 3 5 2 4 4" xfId="5013"/>
    <cellStyle name="Normal 2 4 2 2 4 4" xfId="5014"/>
    <cellStyle name="Normal 2 5 2 4 4" xfId="5015"/>
    <cellStyle name="Normal 28 3 2 4 4" xfId="5016"/>
    <cellStyle name="Normal 3 2 2 2 4 4" xfId="5017"/>
    <cellStyle name="Normal 3 3 2 4 4" xfId="5018"/>
    <cellStyle name="Normal 30 3 2 4 4" xfId="5019"/>
    <cellStyle name="Normal 4 2 2 4 4" xfId="5020"/>
    <cellStyle name="Normal 40 2 2 4 4" xfId="5021"/>
    <cellStyle name="Normal 41 2 2 4 4" xfId="5022"/>
    <cellStyle name="Normal 42 2 2 4 4" xfId="5023"/>
    <cellStyle name="Normal 43 2 2 4 4" xfId="5024"/>
    <cellStyle name="Normal 44 2 2 4 4" xfId="5025"/>
    <cellStyle name="Normal 45 2 2 4 4" xfId="5026"/>
    <cellStyle name="Normal 46 2 2 4 4" xfId="5027"/>
    <cellStyle name="Normal 47 2 2 4 4" xfId="5028"/>
    <cellStyle name="Normal 51 2 4 4" xfId="5029"/>
    <cellStyle name="Normal 52 2 4 4" xfId="5030"/>
    <cellStyle name="Normal 53 2 4 4" xfId="5031"/>
    <cellStyle name="Normal 55 2 4 4" xfId="5032"/>
    <cellStyle name="Normal 56 2 4 4" xfId="5033"/>
    <cellStyle name="Normal 57 2 4 4" xfId="5034"/>
    <cellStyle name="Normal 6 2 3 2 4 4" xfId="5035"/>
    <cellStyle name="Normal 6 3 2 4 4" xfId="5036"/>
    <cellStyle name="Normal 60 2 4 4" xfId="5037"/>
    <cellStyle name="Normal 64 2 4 4" xfId="5038"/>
    <cellStyle name="Normal 65 2 4 4" xfId="5039"/>
    <cellStyle name="Normal 66 2 4 4" xfId="5040"/>
    <cellStyle name="Normal 67 2 4 4" xfId="5041"/>
    <cellStyle name="Normal 7 6 2 4 4" xfId="5042"/>
    <cellStyle name="Normal 71 2 4 4" xfId="5043"/>
    <cellStyle name="Normal 72 2 4 4" xfId="5044"/>
    <cellStyle name="Normal 73 2 4 4" xfId="5045"/>
    <cellStyle name="Normal 74 2 4 4" xfId="5046"/>
    <cellStyle name="Normal 76 2 4 4" xfId="5047"/>
    <cellStyle name="Normal 8 3 2 4 4" xfId="5048"/>
    <cellStyle name="Normal 81 2 4 4" xfId="5049"/>
    <cellStyle name="Normal 78 3 3 4" xfId="5050"/>
    <cellStyle name="Normal 5 3 3 3 4" xfId="5051"/>
    <cellStyle name="Normal 80 3 3 4" xfId="5052"/>
    <cellStyle name="Normal 79 3 3 4" xfId="5053"/>
    <cellStyle name="Normal 6 8 3 3 4" xfId="5054"/>
    <cellStyle name="Normal 5 2 3 3 4" xfId="5055"/>
    <cellStyle name="Normal 6 2 8 3 4" xfId="5056"/>
    <cellStyle name="Comma 2 2 3 3 3 4" xfId="5057"/>
    <cellStyle name="Comma 2 3 6 3 3 4" xfId="5058"/>
    <cellStyle name="Normal 18 2 3 3 4" xfId="5059"/>
    <cellStyle name="Normal 19 2 3 3 4" xfId="5060"/>
    <cellStyle name="Normal 2 2 3 3 3 4" xfId="5061"/>
    <cellStyle name="Normal 2 3 6 3 3 4" xfId="5062"/>
    <cellStyle name="Normal 2 3 2 3 3 4" xfId="5063"/>
    <cellStyle name="Normal 2 3 4 3 3 4" xfId="5064"/>
    <cellStyle name="Normal 2 3 5 3 3 4" xfId="5065"/>
    <cellStyle name="Normal 2 4 2 3 3 4" xfId="5066"/>
    <cellStyle name="Normal 2 5 3 3 4" xfId="5067"/>
    <cellStyle name="Normal 28 3 3 3 4" xfId="5068"/>
    <cellStyle name="Normal 3 2 2 3 3 4" xfId="5069"/>
    <cellStyle name="Normal 3 3 3 3 4" xfId="5070"/>
    <cellStyle name="Normal 30 3 3 3 4" xfId="5071"/>
    <cellStyle name="Normal 4 2 3 3 4" xfId="5072"/>
    <cellStyle name="Normal 40 2 3 3 4" xfId="5073"/>
    <cellStyle name="Normal 41 2 3 3 4" xfId="5074"/>
    <cellStyle name="Normal 42 2 3 3 4" xfId="5075"/>
    <cellStyle name="Normal 43 2 3 3 4" xfId="5076"/>
    <cellStyle name="Normal 44 2 3 3 4" xfId="5077"/>
    <cellStyle name="Normal 45 2 3 3 4" xfId="5078"/>
    <cellStyle name="Normal 46 2 3 3 4" xfId="5079"/>
    <cellStyle name="Normal 47 2 3 3 4" xfId="5080"/>
    <cellStyle name="Normal 51 3 3 4" xfId="5081"/>
    <cellStyle name="Normal 52 3 3 4" xfId="5082"/>
    <cellStyle name="Normal 53 3 3 4" xfId="5083"/>
    <cellStyle name="Normal 55 3 3 4" xfId="5084"/>
    <cellStyle name="Normal 56 3 3 4" xfId="5085"/>
    <cellStyle name="Normal 57 3 3 4" xfId="5086"/>
    <cellStyle name="Normal 6 2 3 3 3 4" xfId="5087"/>
    <cellStyle name="Normal 6 3 3 3 4" xfId="5088"/>
    <cellStyle name="Normal 60 3 3 4" xfId="5089"/>
    <cellStyle name="Normal 64 3 3 4" xfId="5090"/>
    <cellStyle name="Normal 65 3 3 4" xfId="5091"/>
    <cellStyle name="Normal 66 3 3 4" xfId="5092"/>
    <cellStyle name="Normal 67 3 3 4" xfId="5093"/>
    <cellStyle name="Normal 7 6 3 3 4" xfId="5094"/>
    <cellStyle name="Normal 71 3 3 4" xfId="5095"/>
    <cellStyle name="Normal 72 3 3 4" xfId="5096"/>
    <cellStyle name="Normal 73 3 3 4" xfId="5097"/>
    <cellStyle name="Normal 74 3 3 4" xfId="5098"/>
    <cellStyle name="Normal 76 3 3 4" xfId="5099"/>
    <cellStyle name="Normal 8 3 3 3 4" xfId="5100"/>
    <cellStyle name="Normal 81 3 3 4" xfId="5101"/>
    <cellStyle name="Normal 78 2 2 3 4" xfId="5102"/>
    <cellStyle name="Normal 5 3 2 2 3 4" xfId="5103"/>
    <cellStyle name="Normal 80 2 2 3 4" xfId="5104"/>
    <cellStyle name="Normal 79 2 2 3 4" xfId="5105"/>
    <cellStyle name="Normal 6 8 2 2 3 4" xfId="5106"/>
    <cellStyle name="Normal 5 2 2 2 3 4" xfId="5107"/>
    <cellStyle name="Normal 6 2 7 2 3 4" xfId="5108"/>
    <cellStyle name="Comma 2 2 3 2 2 3 4" xfId="5109"/>
    <cellStyle name="Comma 2 3 6 2 2 3 4" xfId="5110"/>
    <cellStyle name="Normal 18 2 2 2 3 4" xfId="5111"/>
    <cellStyle name="Normal 19 2 2 2 3 4" xfId="5112"/>
    <cellStyle name="Normal 2 2 3 2 2 3 4" xfId="5113"/>
    <cellStyle name="Normal 2 3 6 2 2 3 4" xfId="5114"/>
    <cellStyle name="Normal 2 3 2 2 2 3 4" xfId="5115"/>
    <cellStyle name="Normal 2 3 4 2 2 3 4" xfId="5116"/>
    <cellStyle name="Normal 2 3 5 2 2 3 4" xfId="5117"/>
    <cellStyle name="Normal 2 4 2 2 2 3 4" xfId="5118"/>
    <cellStyle name="Normal 2 5 2 2 3 4" xfId="5119"/>
    <cellStyle name="Normal 28 3 2 2 3 4" xfId="5120"/>
    <cellStyle name="Normal 3 2 2 2 2 3 4" xfId="5121"/>
    <cellStyle name="Normal 3 3 2 2 3 4" xfId="5122"/>
    <cellStyle name="Normal 30 3 2 2 3 4" xfId="5123"/>
    <cellStyle name="Normal 4 2 2 2 3 4" xfId="5124"/>
    <cellStyle name="Normal 40 2 2 2 3 4" xfId="5125"/>
    <cellStyle name="Normal 41 2 2 2 3 4" xfId="5126"/>
    <cellStyle name="Normal 42 2 2 2 3 4" xfId="5127"/>
    <cellStyle name="Normal 43 2 2 2 3 4" xfId="5128"/>
    <cellStyle name="Normal 44 2 2 2 3 4" xfId="5129"/>
    <cellStyle name="Normal 45 2 2 2 3 4" xfId="5130"/>
    <cellStyle name="Normal 46 2 2 2 3 4" xfId="5131"/>
    <cellStyle name="Normal 47 2 2 2 3 4" xfId="5132"/>
    <cellStyle name="Normal 51 2 2 3 4" xfId="5133"/>
    <cellStyle name="Normal 52 2 2 3 4" xfId="5134"/>
    <cellStyle name="Normal 53 2 2 3 4" xfId="5135"/>
    <cellStyle name="Normal 55 2 2 3 4" xfId="5136"/>
    <cellStyle name="Normal 56 2 2 3 4" xfId="5137"/>
    <cellStyle name="Normal 57 2 2 3 4" xfId="5138"/>
    <cellStyle name="Normal 6 2 3 2 2 3 4" xfId="5139"/>
    <cellStyle name="Normal 6 3 2 2 3 4" xfId="5140"/>
    <cellStyle name="Normal 60 2 2 3 4" xfId="5141"/>
    <cellStyle name="Normal 64 2 2 3 4" xfId="5142"/>
    <cellStyle name="Normal 65 2 2 3 4" xfId="5143"/>
    <cellStyle name="Normal 66 2 2 3 4" xfId="5144"/>
    <cellStyle name="Normal 67 2 2 3 4" xfId="5145"/>
    <cellStyle name="Normal 7 6 2 2 3 4" xfId="5146"/>
    <cellStyle name="Normal 71 2 2 3 4" xfId="5147"/>
    <cellStyle name="Normal 72 2 2 3 4" xfId="5148"/>
    <cellStyle name="Normal 73 2 2 3 4" xfId="5149"/>
    <cellStyle name="Normal 74 2 2 3 4" xfId="5150"/>
    <cellStyle name="Normal 76 2 2 3 4" xfId="5151"/>
    <cellStyle name="Normal 8 3 2 2 3 4" xfId="5152"/>
    <cellStyle name="Normal 81 2 2 3 4" xfId="5153"/>
    <cellStyle name="Normal 78 4 2 4" xfId="5154"/>
    <cellStyle name="Normal 5 3 4 2 4" xfId="5155"/>
    <cellStyle name="Normal 80 4 2 4" xfId="5156"/>
    <cellStyle name="Normal 79 4 2 4" xfId="5157"/>
    <cellStyle name="Normal 6 8 4 2 4" xfId="5158"/>
    <cellStyle name="Normal 5 2 4 2 4" xfId="5159"/>
    <cellStyle name="Normal 6 2 9 2 4" xfId="5160"/>
    <cellStyle name="Comma 2 2 3 4 2 4" xfId="5161"/>
    <cellStyle name="Comma 2 3 6 4 2 4" xfId="5162"/>
    <cellStyle name="Normal 18 2 4 2 4" xfId="5163"/>
    <cellStyle name="Normal 19 2 4 2 4" xfId="5164"/>
    <cellStyle name="Normal 2 2 3 4 2 4" xfId="5165"/>
    <cellStyle name="Normal 2 3 6 4 2 4" xfId="5166"/>
    <cellStyle name="Normal 2 3 2 4 2 4" xfId="5167"/>
    <cellStyle name="Normal 2 3 4 4 2 4" xfId="5168"/>
    <cellStyle name="Normal 2 3 5 4 2 4" xfId="5169"/>
    <cellStyle name="Normal 2 4 2 4 2 4" xfId="5170"/>
    <cellStyle name="Normal 2 5 4 2 4" xfId="5171"/>
    <cellStyle name="Normal 28 3 4 2 4" xfId="5172"/>
    <cellStyle name="Normal 3 2 2 4 2 4" xfId="5173"/>
    <cellStyle name="Normal 3 3 4 2 4" xfId="5174"/>
    <cellStyle name="Normal 30 3 4 2 4" xfId="5175"/>
    <cellStyle name="Normal 4 2 4 2 4" xfId="5176"/>
    <cellStyle name="Normal 40 2 4 2 4" xfId="5177"/>
    <cellStyle name="Normal 41 2 4 2 4" xfId="5178"/>
    <cellStyle name="Normal 42 2 4 2 4" xfId="5179"/>
    <cellStyle name="Normal 43 2 4 2 4" xfId="5180"/>
    <cellStyle name="Normal 44 2 4 2 4" xfId="5181"/>
    <cellStyle name="Normal 45 2 4 2 4" xfId="5182"/>
    <cellStyle name="Normal 46 2 4 2 4" xfId="5183"/>
    <cellStyle name="Normal 47 2 4 2 4" xfId="5184"/>
    <cellStyle name="Normal 51 4 2 4" xfId="5185"/>
    <cellStyle name="Normal 52 4 2 4" xfId="5186"/>
    <cellStyle name="Normal 53 4 2 4" xfId="5187"/>
    <cellStyle name="Normal 55 4 2 4" xfId="5188"/>
    <cellStyle name="Normal 56 4 2 4" xfId="5189"/>
    <cellStyle name="Normal 57 4 2 4" xfId="5190"/>
    <cellStyle name="Normal 6 2 3 4 2 4" xfId="5191"/>
    <cellStyle name="Normal 6 3 4 2 4" xfId="5192"/>
    <cellStyle name="Normal 60 4 2 4" xfId="5193"/>
    <cellStyle name="Normal 64 4 2 4" xfId="5194"/>
    <cellStyle name="Normal 65 4 2 4" xfId="5195"/>
    <cellStyle name="Normal 66 4 2 4" xfId="5196"/>
    <cellStyle name="Normal 67 4 2 4" xfId="5197"/>
    <cellStyle name="Normal 7 6 4 2 4" xfId="5198"/>
    <cellStyle name="Normal 71 4 2 4" xfId="5199"/>
    <cellStyle name="Normal 72 4 2 4" xfId="5200"/>
    <cellStyle name="Normal 73 4 2 4" xfId="5201"/>
    <cellStyle name="Normal 74 4 2 4" xfId="5202"/>
    <cellStyle name="Normal 76 4 2 4" xfId="5203"/>
    <cellStyle name="Normal 8 3 4 2 4" xfId="5204"/>
    <cellStyle name="Normal 81 4 2 4" xfId="5205"/>
    <cellStyle name="Normal 78 2 3 2 4" xfId="5206"/>
    <cellStyle name="Normal 5 3 2 3 2 4" xfId="5207"/>
    <cellStyle name="Normal 80 2 3 2 4" xfId="5208"/>
    <cellStyle name="Normal 79 2 3 2 4" xfId="5209"/>
    <cellStyle name="Normal 6 8 2 3 2 4" xfId="5210"/>
    <cellStyle name="Normal 5 2 2 3 2 4" xfId="5211"/>
    <cellStyle name="Normal 6 2 7 3 2 4" xfId="5212"/>
    <cellStyle name="Comma 2 2 3 2 3 2 4" xfId="5213"/>
    <cellStyle name="Comma 2 3 6 2 3 2 4" xfId="5214"/>
    <cellStyle name="Normal 18 2 2 3 2 4" xfId="5215"/>
    <cellStyle name="Normal 19 2 2 3 2 4" xfId="5216"/>
    <cellStyle name="Normal 2 2 3 2 3 2 4" xfId="5217"/>
    <cellStyle name="Normal 2 3 6 2 3 2 4" xfId="5218"/>
    <cellStyle name="Normal 2 3 2 2 3 2 4" xfId="5219"/>
    <cellStyle name="Normal 2 3 4 2 3 2 4" xfId="5220"/>
    <cellStyle name="Normal 2 3 5 2 3 2 4" xfId="5221"/>
    <cellStyle name="Normal 2 4 2 2 3 2 4" xfId="5222"/>
    <cellStyle name="Normal 2 5 2 3 2 4" xfId="5223"/>
    <cellStyle name="Normal 28 3 2 3 2 4" xfId="5224"/>
    <cellStyle name="Normal 3 2 2 2 3 2 4" xfId="5225"/>
    <cellStyle name="Normal 3 3 2 3 2 4" xfId="5226"/>
    <cellStyle name="Normal 30 3 2 3 2 4" xfId="5227"/>
    <cellStyle name="Normal 4 2 2 3 2 4" xfId="5228"/>
    <cellStyle name="Normal 40 2 2 3 2 4" xfId="5229"/>
    <cellStyle name="Normal 41 2 2 3 2 4" xfId="5230"/>
    <cellStyle name="Normal 42 2 2 3 2 4" xfId="5231"/>
    <cellStyle name="Normal 43 2 2 3 2 4" xfId="5232"/>
    <cellStyle name="Normal 44 2 2 3 2 4" xfId="5233"/>
    <cellStyle name="Normal 45 2 2 3 2 4" xfId="5234"/>
    <cellStyle name="Normal 46 2 2 3 2 4" xfId="5235"/>
    <cellStyle name="Normal 47 2 2 3 2 4" xfId="5236"/>
    <cellStyle name="Normal 51 2 3 2 4" xfId="5237"/>
    <cellStyle name="Normal 52 2 3 2 4" xfId="5238"/>
    <cellStyle name="Normal 53 2 3 2 4" xfId="5239"/>
    <cellStyle name="Normal 55 2 3 2 4" xfId="5240"/>
    <cellStyle name="Normal 56 2 3 2 4" xfId="5241"/>
    <cellStyle name="Normal 57 2 3 2 4" xfId="5242"/>
    <cellStyle name="Normal 6 2 3 2 3 2 4" xfId="5243"/>
    <cellStyle name="Normal 6 3 2 3 2 4" xfId="5244"/>
    <cellStyle name="Normal 60 2 3 2 4" xfId="5245"/>
    <cellStyle name="Normal 64 2 3 2 4" xfId="5246"/>
    <cellStyle name="Normal 65 2 3 2 4" xfId="5247"/>
    <cellStyle name="Normal 66 2 3 2 4" xfId="5248"/>
    <cellStyle name="Normal 67 2 3 2 4" xfId="5249"/>
    <cellStyle name="Normal 7 6 2 3 2 4" xfId="5250"/>
    <cellStyle name="Normal 71 2 3 2 4" xfId="5251"/>
    <cellStyle name="Normal 72 2 3 2 4" xfId="5252"/>
    <cellStyle name="Normal 73 2 3 2 4" xfId="5253"/>
    <cellStyle name="Normal 74 2 3 2 4" xfId="5254"/>
    <cellStyle name="Normal 76 2 3 2 4" xfId="5255"/>
    <cellStyle name="Normal 8 3 2 3 2 4" xfId="5256"/>
    <cellStyle name="Normal 81 2 3 2 4" xfId="5257"/>
    <cellStyle name="Normal 78 3 2 2 4" xfId="5258"/>
    <cellStyle name="Normal 5 3 3 2 2 4" xfId="5259"/>
    <cellStyle name="Normal 80 3 2 2 4" xfId="5260"/>
    <cellStyle name="Normal 79 3 2 2 4" xfId="5261"/>
    <cellStyle name="Normal 6 8 3 2 2 4" xfId="5262"/>
    <cellStyle name="Normal 5 2 3 2 2 4" xfId="5263"/>
    <cellStyle name="Normal 6 2 8 2 2 4" xfId="5264"/>
    <cellStyle name="Comma 2 2 3 3 2 2 4" xfId="5265"/>
    <cellStyle name="Comma 2 3 6 3 2 2 4" xfId="5266"/>
    <cellStyle name="Normal 18 2 3 2 2 4" xfId="5267"/>
    <cellStyle name="Normal 19 2 3 2 2 4" xfId="5268"/>
    <cellStyle name="Normal 2 2 3 3 2 2 4" xfId="5269"/>
    <cellStyle name="Normal 2 3 6 3 2 2 4" xfId="5270"/>
    <cellStyle name="Normal 2 3 2 3 2 2 4" xfId="5271"/>
    <cellStyle name="Normal 2 3 4 3 2 2 4" xfId="5272"/>
    <cellStyle name="Normal 2 3 5 3 2 2 4" xfId="5273"/>
    <cellStyle name="Normal 2 4 2 3 2 2 4" xfId="5274"/>
    <cellStyle name="Normal 2 5 3 2 2 4" xfId="5275"/>
    <cellStyle name="Normal 28 3 3 2 2 4" xfId="5276"/>
    <cellStyle name="Normal 3 2 2 3 2 2 4" xfId="5277"/>
    <cellStyle name="Normal 3 3 3 2 2 4" xfId="5278"/>
    <cellStyle name="Normal 30 3 3 2 2 4" xfId="5279"/>
    <cellStyle name="Normal 4 2 3 2 2 4" xfId="5280"/>
    <cellStyle name="Normal 40 2 3 2 2 4" xfId="5281"/>
    <cellStyle name="Normal 41 2 3 2 2 4" xfId="5282"/>
    <cellStyle name="Normal 42 2 3 2 2 4" xfId="5283"/>
    <cellStyle name="Normal 43 2 3 2 2 4" xfId="5284"/>
    <cellStyle name="Normal 44 2 3 2 2 4" xfId="5285"/>
    <cellStyle name="Normal 45 2 3 2 2 4" xfId="5286"/>
    <cellStyle name="Normal 46 2 3 2 2 4" xfId="5287"/>
    <cellStyle name="Normal 47 2 3 2 2 4" xfId="5288"/>
    <cellStyle name="Normal 51 3 2 2 4" xfId="5289"/>
    <cellStyle name="Normal 52 3 2 2 4" xfId="5290"/>
    <cellStyle name="Normal 53 3 2 2 4" xfId="5291"/>
    <cellStyle name="Normal 55 3 2 2 4" xfId="5292"/>
    <cellStyle name="Normal 56 3 2 2 4" xfId="5293"/>
    <cellStyle name="Normal 57 3 2 2 4" xfId="5294"/>
    <cellStyle name="Normal 6 2 3 3 2 2 4" xfId="5295"/>
    <cellStyle name="Normal 6 3 3 2 2 4" xfId="5296"/>
    <cellStyle name="Normal 60 3 2 2 4" xfId="5297"/>
    <cellStyle name="Normal 64 3 2 2 4" xfId="5298"/>
    <cellStyle name="Normal 65 3 2 2 4" xfId="5299"/>
    <cellStyle name="Normal 66 3 2 2 4" xfId="5300"/>
    <cellStyle name="Normal 67 3 2 2 4" xfId="5301"/>
    <cellStyle name="Normal 7 6 3 2 2 4" xfId="5302"/>
    <cellStyle name="Normal 71 3 2 2 4" xfId="5303"/>
    <cellStyle name="Normal 72 3 2 2 4" xfId="5304"/>
    <cellStyle name="Normal 73 3 2 2 4" xfId="5305"/>
    <cellStyle name="Normal 74 3 2 2 4" xfId="5306"/>
    <cellStyle name="Normal 76 3 2 2 4" xfId="5307"/>
    <cellStyle name="Normal 8 3 3 2 2 4" xfId="5308"/>
    <cellStyle name="Normal 81 3 2 2 4" xfId="5309"/>
    <cellStyle name="Normal 78 2 2 2 2 4" xfId="5310"/>
    <cellStyle name="Normal 5 3 2 2 2 2 4" xfId="5311"/>
    <cellStyle name="Normal 80 2 2 2 2 4" xfId="5312"/>
    <cellStyle name="Normal 79 2 2 2 2 4" xfId="5313"/>
    <cellStyle name="Normal 6 8 2 2 2 2 4" xfId="5314"/>
    <cellStyle name="Normal 5 2 2 2 2 2 4" xfId="5315"/>
    <cellStyle name="Normal 6 2 7 2 2 2 4" xfId="5316"/>
    <cellStyle name="Comma 2 2 3 2 2 2 2 4" xfId="5317"/>
    <cellStyle name="Comma 2 3 6 2 2 2 2 4" xfId="5318"/>
    <cellStyle name="Normal 18 2 2 2 2 2 4" xfId="5319"/>
    <cellStyle name="Normal 19 2 2 2 2 2 4" xfId="5320"/>
    <cellStyle name="Normal 2 2 3 2 2 2 2 4" xfId="5321"/>
    <cellStyle name="Normal 2 3 6 2 2 2 2 4" xfId="5322"/>
    <cellStyle name="Normal 2 3 2 2 2 2 2 4" xfId="5323"/>
    <cellStyle name="Normal 2 3 4 2 2 2 2 4" xfId="5324"/>
    <cellStyle name="Normal 2 3 5 2 2 2 2 4" xfId="5325"/>
    <cellStyle name="Normal 2 4 2 2 2 2 2 4" xfId="5326"/>
    <cellStyle name="Normal 2 5 2 2 2 2 4" xfId="5327"/>
    <cellStyle name="Normal 28 3 2 2 2 2 4" xfId="5328"/>
    <cellStyle name="Normal 3 2 2 2 2 2 2 4" xfId="5329"/>
    <cellStyle name="Normal 3 3 2 2 2 2 4" xfId="5330"/>
    <cellStyle name="Normal 30 3 2 2 2 2 4" xfId="5331"/>
    <cellStyle name="Normal 4 2 2 2 2 2 4" xfId="5332"/>
    <cellStyle name="Normal 40 2 2 2 2 2 4" xfId="5333"/>
    <cellStyle name="Normal 41 2 2 2 2 2 4" xfId="5334"/>
    <cellStyle name="Normal 42 2 2 2 2 2 4" xfId="5335"/>
    <cellStyle name="Normal 43 2 2 2 2 2 4" xfId="5336"/>
    <cellStyle name="Normal 44 2 2 2 2 2 4" xfId="5337"/>
    <cellStyle name="Normal 45 2 2 2 2 2 4" xfId="5338"/>
    <cellStyle name="Normal 46 2 2 2 2 2 4" xfId="5339"/>
    <cellStyle name="Normal 47 2 2 2 2 2 4" xfId="5340"/>
    <cellStyle name="Normal 51 2 2 2 2 4" xfId="5341"/>
    <cellStyle name="Normal 52 2 2 2 2 4" xfId="5342"/>
    <cellStyle name="Normal 53 2 2 2 2 4" xfId="5343"/>
    <cellStyle name="Normal 55 2 2 2 2 4" xfId="5344"/>
    <cellStyle name="Normal 56 2 2 2 2 4" xfId="5345"/>
    <cellStyle name="Normal 57 2 2 2 2 4" xfId="5346"/>
    <cellStyle name="Normal 6 2 3 2 2 2 2 4" xfId="5347"/>
    <cellStyle name="Normal 6 3 2 2 2 2 4" xfId="5348"/>
    <cellStyle name="Normal 60 2 2 2 2 4" xfId="5349"/>
    <cellStyle name="Normal 64 2 2 2 2 4" xfId="5350"/>
    <cellStyle name="Normal 65 2 2 2 2 4" xfId="5351"/>
    <cellStyle name="Normal 66 2 2 2 2 4" xfId="5352"/>
    <cellStyle name="Normal 67 2 2 2 2 4" xfId="5353"/>
    <cellStyle name="Normal 7 6 2 2 2 2 4" xfId="5354"/>
    <cellStyle name="Normal 71 2 2 2 2 4" xfId="5355"/>
    <cellStyle name="Normal 72 2 2 2 2 4" xfId="5356"/>
    <cellStyle name="Normal 73 2 2 2 2 4" xfId="5357"/>
    <cellStyle name="Normal 74 2 2 2 2 4" xfId="5358"/>
    <cellStyle name="Normal 76 2 2 2 2 4" xfId="5359"/>
    <cellStyle name="Normal 8 3 2 2 2 2 4" xfId="5360"/>
    <cellStyle name="Normal 81 2 2 2 2 4" xfId="5361"/>
    <cellStyle name="Normal 95 3" xfId="5362"/>
    <cellStyle name="Normal 78 6 3" xfId="5363"/>
    <cellStyle name="Normal 96 3" xfId="5364"/>
    <cellStyle name="Normal 5 3 6 3" xfId="5365"/>
    <cellStyle name="Normal 80 6 3" xfId="5366"/>
    <cellStyle name="Normal 79 6 3" xfId="5367"/>
    <cellStyle name="Normal 6 8 6 3" xfId="5368"/>
    <cellStyle name="Normal 5 2 6 3" xfId="5369"/>
    <cellStyle name="Normal 6 2 11 3" xfId="5370"/>
    <cellStyle name="Comma 2 2 3 6 3" xfId="5371"/>
    <cellStyle name="Comma 2 3 6 6 3" xfId="5372"/>
    <cellStyle name="Normal 18 2 6 3" xfId="5373"/>
    <cellStyle name="Normal 19 2 6 3" xfId="5374"/>
    <cellStyle name="Normal 2 2 3 6 3" xfId="5375"/>
    <cellStyle name="Normal 2 3 6 6 3" xfId="5376"/>
    <cellStyle name="Normal 2 3 2 6 3" xfId="5377"/>
    <cellStyle name="Normal 2 3 4 6 3" xfId="5378"/>
    <cellStyle name="Normal 2 3 5 6 3" xfId="5379"/>
    <cellStyle name="Normal 2 4 2 6 3" xfId="5380"/>
    <cellStyle name="Normal 2 5 6 3" xfId="5381"/>
    <cellStyle name="Normal 28 3 6 3" xfId="5382"/>
    <cellStyle name="Normal 3 2 2 6 3" xfId="5383"/>
    <cellStyle name="Normal 3 3 6 3" xfId="5384"/>
    <cellStyle name="Normal 30 3 6 3" xfId="5385"/>
    <cellStyle name="Normal 4 2 6 3" xfId="5386"/>
    <cellStyle name="Normal 40 2 6 3" xfId="5387"/>
    <cellStyle name="Normal 41 2 6 3" xfId="5388"/>
    <cellStyle name="Normal 42 2 6 3" xfId="5389"/>
    <cellStyle name="Normal 43 2 6 3" xfId="5390"/>
    <cellStyle name="Normal 44 2 6 3" xfId="5391"/>
    <cellStyle name="Normal 45 2 6 3" xfId="5392"/>
    <cellStyle name="Normal 46 2 6 3" xfId="5393"/>
    <cellStyle name="Normal 47 2 6 3" xfId="5394"/>
    <cellStyle name="Normal 51 6 3" xfId="5395"/>
    <cellStyle name="Normal 52 6 3" xfId="5396"/>
    <cellStyle name="Normal 53 6 3" xfId="5397"/>
    <cellStyle name="Normal 55 6 3" xfId="5398"/>
    <cellStyle name="Normal 56 6 3" xfId="5399"/>
    <cellStyle name="Normal 57 6 3" xfId="5400"/>
    <cellStyle name="Normal 6 2 3 6 3" xfId="5401"/>
    <cellStyle name="Normal 6 3 6 3" xfId="5402"/>
    <cellStyle name="Normal 60 6 3" xfId="5403"/>
    <cellStyle name="Normal 64 6 3" xfId="5404"/>
    <cellStyle name="Normal 65 6 3" xfId="5405"/>
    <cellStyle name="Normal 66 6 3" xfId="5406"/>
    <cellStyle name="Normal 67 6 3" xfId="5407"/>
    <cellStyle name="Normal 7 6 6 3" xfId="5408"/>
    <cellStyle name="Normal 71 6 3" xfId="5409"/>
    <cellStyle name="Normal 72 6 3" xfId="5410"/>
    <cellStyle name="Normal 73 6 3" xfId="5411"/>
    <cellStyle name="Normal 74 6 3" xfId="5412"/>
    <cellStyle name="Normal 76 6 3" xfId="5413"/>
    <cellStyle name="Normal 8 3 6 3" xfId="5414"/>
    <cellStyle name="Normal 81 6 3" xfId="5415"/>
    <cellStyle name="Normal 78 2 5 3" xfId="5416"/>
    <cellStyle name="Normal 5 3 2 5 3" xfId="5417"/>
    <cellStyle name="Normal 80 2 5 3" xfId="5418"/>
    <cellStyle name="Normal 79 2 5 3" xfId="5419"/>
    <cellStyle name="Normal 6 8 2 5 3" xfId="5420"/>
    <cellStyle name="Normal 5 2 2 5 3" xfId="5421"/>
    <cellStyle name="Normal 6 2 7 5 3" xfId="5422"/>
    <cellStyle name="Comma 2 2 3 2 5 3" xfId="5423"/>
    <cellStyle name="Comma 2 3 6 2 5 3" xfId="5424"/>
    <cellStyle name="Normal 18 2 2 5 3" xfId="5425"/>
    <cellStyle name="Normal 19 2 2 5 3" xfId="5426"/>
    <cellStyle name="Normal 2 2 3 2 5 3" xfId="5427"/>
    <cellStyle name="Normal 2 3 6 2 5 3" xfId="5428"/>
    <cellStyle name="Normal 2 3 2 2 5 3" xfId="5429"/>
    <cellStyle name="Normal 2 3 4 2 5 3" xfId="5430"/>
    <cellStyle name="Normal 2 3 5 2 5 3" xfId="5431"/>
    <cellStyle name="Normal 2 4 2 2 5 3" xfId="5432"/>
    <cellStyle name="Normal 2 5 2 5 3" xfId="5433"/>
    <cellStyle name="Normal 28 3 2 5 3" xfId="5434"/>
    <cellStyle name="Normal 3 2 2 2 5 3" xfId="5435"/>
    <cellStyle name="Normal 3 3 2 5 3" xfId="5436"/>
    <cellStyle name="Normal 30 3 2 5 3" xfId="5437"/>
    <cellStyle name="Normal 4 2 2 5 3" xfId="5438"/>
    <cellStyle name="Normal 40 2 2 5 3" xfId="5439"/>
    <cellStyle name="Normal 41 2 2 5 3" xfId="5440"/>
    <cellStyle name="Normal 42 2 2 5 3" xfId="5441"/>
    <cellStyle name="Normal 43 2 2 5 3" xfId="5442"/>
    <cellStyle name="Normal 44 2 2 5 3" xfId="5443"/>
    <cellStyle name="Normal 45 2 2 5 3" xfId="5444"/>
    <cellStyle name="Normal 46 2 2 5 3" xfId="5445"/>
    <cellStyle name="Normal 47 2 2 5 3" xfId="5446"/>
    <cellStyle name="Normal 51 2 5 3" xfId="5447"/>
    <cellStyle name="Normal 52 2 5 3" xfId="5448"/>
    <cellStyle name="Normal 53 2 5 3" xfId="5449"/>
    <cellStyle name="Normal 55 2 5 3" xfId="5450"/>
    <cellStyle name="Normal 56 2 5 3" xfId="5451"/>
    <cellStyle name="Normal 57 2 5 3" xfId="5452"/>
    <cellStyle name="Normal 6 2 3 2 5 3" xfId="5453"/>
    <cellStyle name="Normal 6 3 2 5 3" xfId="5454"/>
    <cellStyle name="Normal 60 2 5 3" xfId="5455"/>
    <cellStyle name="Normal 64 2 5 3" xfId="5456"/>
    <cellStyle name="Normal 65 2 5 3" xfId="5457"/>
    <cellStyle name="Normal 66 2 5 3" xfId="5458"/>
    <cellStyle name="Normal 67 2 5 3" xfId="5459"/>
    <cellStyle name="Normal 7 6 2 5 3" xfId="5460"/>
    <cellStyle name="Normal 71 2 5 3" xfId="5461"/>
    <cellStyle name="Normal 72 2 5 3" xfId="5462"/>
    <cellStyle name="Normal 73 2 5 3" xfId="5463"/>
    <cellStyle name="Normal 74 2 5 3" xfId="5464"/>
    <cellStyle name="Normal 76 2 5 3" xfId="5465"/>
    <cellStyle name="Normal 8 3 2 5 3" xfId="5466"/>
    <cellStyle name="Normal 81 2 5 3" xfId="5467"/>
    <cellStyle name="Normal 78 3 4 3" xfId="5468"/>
    <cellStyle name="Normal 5 3 3 4 3" xfId="5469"/>
    <cellStyle name="Normal 80 3 4 3" xfId="5470"/>
    <cellStyle name="Normal 79 3 4 3" xfId="5471"/>
    <cellStyle name="Normal 6 8 3 4 3" xfId="5472"/>
    <cellStyle name="Normal 5 2 3 4 3" xfId="5473"/>
    <cellStyle name="Normal 6 2 8 4 3" xfId="5474"/>
    <cellStyle name="Comma 2 2 3 3 4 3" xfId="5475"/>
    <cellStyle name="Comma 2 3 6 3 4 3" xfId="5476"/>
    <cellStyle name="Normal 18 2 3 4 3" xfId="5477"/>
    <cellStyle name="Normal 19 2 3 4 3" xfId="5478"/>
    <cellStyle name="Normal 2 2 3 3 4 3" xfId="5479"/>
    <cellStyle name="Normal 2 3 6 3 4 3" xfId="5480"/>
    <cellStyle name="Normal 2 3 2 3 4 3" xfId="5481"/>
    <cellStyle name="Normal 2 3 4 3 4 3" xfId="5482"/>
    <cellStyle name="Normal 2 3 5 3 4 3" xfId="5483"/>
    <cellStyle name="Normal 2 4 2 3 4 3" xfId="5484"/>
    <cellStyle name="Normal 2 5 3 4 3" xfId="5485"/>
    <cellStyle name="Normal 28 3 3 4 3" xfId="5486"/>
    <cellStyle name="Normal 3 2 2 3 4 3" xfId="5487"/>
    <cellStyle name="Normal 3 3 3 4 3" xfId="5488"/>
    <cellStyle name="Normal 30 3 3 4 3" xfId="5489"/>
    <cellStyle name="Normal 4 2 3 4 3" xfId="5490"/>
    <cellStyle name="Normal 40 2 3 4 3" xfId="5491"/>
    <cellStyle name="Normal 41 2 3 4 3" xfId="5492"/>
    <cellStyle name="Normal 42 2 3 4 3" xfId="5493"/>
    <cellStyle name="Normal 43 2 3 4 3" xfId="5494"/>
    <cellStyle name="Normal 44 2 3 4 3" xfId="5495"/>
    <cellStyle name="Normal 45 2 3 4 3" xfId="5496"/>
    <cellStyle name="Normal 46 2 3 4 3" xfId="5497"/>
    <cellStyle name="Normal 47 2 3 4 3" xfId="5498"/>
    <cellStyle name="Normal 51 3 4 3" xfId="5499"/>
    <cellStyle name="Normal 52 3 4 3" xfId="5500"/>
    <cellStyle name="Normal 53 3 4 3" xfId="5501"/>
    <cellStyle name="Normal 55 3 4 3" xfId="5502"/>
    <cellStyle name="Normal 56 3 4 3" xfId="5503"/>
    <cellStyle name="Normal 57 3 4 3" xfId="5504"/>
    <cellStyle name="Normal 6 2 3 3 4 3" xfId="5505"/>
    <cellStyle name="Normal 6 3 3 4 3" xfId="5506"/>
    <cellStyle name="Normal 60 3 4 3" xfId="5507"/>
    <cellStyle name="Normal 64 3 4 3" xfId="5508"/>
    <cellStyle name="Normal 65 3 4 3" xfId="5509"/>
    <cellStyle name="Normal 66 3 4 3" xfId="5510"/>
    <cellStyle name="Normal 67 3 4 3" xfId="5511"/>
    <cellStyle name="Normal 7 6 3 4 3" xfId="5512"/>
    <cellStyle name="Normal 71 3 4 3" xfId="5513"/>
    <cellStyle name="Normal 72 3 4 3" xfId="5514"/>
    <cellStyle name="Normal 73 3 4 3" xfId="5515"/>
    <cellStyle name="Normal 74 3 4 3" xfId="5516"/>
    <cellStyle name="Normal 76 3 4 3" xfId="5517"/>
    <cellStyle name="Normal 8 3 3 4 3" xfId="5518"/>
    <cellStyle name="Normal 81 3 4 3" xfId="5519"/>
    <cellStyle name="Normal 78 2 2 4 3" xfId="5520"/>
    <cellStyle name="Normal 5 3 2 2 4 3" xfId="5521"/>
    <cellStyle name="Normal 80 2 2 4 3" xfId="5522"/>
    <cellStyle name="Normal 79 2 2 4 3" xfId="5523"/>
    <cellStyle name="Normal 6 8 2 2 4 3" xfId="5524"/>
    <cellStyle name="Normal 5 2 2 2 4 3" xfId="5525"/>
    <cellStyle name="Normal 6 2 7 2 4 3" xfId="5526"/>
    <cellStyle name="Comma 2 2 3 2 2 4 3" xfId="5527"/>
    <cellStyle name="Comma 2 3 6 2 2 4 3" xfId="5528"/>
    <cellStyle name="Normal 18 2 2 2 4 3" xfId="5529"/>
    <cellStyle name="Normal 19 2 2 2 4 3" xfId="5530"/>
    <cellStyle name="Normal 2 2 3 2 2 4 3" xfId="5531"/>
    <cellStyle name="Normal 2 3 6 2 2 4 3" xfId="5532"/>
    <cellStyle name="Normal 2 3 2 2 2 4 3" xfId="5533"/>
    <cellStyle name="Normal 2 3 4 2 2 4 3" xfId="5534"/>
    <cellStyle name="Normal 2 3 5 2 2 4 3" xfId="5535"/>
    <cellStyle name="Normal 2 4 2 2 2 4 3" xfId="5536"/>
    <cellStyle name="Normal 2 5 2 2 4 3" xfId="5537"/>
    <cellStyle name="Normal 28 3 2 2 4 3" xfId="5538"/>
    <cellStyle name="Normal 3 2 2 2 2 4 3" xfId="5539"/>
    <cellStyle name="Normal 3 3 2 2 4 3" xfId="5540"/>
    <cellStyle name="Normal 30 3 2 2 4 3" xfId="5541"/>
    <cellStyle name="Normal 4 2 2 2 4 3" xfId="5542"/>
    <cellStyle name="Normal 40 2 2 2 4 3" xfId="5543"/>
    <cellStyle name="Normal 41 2 2 2 4 3" xfId="5544"/>
    <cellStyle name="Normal 42 2 2 2 4 3" xfId="5545"/>
    <cellStyle name="Normal 43 2 2 2 4 3" xfId="5546"/>
    <cellStyle name="Normal 44 2 2 2 4 3" xfId="5547"/>
    <cellStyle name="Normal 45 2 2 2 4 3" xfId="5548"/>
    <cellStyle name="Normal 46 2 2 2 4 3" xfId="5549"/>
    <cellStyle name="Normal 47 2 2 2 4 3" xfId="5550"/>
    <cellStyle name="Normal 51 2 2 4 3" xfId="5551"/>
    <cellStyle name="Normal 52 2 2 4 3" xfId="5552"/>
    <cellStyle name="Normal 53 2 2 4 3" xfId="5553"/>
    <cellStyle name="Normal 55 2 2 4 3" xfId="5554"/>
    <cellStyle name="Normal 56 2 2 4 3" xfId="5555"/>
    <cellStyle name="Normal 57 2 2 4 3" xfId="5556"/>
    <cellStyle name="Normal 6 2 3 2 2 4 3" xfId="5557"/>
    <cellStyle name="Normal 6 3 2 2 4 3" xfId="5558"/>
    <cellStyle name="Normal 60 2 2 4 3" xfId="5559"/>
    <cellStyle name="Normal 64 2 2 4 3" xfId="5560"/>
    <cellStyle name="Normal 65 2 2 4 3" xfId="5561"/>
    <cellStyle name="Normal 66 2 2 4 3" xfId="5562"/>
    <cellStyle name="Normal 67 2 2 4 3" xfId="5563"/>
    <cellStyle name="Normal 7 6 2 2 4 3" xfId="5564"/>
    <cellStyle name="Normal 71 2 2 4 3" xfId="5565"/>
    <cellStyle name="Normal 72 2 2 4 3" xfId="5566"/>
    <cellStyle name="Normal 73 2 2 4 3" xfId="5567"/>
    <cellStyle name="Normal 74 2 2 4 3" xfId="5568"/>
    <cellStyle name="Normal 76 2 2 4 3" xfId="5569"/>
    <cellStyle name="Normal 8 3 2 2 4 3" xfId="5570"/>
    <cellStyle name="Normal 81 2 2 4 3" xfId="5571"/>
    <cellStyle name="Normal 78 4 3 3" xfId="5572"/>
    <cellStyle name="Normal 5 3 4 3 3" xfId="5573"/>
    <cellStyle name="Normal 80 4 3 3" xfId="5574"/>
    <cellStyle name="Normal 79 4 3 3" xfId="5575"/>
    <cellStyle name="Normal 6 8 4 3 3" xfId="5576"/>
    <cellStyle name="Normal 5 2 4 3 3" xfId="5577"/>
    <cellStyle name="Normal 6 2 9 3 3" xfId="5578"/>
    <cellStyle name="Comma 2 2 3 4 3 3" xfId="5579"/>
    <cellStyle name="Comma 2 3 6 4 3 3" xfId="5580"/>
    <cellStyle name="Normal 18 2 4 3 3" xfId="5581"/>
    <cellStyle name="Normal 19 2 4 3 3" xfId="5582"/>
    <cellStyle name="Normal 2 2 3 4 3 3" xfId="5583"/>
    <cellStyle name="Normal 2 3 6 4 3 3" xfId="5584"/>
    <cellStyle name="Normal 2 3 2 4 3 3" xfId="5585"/>
    <cellStyle name="Normal 2 3 4 4 3 3" xfId="5586"/>
    <cellStyle name="Normal 2 3 5 4 3 3" xfId="5587"/>
    <cellStyle name="Normal 2 4 2 4 3 3" xfId="5588"/>
    <cellStyle name="Normal 2 5 4 3 3" xfId="5589"/>
    <cellStyle name="Normal 28 3 4 3 3" xfId="5590"/>
    <cellStyle name="Normal 3 2 2 4 3 3" xfId="5591"/>
    <cellStyle name="Normal 3 3 4 3 3" xfId="5592"/>
    <cellStyle name="Normal 30 3 4 3 3" xfId="5593"/>
    <cellStyle name="Normal 4 2 4 3 3" xfId="5594"/>
    <cellStyle name="Normal 40 2 4 3 3" xfId="5595"/>
    <cellStyle name="Normal 41 2 4 3 3" xfId="5596"/>
    <cellStyle name="Normal 42 2 4 3 3" xfId="5597"/>
    <cellStyle name="Normal 43 2 4 3 3" xfId="5598"/>
    <cellStyle name="Normal 44 2 4 3 3" xfId="5599"/>
    <cellStyle name="Normal 45 2 4 3 3" xfId="5600"/>
    <cellStyle name="Normal 46 2 4 3 3" xfId="5601"/>
    <cellStyle name="Normal 47 2 4 3 3" xfId="5602"/>
    <cellStyle name="Normal 51 4 3 3" xfId="5603"/>
    <cellStyle name="Normal 52 4 3 3" xfId="5604"/>
    <cellStyle name="Normal 53 4 3 3" xfId="5605"/>
    <cellStyle name="Normal 55 4 3 3" xfId="5606"/>
    <cellStyle name="Normal 56 4 3 3" xfId="5607"/>
    <cellStyle name="Normal 57 4 3 3" xfId="5608"/>
    <cellStyle name="Normal 6 2 3 4 3 3" xfId="5609"/>
    <cellStyle name="Normal 6 3 4 3 3" xfId="5610"/>
    <cellStyle name="Normal 60 4 3 3" xfId="5611"/>
    <cellStyle name="Normal 64 4 3 3" xfId="5612"/>
    <cellStyle name="Normal 65 4 3 3" xfId="5613"/>
    <cellStyle name="Normal 66 4 3 3" xfId="5614"/>
    <cellStyle name="Normal 67 4 3 3" xfId="5615"/>
    <cellStyle name="Normal 7 6 4 3 3" xfId="5616"/>
    <cellStyle name="Normal 71 4 3 3" xfId="5617"/>
    <cellStyle name="Normal 72 4 3 3" xfId="5618"/>
    <cellStyle name="Normal 73 4 3 3" xfId="5619"/>
    <cellStyle name="Normal 74 4 3 3" xfId="5620"/>
    <cellStyle name="Normal 76 4 3 3" xfId="5621"/>
    <cellStyle name="Normal 8 3 4 3 3" xfId="5622"/>
    <cellStyle name="Normal 81 4 3 3" xfId="5623"/>
    <cellStyle name="Normal 78 2 3 3 3" xfId="5624"/>
    <cellStyle name="Normal 5 3 2 3 3 3" xfId="5625"/>
    <cellStyle name="Normal 80 2 3 3 3" xfId="5626"/>
    <cellStyle name="Normal 79 2 3 3 3" xfId="5627"/>
    <cellStyle name="Normal 6 8 2 3 3 3" xfId="5628"/>
    <cellStyle name="Normal 5 2 2 3 3 3" xfId="5629"/>
    <cellStyle name="Normal 6 2 7 3 3 3" xfId="5630"/>
    <cellStyle name="Comma 2 2 3 2 3 3 3" xfId="5631"/>
    <cellStyle name="Comma 2 3 6 2 3 3 3" xfId="5632"/>
    <cellStyle name="Normal 18 2 2 3 3 3" xfId="5633"/>
    <cellStyle name="Normal 19 2 2 3 3 3" xfId="5634"/>
    <cellStyle name="Normal 2 2 3 2 3 3 3" xfId="5635"/>
    <cellStyle name="Normal 2 3 6 2 3 3 3" xfId="5636"/>
    <cellStyle name="Normal 2 3 2 2 3 3 3" xfId="5637"/>
    <cellStyle name="Normal 2 3 4 2 3 3 3" xfId="5638"/>
    <cellStyle name="Normal 2 3 5 2 3 3 3" xfId="5639"/>
    <cellStyle name="Normal 2 4 2 2 3 3 3" xfId="5640"/>
    <cellStyle name="Normal 2 5 2 3 3 3" xfId="5641"/>
    <cellStyle name="Normal 28 3 2 3 3 3" xfId="5642"/>
    <cellStyle name="Normal 3 2 2 2 3 3 3" xfId="5643"/>
    <cellStyle name="Normal 3 3 2 3 3 3" xfId="5644"/>
    <cellStyle name="Normal 30 3 2 3 3 3" xfId="5645"/>
    <cellStyle name="Normal 4 2 2 3 3 3" xfId="5646"/>
    <cellStyle name="Normal 40 2 2 3 3 3" xfId="5647"/>
    <cellStyle name="Normal 41 2 2 3 3 3" xfId="5648"/>
    <cellStyle name="Normal 42 2 2 3 3 3" xfId="5649"/>
    <cellStyle name="Normal 43 2 2 3 3 3" xfId="5650"/>
    <cellStyle name="Normal 44 2 2 3 3 3" xfId="5651"/>
    <cellStyle name="Normal 45 2 2 3 3 3" xfId="5652"/>
    <cellStyle name="Normal 46 2 2 3 3 3" xfId="5653"/>
    <cellStyle name="Normal 47 2 2 3 3 3" xfId="5654"/>
    <cellStyle name="Normal 51 2 3 3 3" xfId="5655"/>
    <cellStyle name="Normal 52 2 3 3 3" xfId="5656"/>
    <cellStyle name="Normal 53 2 3 3 3" xfId="5657"/>
    <cellStyle name="Normal 55 2 3 3 3" xfId="5658"/>
    <cellStyle name="Normal 56 2 3 3 3" xfId="5659"/>
    <cellStyle name="Normal 57 2 3 3 3" xfId="5660"/>
    <cellStyle name="Normal 6 2 3 2 3 3 3" xfId="5661"/>
    <cellStyle name="Normal 6 3 2 3 3 3" xfId="5662"/>
    <cellStyle name="Normal 60 2 3 3 3" xfId="5663"/>
    <cellStyle name="Normal 64 2 3 3 3" xfId="5664"/>
    <cellStyle name="Normal 65 2 3 3 3" xfId="5665"/>
    <cellStyle name="Normal 66 2 3 3 3" xfId="5666"/>
    <cellStyle name="Normal 67 2 3 3 3" xfId="5667"/>
    <cellStyle name="Normal 7 6 2 3 3 3" xfId="5668"/>
    <cellStyle name="Normal 71 2 3 3 3" xfId="5669"/>
    <cellStyle name="Normal 72 2 3 3 3" xfId="5670"/>
    <cellStyle name="Normal 73 2 3 3 3" xfId="5671"/>
    <cellStyle name="Normal 74 2 3 3 3" xfId="5672"/>
    <cellStyle name="Normal 76 2 3 3 3" xfId="5673"/>
    <cellStyle name="Normal 8 3 2 3 3 3" xfId="5674"/>
    <cellStyle name="Normal 81 2 3 3 3" xfId="5675"/>
    <cellStyle name="Normal 78 3 2 3 3" xfId="5676"/>
    <cellStyle name="Normal 5 3 3 2 3 3" xfId="5677"/>
    <cellStyle name="Normal 80 3 2 3 3" xfId="5678"/>
    <cellStyle name="Normal 79 3 2 3 3" xfId="5679"/>
    <cellStyle name="Normal 6 8 3 2 3 3" xfId="5680"/>
    <cellStyle name="Normal 5 2 3 2 3 3" xfId="5681"/>
    <cellStyle name="Normal 6 2 8 2 3 3" xfId="5682"/>
    <cellStyle name="Comma 2 2 3 3 2 3 3" xfId="5683"/>
    <cellStyle name="Comma 2 3 6 3 2 3 3" xfId="5684"/>
    <cellStyle name="Normal 18 2 3 2 3 3" xfId="5685"/>
    <cellStyle name="Normal 19 2 3 2 3 3" xfId="5686"/>
    <cellStyle name="Normal 2 2 3 3 2 3 3" xfId="5687"/>
    <cellStyle name="Normal 2 3 6 3 2 3 3" xfId="5688"/>
    <cellStyle name="Normal 2 3 2 3 2 3 3" xfId="5689"/>
    <cellStyle name="Normal 2 3 4 3 2 3 3" xfId="5690"/>
    <cellStyle name="Normal 2 3 5 3 2 3 3" xfId="5691"/>
    <cellStyle name="Normal 2 4 2 3 2 3 3" xfId="5692"/>
    <cellStyle name="Normal 2 5 3 2 3 3" xfId="5693"/>
    <cellStyle name="Normal 28 3 3 2 3 3" xfId="5694"/>
    <cellStyle name="Normal 3 2 2 3 2 3 3" xfId="5695"/>
    <cellStyle name="Normal 3 3 3 2 3 3" xfId="5696"/>
    <cellStyle name="Normal 30 3 3 2 3 3" xfId="5697"/>
    <cellStyle name="Normal 4 2 3 2 3 3" xfId="5698"/>
    <cellStyle name="Normal 40 2 3 2 3 3" xfId="5699"/>
    <cellStyle name="Normal 41 2 3 2 3 3" xfId="5700"/>
    <cellStyle name="Normal 42 2 3 2 3 3" xfId="5701"/>
    <cellStyle name="Normal 43 2 3 2 3 3" xfId="5702"/>
    <cellStyle name="Normal 44 2 3 2 3 3" xfId="5703"/>
    <cellStyle name="Normal 45 2 3 2 3 3" xfId="5704"/>
    <cellStyle name="Normal 46 2 3 2 3 3" xfId="5705"/>
    <cellStyle name="Normal 47 2 3 2 3 3" xfId="5706"/>
    <cellStyle name="Normal 51 3 2 3 3" xfId="5707"/>
    <cellStyle name="Normal 52 3 2 3 3" xfId="5708"/>
    <cellStyle name="Normal 53 3 2 3 3" xfId="5709"/>
    <cellStyle name="Normal 55 3 2 3 3" xfId="5710"/>
    <cellStyle name="Normal 56 3 2 3 3" xfId="5711"/>
    <cellStyle name="Normal 57 3 2 3 3" xfId="5712"/>
    <cellStyle name="Normal 6 2 3 3 2 3 3" xfId="5713"/>
    <cellStyle name="Normal 6 3 3 2 3 3" xfId="5714"/>
    <cellStyle name="Normal 60 3 2 3 3" xfId="5715"/>
    <cellStyle name="Normal 64 3 2 3 3" xfId="5716"/>
    <cellStyle name="Normal 65 3 2 3 3" xfId="5717"/>
    <cellStyle name="Normal 66 3 2 3 3" xfId="5718"/>
    <cellStyle name="Normal 67 3 2 3 3" xfId="5719"/>
    <cellStyle name="Normal 7 6 3 2 3 3" xfId="5720"/>
    <cellStyle name="Normal 71 3 2 3 3" xfId="5721"/>
    <cellStyle name="Normal 72 3 2 3 3" xfId="5722"/>
    <cellStyle name="Normal 73 3 2 3 3" xfId="5723"/>
    <cellStyle name="Normal 74 3 2 3 3" xfId="5724"/>
    <cellStyle name="Normal 76 3 2 3 3" xfId="5725"/>
    <cellStyle name="Normal 8 3 3 2 3 3" xfId="5726"/>
    <cellStyle name="Normal 81 3 2 3 3" xfId="5727"/>
    <cellStyle name="Normal 78 2 2 2 3 3" xfId="5728"/>
    <cellStyle name="Normal 5 3 2 2 2 3 3" xfId="5729"/>
    <cellStyle name="Normal 80 2 2 2 3 3" xfId="5730"/>
    <cellStyle name="Normal 79 2 2 2 3 3" xfId="5731"/>
    <cellStyle name="Normal 6 8 2 2 2 3 3" xfId="5732"/>
    <cellStyle name="Normal 5 2 2 2 2 3 3" xfId="5733"/>
    <cellStyle name="Normal 6 2 7 2 2 3 3" xfId="5734"/>
    <cellStyle name="Comma 2 2 3 2 2 2 3 3" xfId="5735"/>
    <cellStyle name="Comma 2 3 6 2 2 2 3 3" xfId="5736"/>
    <cellStyle name="Normal 18 2 2 2 2 3 3" xfId="5737"/>
    <cellStyle name="Normal 19 2 2 2 2 3 3" xfId="5738"/>
    <cellStyle name="Normal 2 2 3 2 2 2 3 3" xfId="5739"/>
    <cellStyle name="Normal 2 3 6 2 2 2 3 3" xfId="5740"/>
    <cellStyle name="Normal 2 3 2 2 2 2 3 3" xfId="5741"/>
    <cellStyle name="Normal 2 3 4 2 2 2 3 3" xfId="5742"/>
    <cellStyle name="Normal 2 3 5 2 2 2 3 3" xfId="5743"/>
    <cellStyle name="Normal 2 4 2 2 2 2 3 3" xfId="5744"/>
    <cellStyle name="Normal 2 5 2 2 2 3 3" xfId="5745"/>
    <cellStyle name="Normal 28 3 2 2 2 3 3" xfId="5746"/>
    <cellStyle name="Normal 3 2 2 2 2 2 3 3" xfId="5747"/>
    <cellStyle name="Normal 3 3 2 2 2 3 3" xfId="5748"/>
    <cellStyle name="Normal 30 3 2 2 2 3 3" xfId="5749"/>
    <cellStyle name="Normal 4 2 2 2 2 3 3" xfId="5750"/>
    <cellStyle name="Normal 40 2 2 2 2 3 3" xfId="5751"/>
    <cellStyle name="Normal 41 2 2 2 2 3 3" xfId="5752"/>
    <cellStyle name="Normal 42 2 2 2 2 3 3" xfId="5753"/>
    <cellStyle name="Normal 43 2 2 2 2 3 3" xfId="5754"/>
    <cellStyle name="Normal 44 2 2 2 2 3 3" xfId="5755"/>
    <cellStyle name="Normal 45 2 2 2 2 3 3" xfId="5756"/>
    <cellStyle name="Normal 46 2 2 2 2 3 3" xfId="5757"/>
    <cellStyle name="Normal 47 2 2 2 2 3 3" xfId="5758"/>
    <cellStyle name="Normal 51 2 2 2 3 3" xfId="5759"/>
    <cellStyle name="Normal 52 2 2 2 3 3" xfId="5760"/>
    <cellStyle name="Normal 53 2 2 2 3 3" xfId="5761"/>
    <cellStyle name="Normal 55 2 2 2 3 3" xfId="5762"/>
    <cellStyle name="Normal 56 2 2 2 3 3" xfId="5763"/>
    <cellStyle name="Normal 57 2 2 2 3 3" xfId="5764"/>
    <cellStyle name="Normal 6 2 3 2 2 2 3 3" xfId="5765"/>
    <cellStyle name="Normal 6 3 2 2 2 3 3" xfId="5766"/>
    <cellStyle name="Normal 60 2 2 2 3 3" xfId="5767"/>
    <cellStyle name="Normal 64 2 2 2 3 3" xfId="5768"/>
    <cellStyle name="Normal 65 2 2 2 3 3" xfId="5769"/>
    <cellStyle name="Normal 66 2 2 2 3 3" xfId="5770"/>
    <cellStyle name="Normal 67 2 2 2 3 3" xfId="5771"/>
    <cellStyle name="Normal 7 6 2 2 2 3 3" xfId="5772"/>
    <cellStyle name="Normal 71 2 2 2 3 3" xfId="5773"/>
    <cellStyle name="Normal 72 2 2 2 3 3" xfId="5774"/>
    <cellStyle name="Normal 73 2 2 2 3 3" xfId="5775"/>
    <cellStyle name="Normal 74 2 2 2 3 3" xfId="5776"/>
    <cellStyle name="Normal 76 2 2 2 3 3" xfId="5777"/>
    <cellStyle name="Normal 8 3 2 2 2 3 3" xfId="5778"/>
    <cellStyle name="Normal 81 2 2 2 3 3" xfId="5779"/>
    <cellStyle name="Normal 90 2 3" xfId="5780"/>
    <cellStyle name="Normal 78 5 2 3" xfId="5781"/>
    <cellStyle name="Normal 91 2 3" xfId="5782"/>
    <cellStyle name="Normal 5 3 5 2 3" xfId="5783"/>
    <cellStyle name="Normal 80 5 2 3" xfId="5784"/>
    <cellStyle name="Normal 79 5 2 3" xfId="5785"/>
    <cellStyle name="Normal 6 8 5 2 3" xfId="5786"/>
    <cellStyle name="Normal 5 2 5 2 3" xfId="5787"/>
    <cellStyle name="Normal 6 2 10 2 3" xfId="5788"/>
    <cellStyle name="Comma 2 2 3 5 2 3" xfId="5789"/>
    <cellStyle name="Comma 2 3 6 5 2 3" xfId="5790"/>
    <cellStyle name="Normal 18 2 5 2 3" xfId="5791"/>
    <cellStyle name="Normal 19 2 5 2 3" xfId="5792"/>
    <cellStyle name="Normal 2 2 3 5 2 3" xfId="5793"/>
    <cellStyle name="Normal 2 3 6 5 2 3" xfId="5794"/>
    <cellStyle name="Normal 2 3 2 5 2 3" xfId="5795"/>
    <cellStyle name="Normal 2 3 4 5 2 3" xfId="5796"/>
    <cellStyle name="Normal 2 3 5 5 2 3" xfId="5797"/>
    <cellStyle name="Normal 2 4 2 5 2 3" xfId="5798"/>
    <cellStyle name="Normal 2 5 5 2 3" xfId="5799"/>
    <cellStyle name="Normal 28 3 5 2 3" xfId="5800"/>
    <cellStyle name="Normal 3 2 2 5 2 3" xfId="5801"/>
    <cellStyle name="Normal 3 3 5 2 3" xfId="5802"/>
    <cellStyle name="Normal 30 3 5 2 3" xfId="5803"/>
    <cellStyle name="Normal 4 2 5 2 3" xfId="5804"/>
    <cellStyle name="Normal 40 2 5 2 3" xfId="5805"/>
    <cellStyle name="Normal 41 2 5 2 3" xfId="5806"/>
    <cellStyle name="Normal 42 2 5 2 3" xfId="5807"/>
    <cellStyle name="Normal 43 2 5 2 3" xfId="5808"/>
    <cellStyle name="Normal 44 2 5 2 3" xfId="5809"/>
    <cellStyle name="Normal 45 2 5 2 3" xfId="5810"/>
    <cellStyle name="Normal 46 2 5 2 3" xfId="5811"/>
    <cellStyle name="Normal 47 2 5 2 3" xfId="5812"/>
    <cellStyle name="Normal 51 5 2 3" xfId="5813"/>
    <cellStyle name="Normal 52 5 2 3" xfId="5814"/>
    <cellStyle name="Normal 53 5 2 3" xfId="5815"/>
    <cellStyle name="Normal 55 5 2 3" xfId="5816"/>
    <cellStyle name="Normal 56 5 2 3" xfId="5817"/>
    <cellStyle name="Normal 57 5 2 3" xfId="5818"/>
    <cellStyle name="Normal 6 2 3 5 2 3" xfId="5819"/>
    <cellStyle name="Normal 6 3 5 2 3" xfId="5820"/>
    <cellStyle name="Normal 60 5 2 3" xfId="5821"/>
    <cellStyle name="Normal 64 5 2 3" xfId="5822"/>
    <cellStyle name="Normal 65 5 2 3" xfId="5823"/>
    <cellStyle name="Normal 66 5 2 3" xfId="5824"/>
    <cellStyle name="Normal 67 5 2 3" xfId="5825"/>
    <cellStyle name="Normal 7 6 5 2 3" xfId="5826"/>
    <cellStyle name="Normal 71 5 2 3" xfId="5827"/>
    <cellStyle name="Normal 72 5 2 3" xfId="5828"/>
    <cellStyle name="Normal 73 5 2 3" xfId="5829"/>
    <cellStyle name="Normal 74 5 2 3" xfId="5830"/>
    <cellStyle name="Normal 76 5 2 3" xfId="5831"/>
    <cellStyle name="Normal 8 3 5 2 3" xfId="5832"/>
    <cellStyle name="Normal 81 5 2 3" xfId="5833"/>
    <cellStyle name="Normal 78 2 4 2 3" xfId="5834"/>
    <cellStyle name="Normal 5 3 2 4 2 3" xfId="5835"/>
    <cellStyle name="Normal 80 2 4 2 3" xfId="5836"/>
    <cellStyle name="Normal 79 2 4 2 3" xfId="5837"/>
    <cellStyle name="Normal 6 8 2 4 2 3" xfId="5838"/>
    <cellStyle name="Normal 5 2 2 4 2 3" xfId="5839"/>
    <cellStyle name="Normal 6 2 7 4 2 3" xfId="5840"/>
    <cellStyle name="Comma 2 2 3 2 4 2 3" xfId="5841"/>
    <cellStyle name="Comma 2 3 6 2 4 2 3" xfId="5842"/>
    <cellStyle name="Normal 18 2 2 4 2 3" xfId="5843"/>
    <cellStyle name="Normal 19 2 2 4 2 3" xfId="5844"/>
    <cellStyle name="Normal 2 2 3 2 4 2 3" xfId="5845"/>
    <cellStyle name="Normal 2 3 6 2 4 2 3" xfId="5846"/>
    <cellStyle name="Normal 2 3 2 2 4 2 3" xfId="5847"/>
    <cellStyle name="Normal 2 3 4 2 4 2 3" xfId="5848"/>
    <cellStyle name="Normal 2 3 5 2 4 2 3" xfId="5849"/>
    <cellStyle name="Normal 2 4 2 2 4 2 3" xfId="5850"/>
    <cellStyle name="Normal 2 5 2 4 2 3" xfId="5851"/>
    <cellStyle name="Normal 28 3 2 4 2 3" xfId="5852"/>
    <cellStyle name="Normal 3 2 2 2 4 2 3" xfId="5853"/>
    <cellStyle name="Normal 3 3 2 4 2 3" xfId="5854"/>
    <cellStyle name="Normal 30 3 2 4 2 3" xfId="5855"/>
    <cellStyle name="Normal 4 2 2 4 2 3" xfId="5856"/>
    <cellStyle name="Normal 40 2 2 4 2 3" xfId="5857"/>
    <cellStyle name="Normal 41 2 2 4 2 3" xfId="5858"/>
    <cellStyle name="Normal 42 2 2 4 2 3" xfId="5859"/>
    <cellStyle name="Normal 43 2 2 4 2 3" xfId="5860"/>
    <cellStyle name="Normal 44 2 2 4 2 3" xfId="5861"/>
    <cellStyle name="Normal 45 2 2 4 2 3" xfId="5862"/>
    <cellStyle name="Normal 46 2 2 4 2 3" xfId="5863"/>
    <cellStyle name="Normal 47 2 2 4 2 3" xfId="5864"/>
    <cellStyle name="Normal 51 2 4 2 3" xfId="5865"/>
    <cellStyle name="Normal 52 2 4 2 3" xfId="5866"/>
    <cellStyle name="Normal 53 2 4 2 3" xfId="5867"/>
    <cellStyle name="Normal 55 2 4 2 3" xfId="5868"/>
    <cellStyle name="Normal 56 2 4 2 3" xfId="5869"/>
    <cellStyle name="Normal 57 2 4 2 3" xfId="5870"/>
    <cellStyle name="Normal 6 2 3 2 4 2 3" xfId="5871"/>
    <cellStyle name="Normal 6 3 2 4 2 3" xfId="5872"/>
    <cellStyle name="Normal 60 2 4 2 3" xfId="5873"/>
    <cellStyle name="Normal 64 2 4 2 3" xfId="5874"/>
    <cellStyle name="Normal 65 2 4 2 3" xfId="5875"/>
    <cellStyle name="Normal 66 2 4 2 3" xfId="5876"/>
    <cellStyle name="Normal 67 2 4 2 3" xfId="5877"/>
    <cellStyle name="Normal 7 6 2 4 2 3" xfId="5878"/>
    <cellStyle name="Normal 71 2 4 2 3" xfId="5879"/>
    <cellStyle name="Normal 72 2 4 2 3" xfId="5880"/>
    <cellStyle name="Normal 73 2 4 2 3" xfId="5881"/>
    <cellStyle name="Normal 74 2 4 2 3" xfId="5882"/>
    <cellStyle name="Normal 76 2 4 2 3" xfId="5883"/>
    <cellStyle name="Normal 8 3 2 4 2 3" xfId="5884"/>
    <cellStyle name="Normal 81 2 4 2 3" xfId="5885"/>
    <cellStyle name="Normal 78 3 3 2 3" xfId="5886"/>
    <cellStyle name="Normal 5 3 3 3 2 3" xfId="5887"/>
    <cellStyle name="Normal 80 3 3 2 3" xfId="5888"/>
    <cellStyle name="Normal 79 3 3 2 3" xfId="5889"/>
    <cellStyle name="Normal 6 8 3 3 2 3" xfId="5890"/>
    <cellStyle name="Normal 5 2 3 3 2 3" xfId="5891"/>
    <cellStyle name="Normal 6 2 8 3 2 3" xfId="5892"/>
    <cellStyle name="Comma 2 2 3 3 3 2 3" xfId="5893"/>
    <cellStyle name="Comma 2 3 6 3 3 2 3" xfId="5894"/>
    <cellStyle name="Normal 18 2 3 3 2 3" xfId="5895"/>
    <cellStyle name="Normal 19 2 3 3 2 3" xfId="5896"/>
    <cellStyle name="Normal 2 2 3 3 3 2 3" xfId="5897"/>
    <cellStyle name="Normal 2 3 6 3 3 2 3" xfId="5898"/>
    <cellStyle name="Normal 2 3 2 3 3 2 3" xfId="5899"/>
    <cellStyle name="Normal 2 3 4 3 3 2 3" xfId="5900"/>
    <cellStyle name="Normal 2 3 5 3 3 2 3" xfId="5901"/>
    <cellStyle name="Normal 2 4 2 3 3 2 3" xfId="5902"/>
    <cellStyle name="Normal 2 5 3 3 2 3" xfId="5903"/>
    <cellStyle name="Normal 28 3 3 3 2 3" xfId="5904"/>
    <cellStyle name="Normal 3 2 2 3 3 2 3" xfId="5905"/>
    <cellStyle name="Normal 3 3 3 3 2 3" xfId="5906"/>
    <cellStyle name="Normal 30 3 3 3 2 3" xfId="5907"/>
    <cellStyle name="Normal 4 2 3 3 2 3" xfId="5908"/>
    <cellStyle name="Normal 40 2 3 3 2 3" xfId="5909"/>
    <cellStyle name="Normal 41 2 3 3 2 3" xfId="5910"/>
    <cellStyle name="Normal 42 2 3 3 2 3" xfId="5911"/>
    <cellStyle name="Normal 43 2 3 3 2 3" xfId="5912"/>
    <cellStyle name="Normal 44 2 3 3 2 3" xfId="5913"/>
    <cellStyle name="Normal 45 2 3 3 2 3" xfId="5914"/>
    <cellStyle name="Normal 46 2 3 3 2 3" xfId="5915"/>
    <cellStyle name="Normal 47 2 3 3 2 3" xfId="5916"/>
    <cellStyle name="Normal 51 3 3 2 3" xfId="5917"/>
    <cellStyle name="Normal 52 3 3 2 3" xfId="5918"/>
    <cellStyle name="Normal 53 3 3 2 3" xfId="5919"/>
    <cellStyle name="Normal 55 3 3 2 3" xfId="5920"/>
    <cellStyle name="Normal 56 3 3 2 3" xfId="5921"/>
    <cellStyle name="Normal 57 3 3 2 3" xfId="5922"/>
    <cellStyle name="Normal 6 2 3 3 3 2 3" xfId="5923"/>
    <cellStyle name="Normal 6 3 3 3 2 3" xfId="5924"/>
    <cellStyle name="Normal 60 3 3 2 3" xfId="5925"/>
    <cellStyle name="Normal 64 3 3 2 3" xfId="5926"/>
    <cellStyle name="Normal 65 3 3 2 3" xfId="5927"/>
    <cellStyle name="Normal 66 3 3 2 3" xfId="5928"/>
    <cellStyle name="Normal 67 3 3 2 3" xfId="5929"/>
    <cellStyle name="Normal 7 6 3 3 2 3" xfId="5930"/>
    <cellStyle name="Normal 71 3 3 2 3" xfId="5931"/>
    <cellStyle name="Normal 72 3 3 2 3" xfId="5932"/>
    <cellStyle name="Normal 73 3 3 2 3" xfId="5933"/>
    <cellStyle name="Normal 74 3 3 2 3" xfId="5934"/>
    <cellStyle name="Normal 76 3 3 2 3" xfId="5935"/>
    <cellStyle name="Normal 8 3 3 3 2 3" xfId="5936"/>
    <cellStyle name="Normal 81 3 3 2 3" xfId="5937"/>
    <cellStyle name="Normal 78 2 2 3 2 3" xfId="5938"/>
    <cellStyle name="Normal 5 3 2 2 3 2 3" xfId="5939"/>
    <cellStyle name="Normal 80 2 2 3 2 3" xfId="5940"/>
    <cellStyle name="Normal 79 2 2 3 2 3" xfId="5941"/>
    <cellStyle name="Normal 6 8 2 2 3 2 3" xfId="5942"/>
    <cellStyle name="Normal 5 2 2 2 3 2 3" xfId="5943"/>
    <cellStyle name="Normal 6 2 7 2 3 2 3" xfId="5944"/>
    <cellStyle name="Comma 2 2 3 2 2 3 2 3" xfId="5945"/>
    <cellStyle name="Comma 2 3 6 2 2 3 2 3" xfId="5946"/>
    <cellStyle name="Normal 18 2 2 2 3 2 3" xfId="5947"/>
    <cellStyle name="Normal 19 2 2 2 3 2 3" xfId="5948"/>
    <cellStyle name="Normal 2 2 3 2 2 3 2 3" xfId="5949"/>
    <cellStyle name="Normal 2 3 6 2 2 3 2 3" xfId="5950"/>
    <cellStyle name="Normal 2 3 2 2 2 3 2 3" xfId="5951"/>
    <cellStyle name="Normal 2 3 4 2 2 3 2 3" xfId="5952"/>
    <cellStyle name="Normal 2 3 5 2 2 3 2 3" xfId="5953"/>
    <cellStyle name="Normal 2 4 2 2 2 3 2 3" xfId="5954"/>
    <cellStyle name="Normal 2 5 2 2 3 2 3" xfId="5955"/>
    <cellStyle name="Normal 28 3 2 2 3 2 3" xfId="5956"/>
    <cellStyle name="Normal 3 2 2 2 2 3 2 3" xfId="5957"/>
    <cellStyle name="Normal 3 3 2 2 3 2 3" xfId="5958"/>
    <cellStyle name="Normal 30 3 2 2 3 2 3" xfId="5959"/>
    <cellStyle name="Normal 4 2 2 2 3 2 3" xfId="5960"/>
    <cellStyle name="Normal 40 2 2 2 3 2 3" xfId="5961"/>
    <cellStyle name="Normal 41 2 2 2 3 2 3" xfId="5962"/>
    <cellStyle name="Normal 42 2 2 2 3 2 3" xfId="5963"/>
    <cellStyle name="Normal 43 2 2 2 3 2 3" xfId="5964"/>
    <cellStyle name="Normal 44 2 2 2 3 2 3" xfId="5965"/>
    <cellStyle name="Normal 45 2 2 2 3 2 3" xfId="5966"/>
    <cellStyle name="Normal 46 2 2 2 3 2 3" xfId="5967"/>
    <cellStyle name="Normal 47 2 2 2 3 2 3" xfId="5968"/>
    <cellStyle name="Normal 51 2 2 3 2 3" xfId="5969"/>
    <cellStyle name="Normal 52 2 2 3 2 3" xfId="5970"/>
    <cellStyle name="Normal 53 2 2 3 2 3" xfId="5971"/>
    <cellStyle name="Normal 55 2 2 3 2 3" xfId="5972"/>
    <cellStyle name="Normal 56 2 2 3 2 3" xfId="5973"/>
    <cellStyle name="Normal 57 2 2 3 2 3" xfId="5974"/>
    <cellStyle name="Normal 6 2 3 2 2 3 2 3" xfId="5975"/>
    <cellStyle name="Normal 6 3 2 2 3 2 3" xfId="5976"/>
    <cellStyle name="Normal 60 2 2 3 2 3" xfId="5977"/>
    <cellStyle name="Normal 64 2 2 3 2 3" xfId="5978"/>
    <cellStyle name="Normal 65 2 2 3 2 3" xfId="5979"/>
    <cellStyle name="Normal 66 2 2 3 2 3" xfId="5980"/>
    <cellStyle name="Normal 67 2 2 3 2 3" xfId="5981"/>
    <cellStyle name="Normal 7 6 2 2 3 2 3" xfId="5982"/>
    <cellStyle name="Normal 71 2 2 3 2 3" xfId="5983"/>
    <cellStyle name="Normal 72 2 2 3 2 3" xfId="5984"/>
    <cellStyle name="Normal 73 2 2 3 2 3" xfId="5985"/>
    <cellStyle name="Normal 74 2 2 3 2 3" xfId="5986"/>
    <cellStyle name="Normal 76 2 2 3 2 3" xfId="5987"/>
    <cellStyle name="Normal 8 3 2 2 3 2 3" xfId="5988"/>
    <cellStyle name="Normal 81 2 2 3 2 3" xfId="5989"/>
    <cellStyle name="Normal 78 4 2 2 3" xfId="5990"/>
    <cellStyle name="Normal 5 3 4 2 2 3" xfId="5991"/>
    <cellStyle name="Normal 80 4 2 2 3" xfId="5992"/>
    <cellStyle name="Normal 79 4 2 2 3" xfId="5993"/>
    <cellStyle name="Normal 6 8 4 2 2 3" xfId="5994"/>
    <cellStyle name="Normal 5 2 4 2 2 3" xfId="5995"/>
    <cellStyle name="Normal 6 2 9 2 2 3" xfId="5996"/>
    <cellStyle name="Comma 2 2 3 4 2 2 3" xfId="5997"/>
    <cellStyle name="Comma 2 3 6 4 2 2 3" xfId="5998"/>
    <cellStyle name="Normal 18 2 4 2 2 3" xfId="5999"/>
    <cellStyle name="Normal 19 2 4 2 2 3" xfId="6000"/>
    <cellStyle name="Normal 2 2 3 4 2 2 3" xfId="6001"/>
    <cellStyle name="Normal 2 3 6 4 2 2 3" xfId="6002"/>
    <cellStyle name="Normal 2 3 2 4 2 2 3" xfId="6003"/>
    <cellStyle name="Normal 2 3 4 4 2 2 3" xfId="6004"/>
    <cellStyle name="Normal 2 3 5 4 2 2 3" xfId="6005"/>
    <cellStyle name="Normal 2 4 2 4 2 2 3" xfId="6006"/>
    <cellStyle name="Normal 2 5 4 2 2 3" xfId="6007"/>
    <cellStyle name="Normal 28 3 4 2 2 3" xfId="6008"/>
    <cellStyle name="Normal 3 2 2 4 2 2 3" xfId="6009"/>
    <cellStyle name="Normal 3 3 4 2 2 3" xfId="6010"/>
    <cellStyle name="Normal 30 3 4 2 2 3" xfId="6011"/>
    <cellStyle name="Normal 4 2 4 2 2 3" xfId="6012"/>
    <cellStyle name="Normal 40 2 4 2 2 3" xfId="6013"/>
    <cellStyle name="Normal 41 2 4 2 2 3" xfId="6014"/>
    <cellStyle name="Normal 42 2 4 2 2 3" xfId="6015"/>
    <cellStyle name="Normal 43 2 4 2 2 3" xfId="6016"/>
    <cellStyle name="Normal 44 2 4 2 2 3" xfId="6017"/>
    <cellStyle name="Normal 45 2 4 2 2 3" xfId="6018"/>
    <cellStyle name="Normal 46 2 4 2 2 3" xfId="6019"/>
    <cellStyle name="Normal 47 2 4 2 2 3" xfId="6020"/>
    <cellStyle name="Normal 51 4 2 2 3" xfId="6021"/>
    <cellStyle name="Normal 52 4 2 2 3" xfId="6022"/>
    <cellStyle name="Normal 53 4 2 2 3" xfId="6023"/>
    <cellStyle name="Normal 55 4 2 2 3" xfId="6024"/>
    <cellStyle name="Normal 56 4 2 2 3" xfId="6025"/>
    <cellStyle name="Normal 57 4 2 2 3" xfId="6026"/>
    <cellStyle name="Normal 6 2 3 4 2 2 3" xfId="6027"/>
    <cellStyle name="Normal 6 3 4 2 2 3" xfId="6028"/>
    <cellStyle name="Normal 60 4 2 2 3" xfId="6029"/>
    <cellStyle name="Normal 64 4 2 2 3" xfId="6030"/>
    <cellStyle name="Normal 65 4 2 2 3" xfId="6031"/>
    <cellStyle name="Normal 66 4 2 2 3" xfId="6032"/>
    <cellStyle name="Normal 67 4 2 2 3" xfId="6033"/>
    <cellStyle name="Normal 7 6 4 2 2 3" xfId="6034"/>
    <cellStyle name="Normal 71 4 2 2 3" xfId="6035"/>
    <cellStyle name="Normal 72 4 2 2 3" xfId="6036"/>
    <cellStyle name="Normal 73 4 2 2 3" xfId="6037"/>
    <cellStyle name="Normal 74 4 2 2 3" xfId="6038"/>
    <cellStyle name="Normal 76 4 2 2 3" xfId="6039"/>
    <cellStyle name="Normal 8 3 4 2 2 3" xfId="6040"/>
    <cellStyle name="Normal 81 4 2 2 3" xfId="6041"/>
    <cellStyle name="Normal 78 2 3 2 2 3" xfId="6042"/>
    <cellStyle name="Normal 5 3 2 3 2 2 3" xfId="6043"/>
    <cellStyle name="Normal 80 2 3 2 2 3" xfId="6044"/>
    <cellStyle name="Normal 79 2 3 2 2 3" xfId="6045"/>
    <cellStyle name="Normal 6 8 2 3 2 2 3" xfId="6046"/>
    <cellStyle name="Normal 5 2 2 3 2 2 3" xfId="6047"/>
    <cellStyle name="Normal 6 2 7 3 2 2 3" xfId="6048"/>
    <cellStyle name="Comma 2 2 3 2 3 2 2 3" xfId="6049"/>
    <cellStyle name="Comma 2 3 6 2 3 2 2 3" xfId="6050"/>
    <cellStyle name="Normal 18 2 2 3 2 2 3" xfId="6051"/>
    <cellStyle name="Normal 19 2 2 3 2 2 3" xfId="6052"/>
    <cellStyle name="Normal 2 2 3 2 3 2 2 3" xfId="6053"/>
    <cellStyle name="Normal 2 3 6 2 3 2 2 3" xfId="6054"/>
    <cellStyle name="Normal 2 3 2 2 3 2 2 3" xfId="6055"/>
    <cellStyle name="Normal 2 3 4 2 3 2 2 3" xfId="6056"/>
    <cellStyle name="Normal 2 3 5 2 3 2 2 3" xfId="6057"/>
    <cellStyle name="Normal 2 4 2 2 3 2 2 3" xfId="6058"/>
    <cellStyle name="Normal 2 5 2 3 2 2 3" xfId="6059"/>
    <cellStyle name="Normal 28 3 2 3 2 2 3" xfId="6060"/>
    <cellStyle name="Normal 3 2 2 2 3 2 2 3" xfId="6061"/>
    <cellStyle name="Normal 3 3 2 3 2 2 3" xfId="6062"/>
    <cellStyle name="Normal 30 3 2 3 2 2 3" xfId="6063"/>
    <cellStyle name="Normal 4 2 2 3 2 2 3" xfId="6064"/>
    <cellStyle name="Normal 40 2 2 3 2 2 3" xfId="6065"/>
    <cellStyle name="Normal 41 2 2 3 2 2 3" xfId="6066"/>
    <cellStyle name="Normal 42 2 2 3 2 2 3" xfId="6067"/>
    <cellStyle name="Normal 43 2 2 3 2 2 3" xfId="6068"/>
    <cellStyle name="Normal 44 2 2 3 2 2 3" xfId="6069"/>
    <cellStyle name="Normal 45 2 2 3 2 2 3" xfId="6070"/>
    <cellStyle name="Normal 46 2 2 3 2 2 3" xfId="6071"/>
    <cellStyle name="Normal 47 2 2 3 2 2 3" xfId="6072"/>
    <cellStyle name="Normal 51 2 3 2 2 3" xfId="6073"/>
    <cellStyle name="Normal 52 2 3 2 2 3" xfId="6074"/>
    <cellStyle name="Normal 53 2 3 2 2 3" xfId="6075"/>
    <cellStyle name="Normal 55 2 3 2 2 3" xfId="6076"/>
    <cellStyle name="Normal 56 2 3 2 2 3" xfId="6077"/>
    <cellStyle name="Normal 57 2 3 2 2 3" xfId="6078"/>
    <cellStyle name="Normal 6 2 3 2 3 2 2 3" xfId="6079"/>
    <cellStyle name="Normal 6 3 2 3 2 2 3" xfId="6080"/>
    <cellStyle name="Normal 60 2 3 2 2 3" xfId="6081"/>
    <cellStyle name="Normal 64 2 3 2 2 3" xfId="6082"/>
    <cellStyle name="Normal 65 2 3 2 2 3" xfId="6083"/>
    <cellStyle name="Normal 66 2 3 2 2 3" xfId="6084"/>
    <cellStyle name="Normal 67 2 3 2 2 3" xfId="6085"/>
    <cellStyle name="Normal 7 6 2 3 2 2 3" xfId="6086"/>
    <cellStyle name="Normal 71 2 3 2 2 3" xfId="6087"/>
    <cellStyle name="Normal 72 2 3 2 2 3" xfId="6088"/>
    <cellStyle name="Normal 73 2 3 2 2 3" xfId="6089"/>
    <cellStyle name="Normal 74 2 3 2 2 3" xfId="6090"/>
    <cellStyle name="Normal 76 2 3 2 2 3" xfId="6091"/>
    <cellStyle name="Normal 8 3 2 3 2 2 3" xfId="6092"/>
    <cellStyle name="Normal 81 2 3 2 2 3" xfId="6093"/>
    <cellStyle name="Normal 78 3 2 2 2 3" xfId="6094"/>
    <cellStyle name="Normal 5 3 3 2 2 2 3" xfId="6095"/>
    <cellStyle name="Normal 80 3 2 2 2 3" xfId="6096"/>
    <cellStyle name="Normal 79 3 2 2 2 3" xfId="6097"/>
    <cellStyle name="Normal 6 8 3 2 2 2 3" xfId="6098"/>
    <cellStyle name="Normal 5 2 3 2 2 2 3" xfId="6099"/>
    <cellStyle name="Normal 6 2 8 2 2 2 3" xfId="6100"/>
    <cellStyle name="Comma 2 2 3 3 2 2 2 3" xfId="6101"/>
    <cellStyle name="Comma 2 3 6 3 2 2 2 3" xfId="6102"/>
    <cellStyle name="Normal 18 2 3 2 2 2 3" xfId="6103"/>
    <cellStyle name="Normal 19 2 3 2 2 2 3" xfId="6104"/>
    <cellStyle name="Normal 2 2 3 3 2 2 2 3" xfId="6105"/>
    <cellStyle name="Normal 2 3 6 3 2 2 2 3" xfId="6106"/>
    <cellStyle name="Normal 2 3 2 3 2 2 2 3" xfId="6107"/>
    <cellStyle name="Normal 2 3 4 3 2 2 2 3" xfId="6108"/>
    <cellStyle name="Normal 2 3 5 3 2 2 2 3" xfId="6109"/>
    <cellStyle name="Normal 2 4 2 3 2 2 2 3" xfId="6110"/>
    <cellStyle name="Normal 2 5 3 2 2 2 3" xfId="6111"/>
    <cellStyle name="Normal 28 3 3 2 2 2 3" xfId="6112"/>
    <cellStyle name="Normal 3 2 2 3 2 2 2 3" xfId="6113"/>
    <cellStyle name="Normal 3 3 3 2 2 2 3" xfId="6114"/>
    <cellStyle name="Normal 30 3 3 2 2 2 3" xfId="6115"/>
    <cellStyle name="Normal 4 2 3 2 2 2 3" xfId="6116"/>
    <cellStyle name="Normal 40 2 3 2 2 2 3" xfId="6117"/>
    <cellStyle name="Normal 41 2 3 2 2 2 3" xfId="6118"/>
    <cellStyle name="Normal 42 2 3 2 2 2 3" xfId="6119"/>
    <cellStyle name="Normal 43 2 3 2 2 2 3" xfId="6120"/>
    <cellStyle name="Normal 44 2 3 2 2 2 3" xfId="6121"/>
    <cellStyle name="Normal 45 2 3 2 2 2 3" xfId="6122"/>
    <cellStyle name="Normal 46 2 3 2 2 2 3" xfId="6123"/>
    <cellStyle name="Normal 47 2 3 2 2 2 3" xfId="6124"/>
    <cellStyle name="Normal 51 3 2 2 2 3" xfId="6125"/>
    <cellStyle name="Normal 52 3 2 2 2 3" xfId="6126"/>
    <cellStyle name="Normal 53 3 2 2 2 3" xfId="6127"/>
    <cellStyle name="Normal 55 3 2 2 2 3" xfId="6128"/>
    <cellStyle name="Normal 56 3 2 2 2 3" xfId="6129"/>
    <cellStyle name="Normal 57 3 2 2 2 3" xfId="6130"/>
    <cellStyle name="Normal 6 2 3 3 2 2 2 3" xfId="6131"/>
    <cellStyle name="Normal 6 3 3 2 2 2 3" xfId="6132"/>
    <cellStyle name="Normal 60 3 2 2 2 3" xfId="6133"/>
    <cellStyle name="Normal 64 3 2 2 2 3" xfId="6134"/>
    <cellStyle name="Normal 65 3 2 2 2 3" xfId="6135"/>
    <cellStyle name="Normal 66 3 2 2 2 3" xfId="6136"/>
    <cellStyle name="Normal 67 3 2 2 2 3" xfId="6137"/>
    <cellStyle name="Normal 7 6 3 2 2 2 3" xfId="6138"/>
    <cellStyle name="Normal 71 3 2 2 2 3" xfId="6139"/>
    <cellStyle name="Normal 72 3 2 2 2 3" xfId="6140"/>
    <cellStyle name="Normal 73 3 2 2 2 3" xfId="6141"/>
    <cellStyle name="Normal 74 3 2 2 2 3" xfId="6142"/>
    <cellStyle name="Normal 76 3 2 2 2 3" xfId="6143"/>
    <cellStyle name="Normal 8 3 3 2 2 2 3" xfId="6144"/>
    <cellStyle name="Normal 81 3 2 2 2 3" xfId="6145"/>
    <cellStyle name="Normal 78 2 2 2 2 2 3" xfId="6146"/>
    <cellStyle name="Normal 5 3 2 2 2 2 2 3" xfId="6147"/>
    <cellStyle name="Normal 80 2 2 2 2 2 3" xfId="6148"/>
    <cellStyle name="Normal 79 2 2 2 2 2 3" xfId="6149"/>
    <cellStyle name="Normal 6 8 2 2 2 2 2 3" xfId="6150"/>
    <cellStyle name="Normal 5 2 2 2 2 2 2 3" xfId="6151"/>
    <cellStyle name="Normal 6 2 7 2 2 2 2 3" xfId="6152"/>
    <cellStyle name="Comma 2 2 3 2 2 2 2 2 3" xfId="6153"/>
    <cellStyle name="Comma 2 3 6 2 2 2 2 2 3" xfId="6154"/>
    <cellStyle name="Normal 18 2 2 2 2 2 2 3" xfId="6155"/>
    <cellStyle name="Normal 19 2 2 2 2 2 2 3" xfId="6156"/>
    <cellStyle name="Normal 2 2 3 2 2 2 2 2 3" xfId="6157"/>
    <cellStyle name="Normal 2 3 6 2 2 2 2 2 3" xfId="6158"/>
    <cellStyle name="Normal 2 3 2 2 2 2 2 2 3" xfId="6159"/>
    <cellStyle name="Normal 2 3 4 2 2 2 2 2 3" xfId="6160"/>
    <cellStyle name="Normal 2 3 5 2 2 2 2 2 3" xfId="6161"/>
    <cellStyle name="Normal 2 4 2 2 2 2 2 2 3" xfId="6162"/>
    <cellStyle name="Normal 2 5 2 2 2 2 2 3" xfId="6163"/>
    <cellStyle name="Normal 28 3 2 2 2 2 2 3" xfId="6164"/>
    <cellStyle name="Normal 3 2 2 2 2 2 2 2 3" xfId="6165"/>
    <cellStyle name="Normal 3 3 2 2 2 2 2 3" xfId="6166"/>
    <cellStyle name="Normal 30 3 2 2 2 2 2 3" xfId="6167"/>
    <cellStyle name="Normal 4 2 2 2 2 2 2 3" xfId="6168"/>
    <cellStyle name="Normal 40 2 2 2 2 2 2 3" xfId="6169"/>
    <cellStyle name="Normal 41 2 2 2 2 2 2 3" xfId="6170"/>
    <cellStyle name="Normal 42 2 2 2 2 2 2 3" xfId="6171"/>
    <cellStyle name="Normal 43 2 2 2 2 2 2 3" xfId="6172"/>
    <cellStyle name="Normal 44 2 2 2 2 2 2 3" xfId="6173"/>
    <cellStyle name="Normal 45 2 2 2 2 2 2 3" xfId="6174"/>
    <cellStyle name="Normal 46 2 2 2 2 2 2 3" xfId="6175"/>
    <cellStyle name="Normal 47 2 2 2 2 2 2 3" xfId="6176"/>
    <cellStyle name="Normal 51 2 2 2 2 2 3" xfId="6177"/>
    <cellStyle name="Normal 52 2 2 2 2 2 3" xfId="6178"/>
    <cellStyle name="Normal 53 2 2 2 2 2 3" xfId="6179"/>
    <cellStyle name="Normal 55 2 2 2 2 2 3" xfId="6180"/>
    <cellStyle name="Normal 56 2 2 2 2 2 3" xfId="6181"/>
    <cellStyle name="Normal 57 2 2 2 2 2 3" xfId="6182"/>
    <cellStyle name="Normal 6 2 3 2 2 2 2 2 3" xfId="6183"/>
    <cellStyle name="Normal 6 3 2 2 2 2 2 3" xfId="6184"/>
    <cellStyle name="Normal 60 2 2 2 2 2 3" xfId="6185"/>
    <cellStyle name="Normal 64 2 2 2 2 2 3" xfId="6186"/>
    <cellStyle name="Normal 65 2 2 2 2 2 3" xfId="6187"/>
    <cellStyle name="Normal 66 2 2 2 2 2 3" xfId="6188"/>
    <cellStyle name="Normal 67 2 2 2 2 2 3" xfId="6189"/>
    <cellStyle name="Normal 7 6 2 2 2 2 2 3" xfId="6190"/>
    <cellStyle name="Normal 71 2 2 2 2 2 3" xfId="6191"/>
    <cellStyle name="Normal 72 2 2 2 2 2 3" xfId="6192"/>
    <cellStyle name="Normal 73 2 2 2 2 2 3" xfId="6193"/>
    <cellStyle name="Normal 74 2 2 2 2 2 3" xfId="6194"/>
    <cellStyle name="Normal 76 2 2 2 2 2 3" xfId="6195"/>
    <cellStyle name="Normal 8 3 2 2 2 2 2 3" xfId="6196"/>
    <cellStyle name="Normal 81 2 2 2 2 2 3" xfId="6197"/>
    <cellStyle name="Normal 6 2 2 2 3" xfId="6198"/>
    <cellStyle name="Comma 42" xfId="6199"/>
    <cellStyle name="Percent 84" xfId="6200"/>
    <cellStyle name="Percent 85" xfId="6201"/>
    <cellStyle name="Comma 47" xfId="6202"/>
    <cellStyle name="Comma 46" xfId="6203"/>
    <cellStyle name="Comma 44" xfId="6204"/>
    <cellStyle name="Comma 43" xfId="6205"/>
    <cellStyle name="Comma 45" xfId="6206"/>
    <cellStyle name="Percent 86" xfId="6207"/>
    <cellStyle name="Percent 88" xfId="6208"/>
    <cellStyle name="Normal 106" xfId="6209"/>
    <cellStyle name="Percent 95" xfId="6210"/>
    <cellStyle name="Normal 109" xfId="6211"/>
    <cellStyle name="Percent 109" xfId="6212"/>
    <cellStyle name="Normal 78 10" xfId="6213"/>
    <cellStyle name="Normal 107" xfId="6214"/>
    <cellStyle name="Normal 5 3 10" xfId="6215"/>
    <cellStyle name="Normal 80 10" xfId="6216"/>
    <cellStyle name="Normal 79 10" xfId="6217"/>
    <cellStyle name="Normal 6 8 10" xfId="6218"/>
    <cellStyle name="Normal 5 2 10" xfId="6219"/>
    <cellStyle name="Normal 6 2 15" xfId="6220"/>
    <cellStyle name="Comma 53" xfId="6221"/>
    <cellStyle name="Comma 2 2 3 10" xfId="6222"/>
    <cellStyle name="Comma 2 3 6 10" xfId="6223"/>
    <cellStyle name="Normal 18 2 10" xfId="6224"/>
    <cellStyle name="Normal 19 2 10" xfId="6225"/>
    <cellStyle name="Normal 2 2 3 10" xfId="6226"/>
    <cellStyle name="Normal 2 3 6 10" xfId="6227"/>
    <cellStyle name="Normal 2 3 2 10" xfId="6228"/>
    <cellStyle name="Normal 2 3 4 10" xfId="6229"/>
    <cellStyle name="Normal 2 3 5 10" xfId="6230"/>
    <cellStyle name="Normal 2 4 2 10" xfId="6231"/>
    <cellStyle name="Normal 2 5 10" xfId="6232"/>
    <cellStyle name="Normal 28 3 10" xfId="6233"/>
    <cellStyle name="Normal 3 2 2 10" xfId="6234"/>
    <cellStyle name="Normal 3 3 10" xfId="6235"/>
    <cellStyle name="Normal 30 3 10" xfId="6236"/>
    <cellStyle name="Normal 4 2 10" xfId="6237"/>
    <cellStyle name="Normal 40 2 10" xfId="6238"/>
    <cellStyle name="Normal 41 2 10" xfId="6239"/>
    <cellStyle name="Normal 42 2 10" xfId="6240"/>
    <cellStyle name="Normal 43 2 10" xfId="6241"/>
    <cellStyle name="Normal 44 2 10" xfId="6242"/>
    <cellStyle name="Normal 45 2 10" xfId="6243"/>
    <cellStyle name="Normal 46 2 10" xfId="6244"/>
    <cellStyle name="Normal 47 2 10" xfId="6245"/>
    <cellStyle name="Normal 51 10" xfId="6246"/>
    <cellStyle name="Normal 52 10" xfId="6247"/>
    <cellStyle name="Normal 53 10" xfId="6248"/>
    <cellStyle name="Normal 55 10" xfId="6249"/>
    <cellStyle name="Normal 56 10" xfId="6250"/>
    <cellStyle name="Normal 57 10" xfId="6251"/>
    <cellStyle name="Normal 6 2 3 10" xfId="6252"/>
    <cellStyle name="Normal 6 3 10" xfId="6253"/>
    <cellStyle name="Normal 60 10" xfId="6254"/>
    <cellStyle name="Normal 64 10" xfId="6255"/>
    <cellStyle name="Normal 65 10" xfId="6256"/>
    <cellStyle name="Normal 66 10" xfId="6257"/>
    <cellStyle name="Normal 67 10" xfId="6258"/>
    <cellStyle name="Normal 7 6 10" xfId="6259"/>
    <cellStyle name="Normal 71 10" xfId="6260"/>
    <cellStyle name="Normal 72 10" xfId="6261"/>
    <cellStyle name="Normal 73 10" xfId="6262"/>
    <cellStyle name="Normal 74 10" xfId="6263"/>
    <cellStyle name="Normal 76 10" xfId="6264"/>
    <cellStyle name="Normal 8 3 10" xfId="6265"/>
    <cellStyle name="Normal 81 10" xfId="6266"/>
    <cellStyle name="Comma 52" xfId="6267"/>
    <cellStyle name="Percent 94" xfId="6268"/>
    <cellStyle name="Normal 78 2 9" xfId="6269"/>
    <cellStyle name="Normal 5 3 2 9" xfId="6270"/>
    <cellStyle name="Normal 80 2 9" xfId="6271"/>
    <cellStyle name="Normal 79 2 9" xfId="6272"/>
    <cellStyle name="Normal 6 8 2 9" xfId="6273"/>
    <cellStyle name="Normal 5 2 2 9" xfId="6274"/>
    <cellStyle name="Normal 6 2 7 9" xfId="6275"/>
    <cellStyle name="Comma 2 2 3 2 9" xfId="6276"/>
    <cellStyle name="Comma 2 3 6 2 9" xfId="6277"/>
    <cellStyle name="Normal 18 2 2 9" xfId="6278"/>
    <cellStyle name="Normal 19 2 2 9" xfId="6279"/>
    <cellStyle name="Normal 2 2 3 2 9" xfId="6280"/>
    <cellStyle name="Normal 2 3 6 2 9" xfId="6281"/>
    <cellStyle name="Normal 2 3 2 2 9" xfId="6282"/>
    <cellStyle name="Normal 2 3 4 2 9" xfId="6283"/>
    <cellStyle name="Normal 2 3 5 2 9" xfId="6284"/>
    <cellStyle name="Normal 2 4 2 2 9" xfId="6285"/>
    <cellStyle name="Normal 2 5 2 9" xfId="6286"/>
    <cellStyle name="Normal 28 3 2 9" xfId="6287"/>
    <cellStyle name="Normal 3 2 2 2 9" xfId="6288"/>
    <cellStyle name="Normal 3 3 2 9" xfId="6289"/>
    <cellStyle name="Normal 30 3 2 9" xfId="6290"/>
    <cellStyle name="Normal 4 2 2 9" xfId="6291"/>
    <cellStyle name="Normal 40 2 2 9" xfId="6292"/>
    <cellStyle name="Normal 41 2 2 9" xfId="6293"/>
    <cellStyle name="Normal 42 2 2 9" xfId="6294"/>
    <cellStyle name="Normal 43 2 2 9" xfId="6295"/>
    <cellStyle name="Normal 44 2 2 9" xfId="6296"/>
    <cellStyle name="Normal 45 2 2 9" xfId="6297"/>
    <cellStyle name="Normal 46 2 2 9" xfId="6298"/>
    <cellStyle name="Normal 47 2 2 9" xfId="6299"/>
    <cellStyle name="Normal 51 2 9" xfId="6300"/>
    <cellStyle name="Normal 52 2 9" xfId="6301"/>
    <cellStyle name="Normal 53 2 9" xfId="6302"/>
    <cellStyle name="Normal 55 2 9" xfId="6303"/>
    <cellStyle name="Normal 56 2 9" xfId="6304"/>
    <cellStyle name="Normal 57 2 9" xfId="6305"/>
    <cellStyle name="Normal 6 2 3 2 9" xfId="6306"/>
    <cellStyle name="Normal 6 3 2 9" xfId="6307"/>
    <cellStyle name="Normal 60 2 9" xfId="6308"/>
    <cellStyle name="Normal 64 2 9" xfId="6309"/>
    <cellStyle name="Normal 65 2 9" xfId="6310"/>
    <cellStyle name="Normal 66 2 9" xfId="6311"/>
    <cellStyle name="Normal 67 2 9" xfId="6312"/>
    <cellStyle name="Normal 7 6 2 9" xfId="6313"/>
    <cellStyle name="Normal 71 2 9" xfId="6314"/>
    <cellStyle name="Normal 72 2 9" xfId="6315"/>
    <cellStyle name="Normal 73 2 9" xfId="6316"/>
    <cellStyle name="Normal 74 2 9" xfId="6317"/>
    <cellStyle name="Normal 76 2 9" xfId="6318"/>
    <cellStyle name="Normal 8 3 2 9" xfId="6319"/>
    <cellStyle name="Normal 81 2 9" xfId="6320"/>
    <cellStyle name="Normal 78 3 8" xfId="6321"/>
    <cellStyle name="Normal 5 3 3 8" xfId="6322"/>
    <cellStyle name="Normal 80 3 8" xfId="6323"/>
    <cellStyle name="Normal 79 3 8" xfId="6324"/>
    <cellStyle name="Normal 6 8 3 8" xfId="6325"/>
    <cellStyle name="Normal 5 2 3 8" xfId="6326"/>
    <cellStyle name="Normal 6 2 8 8" xfId="6327"/>
    <cellStyle name="Comma 2 2 3 3 8" xfId="6328"/>
    <cellStyle name="Comma 2 3 6 3 8" xfId="6329"/>
    <cellStyle name="Normal 18 2 3 8" xfId="6330"/>
    <cellStyle name="Normal 19 2 3 8" xfId="6331"/>
    <cellStyle name="Normal 2 2 3 3 8" xfId="6332"/>
    <cellStyle name="Normal 2 3 6 3 8" xfId="6333"/>
    <cellStyle name="Normal 2 3 2 3 8" xfId="6334"/>
    <cellStyle name="Normal 2 3 4 3 8" xfId="6335"/>
    <cellStyle name="Normal 2 3 5 3 8" xfId="6336"/>
    <cellStyle name="Normal 2 4 2 3 8" xfId="6337"/>
    <cellStyle name="Normal 2 5 3 8" xfId="6338"/>
    <cellStyle name="Normal 28 3 3 8" xfId="6339"/>
    <cellStyle name="Normal 3 2 2 3 8" xfId="6340"/>
    <cellStyle name="Normal 3 3 3 8" xfId="6341"/>
    <cellStyle name="Normal 30 3 3 8" xfId="6342"/>
    <cellStyle name="Normal 4 2 3 8" xfId="6343"/>
    <cellStyle name="Normal 40 2 3 8" xfId="6344"/>
    <cellStyle name="Normal 41 2 3 8" xfId="6345"/>
    <cellStyle name="Normal 42 2 3 8" xfId="6346"/>
    <cellStyle name="Normal 43 2 3 8" xfId="6347"/>
    <cellStyle name="Normal 44 2 3 8" xfId="6348"/>
    <cellStyle name="Normal 45 2 3 8" xfId="6349"/>
    <cellStyle name="Normal 46 2 3 8" xfId="6350"/>
    <cellStyle name="Normal 47 2 3 8" xfId="6351"/>
    <cellStyle name="Normal 51 3 8" xfId="6352"/>
    <cellStyle name="Normal 52 3 8" xfId="6353"/>
    <cellStyle name="Normal 53 3 8" xfId="6354"/>
    <cellStyle name="Normal 55 3 8" xfId="6355"/>
    <cellStyle name="Normal 56 3 8" xfId="6356"/>
    <cellStyle name="Normal 57 3 8" xfId="6357"/>
    <cellStyle name="Normal 6 2 3 3 8" xfId="6358"/>
    <cellStyle name="Normal 6 3 3 8" xfId="6359"/>
    <cellStyle name="Normal 60 3 8" xfId="6360"/>
    <cellStyle name="Normal 64 3 8" xfId="6361"/>
    <cellStyle name="Normal 65 3 8" xfId="6362"/>
    <cellStyle name="Normal 66 3 8" xfId="6363"/>
    <cellStyle name="Normal 67 3 8" xfId="6364"/>
    <cellStyle name="Normal 7 6 3 8" xfId="6365"/>
    <cellStyle name="Normal 71 3 8" xfId="6366"/>
    <cellStyle name="Normal 72 3 8" xfId="6367"/>
    <cellStyle name="Normal 73 3 8" xfId="6368"/>
    <cellStyle name="Normal 74 3 8" xfId="6369"/>
    <cellStyle name="Normal 76 3 8" xfId="6370"/>
    <cellStyle name="Normal 8 3 3 8" xfId="6371"/>
    <cellStyle name="Normal 81 3 8" xfId="6372"/>
    <cellStyle name="Normal 78 2 2 8" xfId="6373"/>
    <cellStyle name="Normal 5 3 2 2 8" xfId="6374"/>
    <cellStyle name="Normal 80 2 2 8" xfId="6375"/>
    <cellStyle name="Normal 79 2 2 8" xfId="6376"/>
    <cellStyle name="Normal 6 8 2 2 8" xfId="6377"/>
    <cellStyle name="Normal 5 2 2 2 8" xfId="6378"/>
    <cellStyle name="Normal 6 2 7 2 8" xfId="6379"/>
    <cellStyle name="Comma 2 2 3 2 2 8" xfId="6380"/>
    <cellStyle name="Comma 2 3 6 2 2 8" xfId="6381"/>
    <cellStyle name="Normal 18 2 2 2 8" xfId="6382"/>
    <cellStyle name="Normal 19 2 2 2 8" xfId="6383"/>
    <cellStyle name="Normal 2 2 3 2 2 8" xfId="6384"/>
    <cellStyle name="Normal 2 3 6 2 2 8" xfId="6385"/>
    <cellStyle name="Normal 2 3 2 2 2 8" xfId="6386"/>
    <cellStyle name="Normal 2 3 4 2 2 8" xfId="6387"/>
    <cellStyle name="Normal 2 3 5 2 2 8" xfId="6388"/>
    <cellStyle name="Normal 2 4 2 2 2 8" xfId="6389"/>
    <cellStyle name="Normal 2 5 2 2 8" xfId="6390"/>
    <cellStyle name="Normal 28 3 2 2 8" xfId="6391"/>
    <cellStyle name="Normal 3 2 2 2 2 8" xfId="6392"/>
    <cellStyle name="Normal 3 3 2 2 8" xfId="6393"/>
    <cellStyle name="Normal 30 3 2 2 8" xfId="6394"/>
    <cellStyle name="Normal 4 2 2 2 8" xfId="6395"/>
    <cellStyle name="Normal 40 2 2 2 8" xfId="6396"/>
    <cellStyle name="Normal 41 2 2 2 8" xfId="6397"/>
    <cellStyle name="Normal 42 2 2 2 8" xfId="6398"/>
    <cellStyle name="Normal 43 2 2 2 8" xfId="6399"/>
    <cellStyle name="Normal 44 2 2 2 8" xfId="6400"/>
    <cellStyle name="Normal 45 2 2 2 8" xfId="6401"/>
    <cellStyle name="Normal 46 2 2 2 8" xfId="6402"/>
    <cellStyle name="Normal 47 2 2 2 8" xfId="6403"/>
    <cellStyle name="Normal 51 2 2 8" xfId="6404"/>
    <cellStyle name="Normal 52 2 2 8" xfId="6405"/>
    <cellStyle name="Normal 53 2 2 8" xfId="6406"/>
    <cellStyle name="Normal 55 2 2 8" xfId="6407"/>
    <cellStyle name="Normal 56 2 2 8" xfId="6408"/>
    <cellStyle name="Normal 57 2 2 8" xfId="6409"/>
    <cellStyle name="Normal 6 2 3 2 2 8" xfId="6410"/>
    <cellStyle name="Normal 6 3 2 2 8" xfId="6411"/>
    <cellStyle name="Normal 60 2 2 8" xfId="6412"/>
    <cellStyle name="Normal 64 2 2 8" xfId="6413"/>
    <cellStyle name="Normal 65 2 2 8" xfId="6414"/>
    <cellStyle name="Normal 66 2 2 8" xfId="6415"/>
    <cellStyle name="Normal 67 2 2 8" xfId="6416"/>
    <cellStyle name="Normal 7 6 2 2 8" xfId="6417"/>
    <cellStyle name="Normal 71 2 2 8" xfId="6418"/>
    <cellStyle name="Normal 72 2 2 8" xfId="6419"/>
    <cellStyle name="Normal 73 2 2 8" xfId="6420"/>
    <cellStyle name="Normal 74 2 2 8" xfId="6421"/>
    <cellStyle name="Normal 76 2 2 8" xfId="6422"/>
    <cellStyle name="Normal 8 3 2 2 8" xfId="6423"/>
    <cellStyle name="Normal 81 2 2 8" xfId="6424"/>
    <cellStyle name="Normal 78 4 7" xfId="6425"/>
    <cellStyle name="Normal 5 3 4 7" xfId="6426"/>
    <cellStyle name="Normal 80 4 7" xfId="6427"/>
    <cellStyle name="Normal 79 4 7" xfId="6428"/>
    <cellStyle name="Normal 6 8 4 7" xfId="6429"/>
    <cellStyle name="Normal 5 2 4 7" xfId="6430"/>
    <cellStyle name="Normal 6 2 9 7" xfId="6431"/>
    <cellStyle name="Comma 2 2 3 4 7" xfId="6432"/>
    <cellStyle name="Comma 2 3 6 4 7" xfId="6433"/>
    <cellStyle name="Normal 18 2 4 7" xfId="6434"/>
    <cellStyle name="Normal 19 2 4 7" xfId="6435"/>
    <cellStyle name="Normal 2 2 3 4 7" xfId="6436"/>
    <cellStyle name="Normal 2 3 6 4 7" xfId="6437"/>
    <cellStyle name="Normal 2 3 2 4 7" xfId="6438"/>
    <cellStyle name="Normal 2 3 4 4 7" xfId="6439"/>
    <cellStyle name="Normal 2 3 5 4 7" xfId="6440"/>
    <cellStyle name="Normal 2 4 2 4 7" xfId="6441"/>
    <cellStyle name="Normal 2 5 4 7" xfId="6442"/>
    <cellStyle name="Normal 28 3 4 7" xfId="6443"/>
    <cellStyle name="Normal 3 2 2 4 7" xfId="6444"/>
    <cellStyle name="Normal 3 3 4 7" xfId="6445"/>
    <cellStyle name="Normal 30 3 4 7" xfId="6446"/>
    <cellStyle name="Normal 4 2 4 7" xfId="6447"/>
    <cellStyle name="Normal 40 2 4 7" xfId="6448"/>
    <cellStyle name="Normal 41 2 4 7" xfId="6449"/>
    <cellStyle name="Normal 42 2 4 7" xfId="6450"/>
    <cellStyle name="Normal 43 2 4 7" xfId="6451"/>
    <cellStyle name="Normal 44 2 4 7" xfId="6452"/>
    <cellStyle name="Normal 45 2 4 7" xfId="6453"/>
    <cellStyle name="Normal 46 2 4 7" xfId="6454"/>
    <cellStyle name="Normal 47 2 4 7" xfId="6455"/>
    <cellStyle name="Normal 51 4 7" xfId="6456"/>
    <cellStyle name="Normal 52 4 7" xfId="6457"/>
    <cellStyle name="Normal 53 4 7" xfId="6458"/>
    <cellStyle name="Normal 55 4 7" xfId="6459"/>
    <cellStyle name="Normal 56 4 7" xfId="6460"/>
    <cellStyle name="Normal 57 4 7" xfId="6461"/>
    <cellStyle name="Normal 6 2 3 4 7" xfId="6462"/>
    <cellStyle name="Normal 6 3 4 7" xfId="6463"/>
    <cellStyle name="Normal 60 4 7" xfId="6464"/>
    <cellStyle name="Normal 64 4 7" xfId="6465"/>
    <cellStyle name="Normal 65 4 7" xfId="6466"/>
    <cellStyle name="Normal 66 4 7" xfId="6467"/>
    <cellStyle name="Normal 67 4 7" xfId="6468"/>
    <cellStyle name="Normal 7 6 4 7" xfId="6469"/>
    <cellStyle name="Normal 71 4 7" xfId="6470"/>
    <cellStyle name="Normal 72 4 7" xfId="6471"/>
    <cellStyle name="Normal 73 4 7" xfId="6472"/>
    <cellStyle name="Normal 74 4 7" xfId="6473"/>
    <cellStyle name="Normal 76 4 7" xfId="6474"/>
    <cellStyle name="Normal 8 3 4 7" xfId="6475"/>
    <cellStyle name="Normal 81 4 7" xfId="6476"/>
    <cellStyle name="Normal 78 2 3 7" xfId="6477"/>
    <cellStyle name="Normal 5 3 2 3 7" xfId="6478"/>
    <cellStyle name="Normal 80 2 3 7" xfId="6479"/>
    <cellStyle name="Normal 79 2 3 7" xfId="6480"/>
    <cellStyle name="Normal 6 8 2 3 7" xfId="6481"/>
    <cellStyle name="Normal 5 2 2 3 7" xfId="6482"/>
    <cellStyle name="Normal 6 2 7 3 7" xfId="6483"/>
    <cellStyle name="Comma 2 2 3 2 3 7" xfId="6484"/>
    <cellStyle name="Comma 2 3 6 2 3 7" xfId="6485"/>
    <cellStyle name="Normal 18 2 2 3 7" xfId="6486"/>
    <cellStyle name="Normal 19 2 2 3 7" xfId="6487"/>
    <cellStyle name="Normal 2 2 3 2 3 7" xfId="6488"/>
    <cellStyle name="Normal 2 3 6 2 3 7" xfId="6489"/>
    <cellStyle name="Normal 2 3 2 2 3 7" xfId="6490"/>
    <cellStyle name="Normal 2 3 4 2 3 7" xfId="6491"/>
    <cellStyle name="Normal 2 3 5 2 3 7" xfId="6492"/>
    <cellStyle name="Normal 2 4 2 2 3 7" xfId="6493"/>
    <cellStyle name="Normal 2 5 2 3 7" xfId="6494"/>
    <cellStyle name="Normal 28 3 2 3 7" xfId="6495"/>
    <cellStyle name="Normal 3 2 2 2 3 7" xfId="6496"/>
    <cellStyle name="Normal 3 3 2 3 7" xfId="6497"/>
    <cellStyle name="Normal 30 3 2 3 7" xfId="6498"/>
    <cellStyle name="Normal 4 2 2 3 7" xfId="6499"/>
    <cellStyle name="Normal 40 2 2 3 7" xfId="6500"/>
    <cellStyle name="Normal 41 2 2 3 7" xfId="6501"/>
    <cellStyle name="Normal 42 2 2 3 7" xfId="6502"/>
    <cellStyle name="Normal 43 2 2 3 7" xfId="6503"/>
    <cellStyle name="Normal 44 2 2 3 7" xfId="6504"/>
    <cellStyle name="Normal 45 2 2 3 7" xfId="6505"/>
    <cellStyle name="Normal 46 2 2 3 7" xfId="6506"/>
    <cellStyle name="Normal 47 2 2 3 7" xfId="6507"/>
    <cellStyle name="Normal 51 2 3 7" xfId="6508"/>
    <cellStyle name="Normal 52 2 3 7" xfId="6509"/>
    <cellStyle name="Normal 53 2 3 7" xfId="6510"/>
    <cellStyle name="Normal 55 2 3 7" xfId="6511"/>
    <cellStyle name="Normal 56 2 3 7" xfId="6512"/>
    <cellStyle name="Normal 57 2 3 7" xfId="6513"/>
    <cellStyle name="Normal 6 2 3 2 3 7" xfId="6514"/>
    <cellStyle name="Normal 6 3 2 3 7" xfId="6515"/>
    <cellStyle name="Normal 60 2 3 7" xfId="6516"/>
    <cellStyle name="Normal 64 2 3 7" xfId="6517"/>
    <cellStyle name="Normal 65 2 3 7" xfId="6518"/>
    <cellStyle name="Normal 66 2 3 7" xfId="6519"/>
    <cellStyle name="Normal 67 2 3 7" xfId="6520"/>
    <cellStyle name="Normal 7 6 2 3 7" xfId="6521"/>
    <cellStyle name="Normal 71 2 3 7" xfId="6522"/>
    <cellStyle name="Normal 72 2 3 7" xfId="6523"/>
    <cellStyle name="Normal 73 2 3 7" xfId="6524"/>
    <cellStyle name="Normal 74 2 3 7" xfId="6525"/>
    <cellStyle name="Normal 76 2 3 7" xfId="6526"/>
    <cellStyle name="Normal 8 3 2 3 7" xfId="6527"/>
    <cellStyle name="Normal 81 2 3 7" xfId="6528"/>
    <cellStyle name="Normal 78 3 2 7" xfId="6529"/>
    <cellStyle name="Normal 5 3 3 2 7" xfId="6530"/>
    <cellStyle name="Normal 80 3 2 7" xfId="6531"/>
    <cellStyle name="Normal 79 3 2 7" xfId="6532"/>
    <cellStyle name="Normal 6 8 3 2 7" xfId="6533"/>
    <cellStyle name="Normal 5 2 3 2 7" xfId="6534"/>
    <cellStyle name="Normal 6 2 8 2 7" xfId="6535"/>
    <cellStyle name="Comma 2 2 3 3 2 7" xfId="6536"/>
    <cellStyle name="Comma 2 3 6 3 2 7" xfId="6537"/>
    <cellStyle name="Normal 18 2 3 2 7" xfId="6538"/>
    <cellStyle name="Normal 19 2 3 2 7" xfId="6539"/>
    <cellStyle name="Normal 2 2 3 3 2 7" xfId="6540"/>
    <cellStyle name="Normal 2 3 6 3 2 7" xfId="6541"/>
    <cellStyle name="Normal 2 3 2 3 2 7" xfId="6542"/>
    <cellStyle name="Normal 2 3 4 3 2 7" xfId="6543"/>
    <cellStyle name="Normal 2 3 5 3 2 7" xfId="6544"/>
    <cellStyle name="Normal 2 4 2 3 2 7" xfId="6545"/>
    <cellStyle name="Normal 2 5 3 2 7" xfId="6546"/>
    <cellStyle name="Normal 28 3 3 2 7" xfId="6547"/>
    <cellStyle name="Normal 3 2 2 3 2 7" xfId="6548"/>
    <cellStyle name="Normal 3 3 3 2 7" xfId="6549"/>
    <cellStyle name="Normal 30 3 3 2 7" xfId="6550"/>
    <cellStyle name="Normal 4 2 3 2 7" xfId="6551"/>
    <cellStyle name="Normal 40 2 3 2 7" xfId="6552"/>
    <cellStyle name="Normal 41 2 3 2 7" xfId="6553"/>
    <cellStyle name="Normal 42 2 3 2 7" xfId="6554"/>
    <cellStyle name="Normal 43 2 3 2 7" xfId="6555"/>
    <cellStyle name="Normal 44 2 3 2 7" xfId="6556"/>
    <cellStyle name="Normal 45 2 3 2 7" xfId="6557"/>
    <cellStyle name="Normal 46 2 3 2 7" xfId="6558"/>
    <cellStyle name="Normal 47 2 3 2 7" xfId="6559"/>
    <cellStyle name="Normal 51 3 2 7" xfId="6560"/>
    <cellStyle name="Normal 52 3 2 7" xfId="6561"/>
    <cellStyle name="Normal 53 3 2 7" xfId="6562"/>
    <cellStyle name="Normal 55 3 2 7" xfId="6563"/>
    <cellStyle name="Normal 56 3 2 7" xfId="6564"/>
    <cellStyle name="Normal 57 3 2 7" xfId="6565"/>
    <cellStyle name="Normal 6 2 3 3 2 7" xfId="6566"/>
    <cellStyle name="Normal 6 3 3 2 7" xfId="6567"/>
    <cellStyle name="Normal 60 3 2 7" xfId="6568"/>
    <cellStyle name="Normal 64 3 2 7" xfId="6569"/>
    <cellStyle name="Normal 65 3 2 7" xfId="6570"/>
    <cellStyle name="Normal 66 3 2 7" xfId="6571"/>
    <cellStyle name="Normal 67 3 2 7" xfId="6572"/>
    <cellStyle name="Normal 7 6 3 2 7" xfId="6573"/>
    <cellStyle name="Normal 71 3 2 7" xfId="6574"/>
    <cellStyle name="Normal 72 3 2 7" xfId="6575"/>
    <cellStyle name="Normal 73 3 2 7" xfId="6576"/>
    <cellStyle name="Normal 74 3 2 7" xfId="6577"/>
    <cellStyle name="Normal 76 3 2 7" xfId="6578"/>
    <cellStyle name="Normal 8 3 3 2 7" xfId="6579"/>
    <cellStyle name="Normal 81 3 2 7" xfId="6580"/>
    <cellStyle name="Normal 78 2 2 2 7" xfId="6581"/>
    <cellStyle name="Normal 5 3 2 2 2 7" xfId="6582"/>
    <cellStyle name="Normal 80 2 2 2 7" xfId="6583"/>
    <cellStyle name="Normal 79 2 2 2 7" xfId="6584"/>
    <cellStyle name="Normal 6 8 2 2 2 7" xfId="6585"/>
    <cellStyle name="Normal 5 2 2 2 2 7" xfId="6586"/>
    <cellStyle name="Normal 6 2 7 2 2 7" xfId="6587"/>
    <cellStyle name="Comma 2 2 3 2 2 2 7" xfId="6588"/>
    <cellStyle name="Comma 2 3 6 2 2 2 7" xfId="6589"/>
    <cellStyle name="Normal 18 2 2 2 2 7" xfId="6590"/>
    <cellStyle name="Normal 19 2 2 2 2 7" xfId="6591"/>
    <cellStyle name="Normal 2 2 3 2 2 2 7" xfId="6592"/>
    <cellStyle name="Normal 2 3 6 2 2 2 7" xfId="6593"/>
    <cellStyle name="Normal 2 3 2 2 2 2 7" xfId="6594"/>
    <cellStyle name="Normal 2 3 4 2 2 2 7" xfId="6595"/>
    <cellStyle name="Normal 2 3 5 2 2 2 7" xfId="6596"/>
    <cellStyle name="Normal 2 4 2 2 2 2 7" xfId="6597"/>
    <cellStyle name="Normal 2 5 2 2 2 7" xfId="6598"/>
    <cellStyle name="Normal 28 3 2 2 2 7" xfId="6599"/>
    <cellStyle name="Normal 3 2 2 2 2 2 7" xfId="6600"/>
    <cellStyle name="Normal 3 3 2 2 2 7" xfId="6601"/>
    <cellStyle name="Normal 30 3 2 2 2 7" xfId="6602"/>
    <cellStyle name="Normal 4 2 2 2 2 7" xfId="6603"/>
    <cellStyle name="Normal 40 2 2 2 2 7" xfId="6604"/>
    <cellStyle name="Normal 41 2 2 2 2 7" xfId="6605"/>
    <cellStyle name="Normal 42 2 2 2 2 7" xfId="6606"/>
    <cellStyle name="Normal 43 2 2 2 2 7" xfId="6607"/>
    <cellStyle name="Normal 44 2 2 2 2 7" xfId="6608"/>
    <cellStyle name="Normal 45 2 2 2 2 7" xfId="6609"/>
    <cellStyle name="Normal 46 2 2 2 2 7" xfId="6610"/>
    <cellStyle name="Normal 47 2 2 2 2 7" xfId="6611"/>
    <cellStyle name="Normal 51 2 2 2 7" xfId="6612"/>
    <cellStyle name="Normal 52 2 2 2 7" xfId="6613"/>
    <cellStyle name="Normal 53 2 2 2 7" xfId="6614"/>
    <cellStyle name="Normal 55 2 2 2 7" xfId="6615"/>
    <cellStyle name="Normal 56 2 2 2 7" xfId="6616"/>
    <cellStyle name="Normal 57 2 2 2 7" xfId="6617"/>
    <cellStyle name="Normal 6 2 3 2 2 2 7" xfId="6618"/>
    <cellStyle name="Normal 6 3 2 2 2 7" xfId="6619"/>
    <cellStyle name="Normal 60 2 2 2 7" xfId="6620"/>
    <cellStyle name="Normal 64 2 2 2 7" xfId="6621"/>
    <cellStyle name="Normal 65 2 2 2 7" xfId="6622"/>
    <cellStyle name="Normal 66 2 2 2 7" xfId="6623"/>
    <cellStyle name="Normal 67 2 2 2 7" xfId="6624"/>
    <cellStyle name="Normal 7 6 2 2 2 7" xfId="6625"/>
    <cellStyle name="Normal 71 2 2 2 7" xfId="6626"/>
    <cellStyle name="Normal 72 2 2 2 7" xfId="6627"/>
    <cellStyle name="Normal 73 2 2 2 7" xfId="6628"/>
    <cellStyle name="Normal 74 2 2 2 7" xfId="6629"/>
    <cellStyle name="Normal 76 2 2 2 7" xfId="6630"/>
    <cellStyle name="Normal 8 3 2 2 2 7" xfId="6631"/>
    <cellStyle name="Normal 81 2 2 2 7" xfId="6632"/>
    <cellStyle name="Normal 90 6" xfId="6633"/>
    <cellStyle name="Normal 78 5 6" xfId="6634"/>
    <cellStyle name="Normal 91 6" xfId="6635"/>
    <cellStyle name="Normal 5 3 5 6" xfId="6636"/>
    <cellStyle name="Normal 80 5 6" xfId="6637"/>
    <cellStyle name="Normal 79 5 6" xfId="6638"/>
    <cellStyle name="Normal 6 8 5 6" xfId="6639"/>
    <cellStyle name="Normal 5 2 5 6" xfId="6640"/>
    <cellStyle name="Normal 6 2 10 6" xfId="6641"/>
    <cellStyle name="Comma 2 2 3 5 6" xfId="6642"/>
    <cellStyle name="Comma 2 3 6 5 6" xfId="6643"/>
    <cellStyle name="Normal 18 2 5 6" xfId="6644"/>
    <cellStyle name="Normal 19 2 5 6" xfId="6645"/>
    <cellStyle name="Normal 2 2 3 5 6" xfId="6646"/>
    <cellStyle name="Normal 2 3 6 5 6" xfId="6647"/>
    <cellStyle name="Normal 2 3 2 5 6" xfId="6648"/>
    <cellStyle name="Normal 2 3 4 5 6" xfId="6649"/>
    <cellStyle name="Normal 2 3 5 5 6" xfId="6650"/>
    <cellStyle name="Normal 2 4 2 5 6" xfId="6651"/>
    <cellStyle name="Normal 2 5 5 6" xfId="6652"/>
    <cellStyle name="Normal 28 3 5 6" xfId="6653"/>
    <cellStyle name="Normal 3 2 2 5 6" xfId="6654"/>
    <cellStyle name="Normal 3 3 5 6" xfId="6655"/>
    <cellStyle name="Normal 30 3 5 6" xfId="6656"/>
    <cellStyle name="Normal 4 2 5 6" xfId="6657"/>
    <cellStyle name="Normal 40 2 5 6" xfId="6658"/>
    <cellStyle name="Normal 41 2 5 6" xfId="6659"/>
    <cellStyle name="Normal 42 2 5 6" xfId="6660"/>
    <cellStyle name="Normal 43 2 5 6" xfId="6661"/>
    <cellStyle name="Normal 44 2 5 6" xfId="6662"/>
    <cellStyle name="Normal 45 2 5 6" xfId="6663"/>
    <cellStyle name="Normal 46 2 5 6" xfId="6664"/>
    <cellStyle name="Normal 47 2 5 6" xfId="6665"/>
    <cellStyle name="Normal 51 5 6" xfId="6666"/>
    <cellStyle name="Normal 52 5 6" xfId="6667"/>
    <cellStyle name="Normal 53 5 6" xfId="6668"/>
    <cellStyle name="Normal 55 5 6" xfId="6669"/>
    <cellStyle name="Normal 56 5 6" xfId="6670"/>
    <cellStyle name="Normal 57 5 6" xfId="6671"/>
    <cellStyle name="Normal 6 2 3 5 6" xfId="6672"/>
    <cellStyle name="Normal 6 3 5 6" xfId="6673"/>
    <cellStyle name="Normal 60 5 6" xfId="6674"/>
    <cellStyle name="Normal 64 5 6" xfId="6675"/>
    <cellStyle name="Normal 65 5 6" xfId="6676"/>
    <cellStyle name="Normal 66 5 6" xfId="6677"/>
    <cellStyle name="Normal 67 5 6" xfId="6678"/>
    <cellStyle name="Normal 7 6 5 6" xfId="6679"/>
    <cellStyle name="Normal 71 5 6" xfId="6680"/>
    <cellStyle name="Normal 72 5 6" xfId="6681"/>
    <cellStyle name="Normal 73 5 6" xfId="6682"/>
    <cellStyle name="Normal 74 5 6" xfId="6683"/>
    <cellStyle name="Normal 76 5 6" xfId="6684"/>
    <cellStyle name="Normal 8 3 5 6" xfId="6685"/>
    <cellStyle name="Normal 81 5 6" xfId="6686"/>
    <cellStyle name="Normal 78 2 4 6" xfId="6687"/>
    <cellStyle name="Normal 5 3 2 4 6" xfId="6688"/>
    <cellStyle name="Normal 80 2 4 6" xfId="6689"/>
    <cellStyle name="Normal 79 2 4 6" xfId="6690"/>
    <cellStyle name="Normal 6 8 2 4 6" xfId="6691"/>
    <cellStyle name="Normal 5 2 2 4 6" xfId="6692"/>
    <cellStyle name="Normal 6 2 7 4 6" xfId="6693"/>
    <cellStyle name="Comma 2 2 3 2 4 6" xfId="6694"/>
    <cellStyle name="Comma 2 3 6 2 4 6" xfId="6695"/>
    <cellStyle name="Normal 18 2 2 4 6" xfId="6696"/>
    <cellStyle name="Normal 19 2 2 4 6" xfId="6697"/>
    <cellStyle name="Normal 2 2 3 2 4 6" xfId="6698"/>
    <cellStyle name="Normal 2 3 6 2 4 6" xfId="6699"/>
    <cellStyle name="Normal 2 3 2 2 4 6" xfId="6700"/>
    <cellStyle name="Normal 2 3 4 2 4 6" xfId="6701"/>
    <cellStyle name="Normal 2 3 5 2 4 6" xfId="6702"/>
    <cellStyle name="Normal 2 4 2 2 4 6" xfId="6703"/>
    <cellStyle name="Normal 2 5 2 4 6" xfId="6704"/>
    <cellStyle name="Normal 28 3 2 4 6" xfId="6705"/>
    <cellStyle name="Normal 3 2 2 2 4 6" xfId="6706"/>
    <cellStyle name="Normal 3 3 2 4 6" xfId="6707"/>
    <cellStyle name="Normal 30 3 2 4 6" xfId="6708"/>
    <cellStyle name="Normal 4 2 2 4 6" xfId="6709"/>
    <cellStyle name="Normal 40 2 2 4 6" xfId="6710"/>
    <cellStyle name="Normal 41 2 2 4 6" xfId="6711"/>
    <cellStyle name="Normal 42 2 2 4 6" xfId="6712"/>
    <cellStyle name="Normal 43 2 2 4 6" xfId="6713"/>
    <cellStyle name="Normal 44 2 2 4 6" xfId="6714"/>
    <cellStyle name="Normal 45 2 2 4 6" xfId="6715"/>
    <cellStyle name="Normal 46 2 2 4 6" xfId="6716"/>
    <cellStyle name="Normal 47 2 2 4 6" xfId="6717"/>
    <cellStyle name="Normal 51 2 4 6" xfId="6718"/>
    <cellStyle name="Normal 52 2 4 6" xfId="6719"/>
    <cellStyle name="Normal 53 2 4 6" xfId="6720"/>
    <cellStyle name="Normal 55 2 4 6" xfId="6721"/>
    <cellStyle name="Normal 56 2 4 6" xfId="6722"/>
    <cellStyle name="Normal 57 2 4 6" xfId="6723"/>
    <cellStyle name="Normal 6 2 3 2 4 6" xfId="6724"/>
    <cellStyle name="Normal 6 3 2 4 6" xfId="6725"/>
    <cellStyle name="Normal 60 2 4 6" xfId="6726"/>
    <cellStyle name="Normal 64 2 4 6" xfId="6727"/>
    <cellStyle name="Normal 65 2 4 6" xfId="6728"/>
    <cellStyle name="Normal 66 2 4 6" xfId="6729"/>
    <cellStyle name="Normal 67 2 4 6" xfId="6730"/>
    <cellStyle name="Normal 7 6 2 4 6" xfId="6731"/>
    <cellStyle name="Normal 71 2 4 6" xfId="6732"/>
    <cellStyle name="Normal 72 2 4 6" xfId="6733"/>
    <cellStyle name="Normal 73 2 4 6" xfId="6734"/>
    <cellStyle name="Normal 74 2 4 6" xfId="6735"/>
    <cellStyle name="Normal 76 2 4 6" xfId="6736"/>
    <cellStyle name="Normal 8 3 2 4 6" xfId="6737"/>
    <cellStyle name="Normal 81 2 4 6" xfId="6738"/>
    <cellStyle name="Normal 78 3 3 6" xfId="6739"/>
    <cellStyle name="Normal 5 3 3 3 6" xfId="6740"/>
    <cellStyle name="Normal 80 3 3 6" xfId="6741"/>
    <cellStyle name="Normal 79 3 3 6" xfId="6742"/>
    <cellStyle name="Normal 6 8 3 3 6" xfId="6743"/>
    <cellStyle name="Normal 5 2 3 3 6" xfId="6744"/>
    <cellStyle name="Normal 6 2 8 3 6" xfId="6745"/>
    <cellStyle name="Comma 2 2 3 3 3 6" xfId="6746"/>
    <cellStyle name="Comma 2 3 6 3 3 6" xfId="6747"/>
    <cellStyle name="Normal 18 2 3 3 6" xfId="6748"/>
    <cellStyle name="Normal 19 2 3 3 6" xfId="6749"/>
    <cellStyle name="Normal 2 2 3 3 3 6" xfId="6750"/>
    <cellStyle name="Normal 2 3 6 3 3 6" xfId="6751"/>
    <cellStyle name="Normal 2 3 2 3 3 6" xfId="6752"/>
    <cellStyle name="Normal 2 3 4 3 3 6" xfId="6753"/>
    <cellStyle name="Normal 2 3 5 3 3 6" xfId="6754"/>
    <cellStyle name="Normal 2 4 2 3 3 6" xfId="6755"/>
    <cellStyle name="Normal 2 5 3 3 6" xfId="6756"/>
    <cellStyle name="Normal 28 3 3 3 6" xfId="6757"/>
    <cellStyle name="Normal 3 2 2 3 3 6" xfId="6758"/>
    <cellStyle name="Normal 3 3 3 3 6" xfId="6759"/>
    <cellStyle name="Normal 30 3 3 3 6" xfId="6760"/>
    <cellStyle name="Normal 4 2 3 3 6" xfId="6761"/>
    <cellStyle name="Normal 40 2 3 3 6" xfId="6762"/>
    <cellStyle name="Normal 41 2 3 3 6" xfId="6763"/>
    <cellStyle name="Normal 42 2 3 3 6" xfId="6764"/>
    <cellStyle name="Normal 43 2 3 3 6" xfId="6765"/>
    <cellStyle name="Normal 44 2 3 3 6" xfId="6766"/>
    <cellStyle name="Normal 45 2 3 3 6" xfId="6767"/>
    <cellStyle name="Normal 46 2 3 3 6" xfId="6768"/>
    <cellStyle name="Normal 47 2 3 3 6" xfId="6769"/>
    <cellStyle name="Normal 51 3 3 6" xfId="6770"/>
    <cellStyle name="Normal 52 3 3 6" xfId="6771"/>
    <cellStyle name="Normal 53 3 3 6" xfId="6772"/>
    <cellStyle name="Normal 55 3 3 6" xfId="6773"/>
    <cellStyle name="Normal 56 3 3 6" xfId="6774"/>
    <cellStyle name="Normal 57 3 3 6" xfId="6775"/>
    <cellStyle name="Normal 6 2 3 3 3 6" xfId="6776"/>
    <cellStyle name="Normal 6 3 3 3 6" xfId="6777"/>
    <cellStyle name="Normal 60 3 3 6" xfId="6778"/>
    <cellStyle name="Normal 64 3 3 6" xfId="6779"/>
    <cellStyle name="Normal 65 3 3 6" xfId="6780"/>
    <cellStyle name="Normal 66 3 3 6" xfId="6781"/>
    <cellStyle name="Normal 67 3 3 6" xfId="6782"/>
    <cellStyle name="Normal 7 6 3 3 6" xfId="6783"/>
    <cellStyle name="Normal 71 3 3 6" xfId="6784"/>
    <cellStyle name="Normal 72 3 3 6" xfId="6785"/>
    <cellStyle name="Normal 73 3 3 6" xfId="6786"/>
    <cellStyle name="Normal 74 3 3 6" xfId="6787"/>
    <cellStyle name="Normal 76 3 3 6" xfId="6788"/>
    <cellStyle name="Normal 8 3 3 3 6" xfId="6789"/>
    <cellStyle name="Normal 81 3 3 6" xfId="6790"/>
    <cellStyle name="Normal 78 2 2 3 6" xfId="6791"/>
    <cellStyle name="Normal 5 3 2 2 3 6" xfId="6792"/>
    <cellStyle name="Normal 80 2 2 3 6" xfId="6793"/>
    <cellStyle name="Normal 79 2 2 3 6" xfId="6794"/>
    <cellStyle name="Normal 6 8 2 2 3 6" xfId="6795"/>
    <cellStyle name="Normal 5 2 2 2 3 6" xfId="6796"/>
    <cellStyle name="Normal 6 2 7 2 3 6" xfId="6797"/>
    <cellStyle name="Comma 2 2 3 2 2 3 6" xfId="6798"/>
    <cellStyle name="Comma 2 3 6 2 2 3 6" xfId="6799"/>
    <cellStyle name="Normal 18 2 2 2 3 6" xfId="6800"/>
    <cellStyle name="Normal 19 2 2 2 3 6" xfId="6801"/>
    <cellStyle name="Normal 2 2 3 2 2 3 6" xfId="6802"/>
    <cellStyle name="Normal 2 3 6 2 2 3 6" xfId="6803"/>
    <cellStyle name="Normal 2 3 2 2 2 3 6" xfId="6804"/>
    <cellStyle name="Normal 2 3 4 2 2 3 6" xfId="6805"/>
    <cellStyle name="Normal 2 3 5 2 2 3 6" xfId="6806"/>
    <cellStyle name="Normal 2 4 2 2 2 3 6" xfId="6807"/>
    <cellStyle name="Normal 2 5 2 2 3 6" xfId="6808"/>
    <cellStyle name="Normal 28 3 2 2 3 6" xfId="6809"/>
    <cellStyle name="Normal 3 2 2 2 2 3 6" xfId="6810"/>
    <cellStyle name="Normal 3 3 2 2 3 6" xfId="6811"/>
    <cellStyle name="Normal 30 3 2 2 3 6" xfId="6812"/>
    <cellStyle name="Normal 4 2 2 2 3 6" xfId="6813"/>
    <cellStyle name="Normal 40 2 2 2 3 6" xfId="6814"/>
    <cellStyle name="Normal 41 2 2 2 3 6" xfId="6815"/>
    <cellStyle name="Normal 42 2 2 2 3 6" xfId="6816"/>
    <cellStyle name="Normal 43 2 2 2 3 6" xfId="6817"/>
    <cellStyle name="Normal 44 2 2 2 3 6" xfId="6818"/>
    <cellStyle name="Normal 45 2 2 2 3 6" xfId="6819"/>
    <cellStyle name="Normal 46 2 2 2 3 6" xfId="6820"/>
    <cellStyle name="Normal 47 2 2 2 3 6" xfId="6821"/>
    <cellStyle name="Normal 51 2 2 3 6" xfId="6822"/>
    <cellStyle name="Normal 52 2 2 3 6" xfId="6823"/>
    <cellStyle name="Normal 53 2 2 3 6" xfId="6824"/>
    <cellStyle name="Normal 55 2 2 3 6" xfId="6825"/>
    <cellStyle name="Normal 56 2 2 3 6" xfId="6826"/>
    <cellStyle name="Normal 57 2 2 3 6" xfId="6827"/>
    <cellStyle name="Normal 6 2 3 2 2 3 6" xfId="6828"/>
    <cellStyle name="Normal 6 3 2 2 3 6" xfId="6829"/>
    <cellStyle name="Normal 60 2 2 3 6" xfId="6830"/>
    <cellStyle name="Normal 64 2 2 3 6" xfId="6831"/>
    <cellStyle name="Normal 65 2 2 3 6" xfId="6832"/>
    <cellStyle name="Normal 66 2 2 3 6" xfId="6833"/>
    <cellStyle name="Normal 67 2 2 3 6" xfId="6834"/>
    <cellStyle name="Normal 7 6 2 2 3 6" xfId="6835"/>
    <cellStyle name="Normal 71 2 2 3 6" xfId="6836"/>
    <cellStyle name="Normal 72 2 2 3 6" xfId="6837"/>
    <cellStyle name="Normal 73 2 2 3 6" xfId="6838"/>
    <cellStyle name="Normal 74 2 2 3 6" xfId="6839"/>
    <cellStyle name="Normal 76 2 2 3 6" xfId="6840"/>
    <cellStyle name="Normal 8 3 2 2 3 6" xfId="6841"/>
    <cellStyle name="Normal 81 2 2 3 6" xfId="6842"/>
    <cellStyle name="Normal 78 4 2 6" xfId="6843"/>
    <cellStyle name="Normal 5 3 4 2 6" xfId="6844"/>
    <cellStyle name="Normal 80 4 2 6" xfId="6845"/>
    <cellStyle name="Normal 79 4 2 6" xfId="6846"/>
    <cellStyle name="Normal 6 8 4 2 6" xfId="6847"/>
    <cellStyle name="Normal 5 2 4 2 6" xfId="6848"/>
    <cellStyle name="Normal 6 2 9 2 6" xfId="6849"/>
    <cellStyle name="Comma 2 2 3 4 2 6" xfId="6850"/>
    <cellStyle name="Comma 2 3 6 4 2 6" xfId="6851"/>
    <cellStyle name="Normal 18 2 4 2 6" xfId="6852"/>
    <cellStyle name="Normal 19 2 4 2 6" xfId="6853"/>
    <cellStyle name="Normal 2 2 3 4 2 6" xfId="6854"/>
    <cellStyle name="Normal 2 3 6 4 2 6" xfId="6855"/>
    <cellStyle name="Normal 2 3 2 4 2 6" xfId="6856"/>
    <cellStyle name="Normal 2 3 4 4 2 6" xfId="6857"/>
    <cellStyle name="Normal 2 3 5 4 2 6" xfId="6858"/>
    <cellStyle name="Normal 2 4 2 4 2 6" xfId="6859"/>
    <cellStyle name="Normal 2 5 4 2 6" xfId="6860"/>
    <cellStyle name="Normal 28 3 4 2 6" xfId="6861"/>
    <cellStyle name="Normal 3 2 2 4 2 6" xfId="6862"/>
    <cellStyle name="Normal 3 3 4 2 6" xfId="6863"/>
    <cellStyle name="Normal 30 3 4 2 6" xfId="6864"/>
    <cellStyle name="Normal 4 2 4 2 6" xfId="6865"/>
    <cellStyle name="Normal 40 2 4 2 6" xfId="6866"/>
    <cellStyle name="Normal 41 2 4 2 6" xfId="6867"/>
    <cellStyle name="Normal 42 2 4 2 6" xfId="6868"/>
    <cellStyle name="Normal 43 2 4 2 6" xfId="6869"/>
    <cellStyle name="Normal 44 2 4 2 6" xfId="6870"/>
    <cellStyle name="Normal 45 2 4 2 6" xfId="6871"/>
    <cellStyle name="Normal 46 2 4 2 6" xfId="6872"/>
    <cellStyle name="Normal 47 2 4 2 6" xfId="6873"/>
    <cellStyle name="Normal 51 4 2 6" xfId="6874"/>
    <cellStyle name="Normal 52 4 2 6" xfId="6875"/>
    <cellStyle name="Normal 53 4 2 6" xfId="6876"/>
    <cellStyle name="Normal 55 4 2 6" xfId="6877"/>
    <cellStyle name="Normal 56 4 2 6" xfId="6878"/>
    <cellStyle name="Normal 57 4 2 6" xfId="6879"/>
    <cellStyle name="Normal 6 2 3 4 2 6" xfId="6880"/>
    <cellStyle name="Normal 6 3 4 2 6" xfId="6881"/>
    <cellStyle name="Normal 60 4 2 6" xfId="6882"/>
    <cellStyle name="Normal 64 4 2 6" xfId="6883"/>
    <cellStyle name="Normal 65 4 2 6" xfId="6884"/>
    <cellStyle name="Normal 66 4 2 6" xfId="6885"/>
    <cellStyle name="Normal 67 4 2 6" xfId="6886"/>
    <cellStyle name="Normal 7 6 4 2 6" xfId="6887"/>
    <cellStyle name="Normal 71 4 2 6" xfId="6888"/>
    <cellStyle name="Normal 72 4 2 6" xfId="6889"/>
    <cellStyle name="Normal 73 4 2 6" xfId="6890"/>
    <cellStyle name="Normal 74 4 2 6" xfId="6891"/>
    <cellStyle name="Normal 76 4 2 6" xfId="6892"/>
    <cellStyle name="Normal 8 3 4 2 6" xfId="6893"/>
    <cellStyle name="Normal 81 4 2 6" xfId="6894"/>
    <cellStyle name="Normal 78 2 3 2 6" xfId="6895"/>
    <cellStyle name="Normal 5 3 2 3 2 6" xfId="6896"/>
    <cellStyle name="Normal 80 2 3 2 6" xfId="6897"/>
    <cellStyle name="Normal 79 2 3 2 6" xfId="6898"/>
    <cellStyle name="Normal 6 8 2 3 2 6" xfId="6899"/>
    <cellStyle name="Normal 5 2 2 3 2 6" xfId="6900"/>
    <cellStyle name="Normal 6 2 7 3 2 6" xfId="6901"/>
    <cellStyle name="Comma 2 2 3 2 3 2 6" xfId="6902"/>
    <cellStyle name="Comma 2 3 6 2 3 2 6" xfId="6903"/>
    <cellStyle name="Normal 18 2 2 3 2 6" xfId="6904"/>
    <cellStyle name="Normal 19 2 2 3 2 6" xfId="6905"/>
    <cellStyle name="Normal 2 2 3 2 3 2 6" xfId="6906"/>
    <cellStyle name="Normal 2 3 6 2 3 2 6" xfId="6907"/>
    <cellStyle name="Normal 2 3 2 2 3 2 6" xfId="6908"/>
    <cellStyle name="Normal 2 3 4 2 3 2 6" xfId="6909"/>
    <cellStyle name="Normal 2 3 5 2 3 2 6" xfId="6910"/>
    <cellStyle name="Normal 2 4 2 2 3 2 6" xfId="6911"/>
    <cellStyle name="Normal 2 5 2 3 2 6" xfId="6912"/>
    <cellStyle name="Normal 28 3 2 3 2 6" xfId="6913"/>
    <cellStyle name="Normal 3 2 2 2 3 2 6" xfId="6914"/>
    <cellStyle name="Normal 3 3 2 3 2 6" xfId="6915"/>
    <cellStyle name="Normal 30 3 2 3 2 6" xfId="6916"/>
    <cellStyle name="Normal 4 2 2 3 2 6" xfId="6917"/>
    <cellStyle name="Normal 40 2 2 3 2 6" xfId="6918"/>
    <cellStyle name="Normal 41 2 2 3 2 6" xfId="6919"/>
    <cellStyle name="Normal 42 2 2 3 2 6" xfId="6920"/>
    <cellStyle name="Normal 43 2 2 3 2 6" xfId="6921"/>
    <cellStyle name="Normal 44 2 2 3 2 6" xfId="6922"/>
    <cellStyle name="Normal 45 2 2 3 2 6" xfId="6923"/>
    <cellStyle name="Normal 46 2 2 3 2 6" xfId="6924"/>
    <cellStyle name="Normal 47 2 2 3 2 6" xfId="6925"/>
    <cellStyle name="Normal 51 2 3 2 6" xfId="6926"/>
    <cellStyle name="Normal 52 2 3 2 6" xfId="6927"/>
    <cellStyle name="Normal 53 2 3 2 6" xfId="6928"/>
    <cellStyle name="Normal 55 2 3 2 6" xfId="6929"/>
    <cellStyle name="Normal 56 2 3 2 6" xfId="6930"/>
    <cellStyle name="Normal 57 2 3 2 6" xfId="6931"/>
    <cellStyle name="Normal 6 2 3 2 3 2 6" xfId="6932"/>
    <cellStyle name="Normal 6 3 2 3 2 6" xfId="6933"/>
    <cellStyle name="Normal 60 2 3 2 6" xfId="6934"/>
    <cellStyle name="Normal 64 2 3 2 6" xfId="6935"/>
    <cellStyle name="Normal 65 2 3 2 6" xfId="6936"/>
    <cellStyle name="Normal 66 2 3 2 6" xfId="6937"/>
    <cellStyle name="Normal 67 2 3 2 6" xfId="6938"/>
    <cellStyle name="Normal 7 6 2 3 2 6" xfId="6939"/>
    <cellStyle name="Normal 71 2 3 2 6" xfId="6940"/>
    <cellStyle name="Normal 72 2 3 2 6" xfId="6941"/>
    <cellStyle name="Normal 73 2 3 2 6" xfId="6942"/>
    <cellStyle name="Normal 74 2 3 2 6" xfId="6943"/>
    <cellStyle name="Normal 76 2 3 2 6" xfId="6944"/>
    <cellStyle name="Normal 8 3 2 3 2 6" xfId="6945"/>
    <cellStyle name="Normal 81 2 3 2 6" xfId="6946"/>
    <cellStyle name="Normal 78 3 2 2 6" xfId="6947"/>
    <cellStyle name="Normal 5 3 3 2 2 6" xfId="6948"/>
    <cellStyle name="Normal 80 3 2 2 6" xfId="6949"/>
    <cellStyle name="Normal 79 3 2 2 6" xfId="6950"/>
    <cellStyle name="Normal 6 8 3 2 2 6" xfId="6951"/>
    <cellStyle name="Normal 5 2 3 2 2 6" xfId="6952"/>
    <cellStyle name="Normal 6 2 8 2 2 6" xfId="6953"/>
    <cellStyle name="Comma 2 2 3 3 2 2 6" xfId="6954"/>
    <cellStyle name="Comma 2 3 6 3 2 2 6" xfId="6955"/>
    <cellStyle name="Normal 18 2 3 2 2 6" xfId="6956"/>
    <cellStyle name="Normal 19 2 3 2 2 6" xfId="6957"/>
    <cellStyle name="Normal 2 2 3 3 2 2 6" xfId="6958"/>
    <cellStyle name="Normal 2 3 6 3 2 2 6" xfId="6959"/>
    <cellStyle name="Normal 2 3 2 3 2 2 6" xfId="6960"/>
    <cellStyle name="Normal 2 3 4 3 2 2 6" xfId="6961"/>
    <cellStyle name="Normal 2 3 5 3 2 2 6" xfId="6962"/>
    <cellStyle name="Normal 2 4 2 3 2 2 6" xfId="6963"/>
    <cellStyle name="Normal 2 5 3 2 2 6" xfId="6964"/>
    <cellStyle name="Normal 28 3 3 2 2 6" xfId="6965"/>
    <cellStyle name="Normal 3 2 2 3 2 2 6" xfId="6966"/>
    <cellStyle name="Normal 3 3 3 2 2 6" xfId="6967"/>
    <cellStyle name="Normal 30 3 3 2 2 6" xfId="6968"/>
    <cellStyle name="Normal 4 2 3 2 2 6" xfId="6969"/>
    <cellStyle name="Normal 40 2 3 2 2 6" xfId="6970"/>
    <cellStyle name="Normal 41 2 3 2 2 6" xfId="6971"/>
    <cellStyle name="Normal 42 2 3 2 2 6" xfId="6972"/>
    <cellStyle name="Normal 43 2 3 2 2 6" xfId="6973"/>
    <cellStyle name="Normal 44 2 3 2 2 6" xfId="6974"/>
    <cellStyle name="Normal 45 2 3 2 2 6" xfId="6975"/>
    <cellStyle name="Normal 46 2 3 2 2 6" xfId="6976"/>
    <cellStyle name="Normal 47 2 3 2 2 6" xfId="6977"/>
    <cellStyle name="Normal 51 3 2 2 6" xfId="6978"/>
    <cellStyle name="Normal 52 3 2 2 6" xfId="6979"/>
    <cellStyle name="Normal 53 3 2 2 6" xfId="6980"/>
    <cellStyle name="Normal 55 3 2 2 6" xfId="6981"/>
    <cellStyle name="Normal 56 3 2 2 6" xfId="6982"/>
    <cellStyle name="Normal 57 3 2 2 6" xfId="6983"/>
    <cellStyle name="Normal 6 2 3 3 2 2 6" xfId="6984"/>
    <cellStyle name="Normal 6 3 3 2 2 6" xfId="6985"/>
    <cellStyle name="Normal 60 3 2 2 6" xfId="6986"/>
    <cellStyle name="Normal 64 3 2 2 6" xfId="6987"/>
    <cellStyle name="Normal 65 3 2 2 6" xfId="6988"/>
    <cellStyle name="Normal 66 3 2 2 6" xfId="6989"/>
    <cellStyle name="Normal 67 3 2 2 6" xfId="6990"/>
    <cellStyle name="Normal 7 6 3 2 2 6" xfId="6991"/>
    <cellStyle name="Normal 71 3 2 2 6" xfId="6992"/>
    <cellStyle name="Normal 72 3 2 2 6" xfId="6993"/>
    <cellStyle name="Normal 73 3 2 2 6" xfId="6994"/>
    <cellStyle name="Normal 74 3 2 2 6" xfId="6995"/>
    <cellStyle name="Normal 76 3 2 2 6" xfId="6996"/>
    <cellStyle name="Normal 8 3 3 2 2 6" xfId="6997"/>
    <cellStyle name="Normal 81 3 2 2 6" xfId="6998"/>
    <cellStyle name="Normal 78 2 2 2 2 6" xfId="6999"/>
    <cellStyle name="Normal 5 3 2 2 2 2 6" xfId="7000"/>
    <cellStyle name="Normal 80 2 2 2 2 6" xfId="7001"/>
    <cellStyle name="Normal 79 2 2 2 2 6" xfId="7002"/>
    <cellStyle name="Normal 6 8 2 2 2 2 6" xfId="7003"/>
    <cellStyle name="Normal 5 2 2 2 2 2 6" xfId="7004"/>
    <cellStyle name="Normal 6 2 7 2 2 2 6" xfId="7005"/>
    <cellStyle name="Comma 2 2 3 2 2 2 2 6" xfId="7006"/>
    <cellStyle name="Comma 2 3 6 2 2 2 2 6" xfId="7007"/>
    <cellStyle name="Normal 18 2 2 2 2 2 6" xfId="7008"/>
    <cellStyle name="Normal 19 2 2 2 2 2 6" xfId="7009"/>
    <cellStyle name="Normal 2 2 3 2 2 2 2 6" xfId="7010"/>
    <cellStyle name="Normal 2 3 6 2 2 2 2 6" xfId="7011"/>
    <cellStyle name="Normal 2 3 2 2 2 2 2 6" xfId="7012"/>
    <cellStyle name="Normal 2 3 4 2 2 2 2 6" xfId="7013"/>
    <cellStyle name="Normal 2 3 5 2 2 2 2 6" xfId="7014"/>
    <cellStyle name="Normal 2 4 2 2 2 2 2 6" xfId="7015"/>
    <cellStyle name="Normal 2 5 2 2 2 2 6" xfId="7016"/>
    <cellStyle name="Normal 28 3 2 2 2 2 6" xfId="7017"/>
    <cellStyle name="Normal 3 2 2 2 2 2 2 6" xfId="7018"/>
    <cellStyle name="Normal 3 3 2 2 2 2 6" xfId="7019"/>
    <cellStyle name="Normal 30 3 2 2 2 2 6" xfId="7020"/>
    <cellStyle name="Normal 4 2 2 2 2 2 6" xfId="7021"/>
    <cellStyle name="Normal 40 2 2 2 2 2 6" xfId="7022"/>
    <cellStyle name="Normal 41 2 2 2 2 2 6" xfId="7023"/>
    <cellStyle name="Normal 42 2 2 2 2 2 6" xfId="7024"/>
    <cellStyle name="Normal 43 2 2 2 2 2 6" xfId="7025"/>
    <cellStyle name="Normal 44 2 2 2 2 2 6" xfId="7026"/>
    <cellStyle name="Normal 45 2 2 2 2 2 6" xfId="7027"/>
    <cellStyle name="Normal 46 2 2 2 2 2 6" xfId="7028"/>
    <cellStyle name="Normal 47 2 2 2 2 2 6" xfId="7029"/>
    <cellStyle name="Normal 51 2 2 2 2 6" xfId="7030"/>
    <cellStyle name="Normal 52 2 2 2 2 6" xfId="7031"/>
    <cellStyle name="Normal 53 2 2 2 2 6" xfId="7032"/>
    <cellStyle name="Normal 55 2 2 2 2 6" xfId="7033"/>
    <cellStyle name="Normal 56 2 2 2 2 6" xfId="7034"/>
    <cellStyle name="Normal 57 2 2 2 2 6" xfId="7035"/>
    <cellStyle name="Normal 6 2 3 2 2 2 2 6" xfId="7036"/>
    <cellStyle name="Normal 6 3 2 2 2 2 6" xfId="7037"/>
    <cellStyle name="Normal 60 2 2 2 2 6" xfId="7038"/>
    <cellStyle name="Normal 64 2 2 2 2 6" xfId="7039"/>
    <cellStyle name="Normal 65 2 2 2 2 6" xfId="7040"/>
    <cellStyle name="Normal 66 2 2 2 2 6" xfId="7041"/>
    <cellStyle name="Normal 67 2 2 2 2 6" xfId="7042"/>
    <cellStyle name="Normal 7 6 2 2 2 2 6" xfId="7043"/>
    <cellStyle name="Normal 71 2 2 2 2 6" xfId="7044"/>
    <cellStyle name="Normal 72 2 2 2 2 6" xfId="7045"/>
    <cellStyle name="Normal 73 2 2 2 2 6" xfId="7046"/>
    <cellStyle name="Normal 74 2 2 2 2 6" xfId="7047"/>
    <cellStyle name="Normal 76 2 2 2 2 6" xfId="7048"/>
    <cellStyle name="Normal 8 3 2 2 2 2 6" xfId="7049"/>
    <cellStyle name="Normal 81 2 2 2 2 6" xfId="7050"/>
    <cellStyle name="Normal 95 5" xfId="7051"/>
    <cellStyle name="Normal 78 6 5" xfId="7052"/>
    <cellStyle name="Normal 96 5" xfId="7053"/>
    <cellStyle name="Normal 5 3 6 5" xfId="7054"/>
    <cellStyle name="Normal 80 6 5" xfId="7055"/>
    <cellStyle name="Normal 79 6 5" xfId="7056"/>
    <cellStyle name="Normal 6 8 6 5" xfId="7057"/>
    <cellStyle name="Normal 5 2 6 5" xfId="7058"/>
    <cellStyle name="Normal 6 2 11 5" xfId="7059"/>
    <cellStyle name="Comma 2 2 3 6 5" xfId="7060"/>
    <cellStyle name="Comma 2 3 6 6 5" xfId="7061"/>
    <cellStyle name="Normal 18 2 6 5" xfId="7062"/>
    <cellStyle name="Normal 19 2 6 5" xfId="7063"/>
    <cellStyle name="Normal 2 2 3 6 5" xfId="7064"/>
    <cellStyle name="Normal 2 3 6 6 5" xfId="7065"/>
    <cellStyle name="Normal 2 3 2 6 5" xfId="7066"/>
    <cellStyle name="Normal 2 3 4 6 5" xfId="7067"/>
    <cellStyle name="Normal 2 3 5 6 5" xfId="7068"/>
    <cellStyle name="Normal 2 4 2 6 5" xfId="7069"/>
    <cellStyle name="Normal 2 5 6 5" xfId="7070"/>
    <cellStyle name="Normal 28 3 6 5" xfId="7071"/>
    <cellStyle name="Normal 3 2 2 6 5" xfId="7072"/>
    <cellStyle name="Normal 3 3 6 5" xfId="7073"/>
    <cellStyle name="Normal 30 3 6 5" xfId="7074"/>
    <cellStyle name="Normal 4 2 6 5" xfId="7075"/>
    <cellStyle name="Normal 40 2 6 5" xfId="7076"/>
    <cellStyle name="Normal 41 2 6 5" xfId="7077"/>
    <cellStyle name="Normal 42 2 6 5" xfId="7078"/>
    <cellStyle name="Normal 43 2 6 5" xfId="7079"/>
    <cellStyle name="Normal 44 2 6 5" xfId="7080"/>
    <cellStyle name="Normal 45 2 6 5" xfId="7081"/>
    <cellStyle name="Normal 46 2 6 5" xfId="7082"/>
    <cellStyle name="Normal 47 2 6 5" xfId="7083"/>
    <cellStyle name="Normal 51 6 5" xfId="7084"/>
    <cellStyle name="Normal 52 6 5" xfId="7085"/>
    <cellStyle name="Normal 53 6 5" xfId="7086"/>
    <cellStyle name="Normal 55 6 5" xfId="7087"/>
    <cellStyle name="Normal 56 6 5" xfId="7088"/>
    <cellStyle name="Normal 57 6 5" xfId="7089"/>
    <cellStyle name="Normal 6 2 3 6 5" xfId="7090"/>
    <cellStyle name="Normal 6 3 6 5" xfId="7091"/>
    <cellStyle name="Normal 60 6 5" xfId="7092"/>
    <cellStyle name="Normal 64 6 5" xfId="7093"/>
    <cellStyle name="Normal 65 6 5" xfId="7094"/>
    <cellStyle name="Normal 66 6 5" xfId="7095"/>
    <cellStyle name="Normal 67 6 5" xfId="7096"/>
    <cellStyle name="Normal 7 6 6 5" xfId="7097"/>
    <cellStyle name="Normal 71 6 5" xfId="7098"/>
    <cellStyle name="Normal 72 6 5" xfId="7099"/>
    <cellStyle name="Normal 73 6 5" xfId="7100"/>
    <cellStyle name="Normal 74 6 5" xfId="7101"/>
    <cellStyle name="Normal 76 6 5" xfId="7102"/>
    <cellStyle name="Normal 8 3 6 5" xfId="7103"/>
    <cellStyle name="Normal 81 6 5" xfId="7104"/>
    <cellStyle name="Normal 78 2 5 5" xfId="7105"/>
    <cellStyle name="Normal 5 3 2 5 5" xfId="7106"/>
    <cellStyle name="Normal 80 2 5 5" xfId="7107"/>
    <cellStyle name="Normal 79 2 5 5" xfId="7108"/>
    <cellStyle name="Normal 6 8 2 5 5" xfId="7109"/>
    <cellStyle name="Normal 5 2 2 5 5" xfId="7110"/>
    <cellStyle name="Normal 6 2 7 5 5" xfId="7111"/>
    <cellStyle name="Comma 2 2 3 2 5 5" xfId="7112"/>
    <cellStyle name="Comma 2 3 6 2 5 5" xfId="7113"/>
    <cellStyle name="Normal 18 2 2 5 5" xfId="7114"/>
    <cellStyle name="Normal 19 2 2 5 5" xfId="7115"/>
    <cellStyle name="Normal 2 2 3 2 5 5" xfId="7116"/>
    <cellStyle name="Normal 2 3 6 2 5 5" xfId="7117"/>
    <cellStyle name="Normal 2 3 2 2 5 5" xfId="7118"/>
    <cellStyle name="Normal 2 3 4 2 5 5" xfId="7119"/>
    <cellStyle name="Normal 2 3 5 2 5 5" xfId="7120"/>
    <cellStyle name="Normal 2 4 2 2 5 5" xfId="7121"/>
    <cellStyle name="Normal 2 5 2 5 5" xfId="7122"/>
    <cellStyle name="Normal 28 3 2 5 5" xfId="7123"/>
    <cellStyle name="Normal 3 2 2 2 5 5" xfId="7124"/>
    <cellStyle name="Normal 3 3 2 5 5" xfId="7125"/>
    <cellStyle name="Normal 30 3 2 5 5" xfId="7126"/>
    <cellStyle name="Normal 4 2 2 5 5" xfId="7127"/>
    <cellStyle name="Normal 40 2 2 5 5" xfId="7128"/>
    <cellStyle name="Normal 41 2 2 5 5" xfId="7129"/>
    <cellStyle name="Normal 42 2 2 5 5" xfId="7130"/>
    <cellStyle name="Normal 43 2 2 5 5" xfId="7131"/>
    <cellStyle name="Normal 44 2 2 5 5" xfId="7132"/>
    <cellStyle name="Normal 45 2 2 5 5" xfId="7133"/>
    <cellStyle name="Normal 46 2 2 5 5" xfId="7134"/>
    <cellStyle name="Normal 47 2 2 5 5" xfId="7135"/>
    <cellStyle name="Normal 51 2 5 5" xfId="7136"/>
    <cellStyle name="Normal 52 2 5 5" xfId="7137"/>
    <cellStyle name="Normal 53 2 5 5" xfId="7138"/>
    <cellStyle name="Normal 55 2 5 5" xfId="7139"/>
    <cellStyle name="Normal 56 2 5 5" xfId="7140"/>
    <cellStyle name="Normal 57 2 5 5" xfId="7141"/>
    <cellStyle name="Normal 6 2 3 2 5 5" xfId="7142"/>
    <cellStyle name="Normal 6 3 2 5 5" xfId="7143"/>
    <cellStyle name="Normal 60 2 5 5" xfId="7144"/>
    <cellStyle name="Normal 64 2 5 5" xfId="7145"/>
    <cellStyle name="Normal 65 2 5 5" xfId="7146"/>
    <cellStyle name="Normal 66 2 5 5" xfId="7147"/>
    <cellStyle name="Normal 67 2 5 5" xfId="7148"/>
    <cellStyle name="Normal 7 6 2 5 5" xfId="7149"/>
    <cellStyle name="Normal 71 2 5 5" xfId="7150"/>
    <cellStyle name="Normal 72 2 5 5" xfId="7151"/>
    <cellStyle name="Normal 73 2 5 5" xfId="7152"/>
    <cellStyle name="Normal 74 2 5 5" xfId="7153"/>
    <cellStyle name="Normal 76 2 5 5" xfId="7154"/>
    <cellStyle name="Normal 8 3 2 5 5" xfId="7155"/>
    <cellStyle name="Normal 81 2 5 5" xfId="7156"/>
    <cellStyle name="Normal 78 3 4 5" xfId="7157"/>
    <cellStyle name="Normal 5 3 3 4 5" xfId="7158"/>
    <cellStyle name="Normal 80 3 4 5" xfId="7159"/>
    <cellStyle name="Normal 79 3 4 5" xfId="7160"/>
    <cellStyle name="Normal 6 8 3 4 5" xfId="7161"/>
    <cellStyle name="Normal 5 2 3 4 5" xfId="7162"/>
    <cellStyle name="Normal 6 2 8 4 5" xfId="7163"/>
    <cellStyle name="Comma 2 2 3 3 4 5" xfId="7164"/>
    <cellStyle name="Comma 2 3 6 3 4 5" xfId="7165"/>
    <cellStyle name="Normal 18 2 3 4 5" xfId="7166"/>
    <cellStyle name="Normal 19 2 3 4 5" xfId="7167"/>
    <cellStyle name="Normal 2 2 3 3 4 5" xfId="7168"/>
    <cellStyle name="Normal 2 3 6 3 4 5" xfId="7169"/>
    <cellStyle name="Normal 2 3 2 3 4 5" xfId="7170"/>
    <cellStyle name="Normal 2 3 4 3 4 5" xfId="7171"/>
    <cellStyle name="Normal 2 3 5 3 4 5" xfId="7172"/>
    <cellStyle name="Normal 2 4 2 3 4 5" xfId="7173"/>
    <cellStyle name="Normal 2 5 3 4 5" xfId="7174"/>
    <cellStyle name="Normal 28 3 3 4 5" xfId="7175"/>
    <cellStyle name="Normal 3 2 2 3 4 5" xfId="7176"/>
    <cellStyle name="Normal 3 3 3 4 5" xfId="7177"/>
    <cellStyle name="Normal 30 3 3 4 5" xfId="7178"/>
    <cellStyle name="Normal 4 2 3 4 5" xfId="7179"/>
    <cellStyle name="Normal 40 2 3 4 5" xfId="7180"/>
    <cellStyle name="Normal 41 2 3 4 5" xfId="7181"/>
    <cellStyle name="Normal 42 2 3 4 5" xfId="7182"/>
    <cellStyle name="Normal 43 2 3 4 5" xfId="7183"/>
    <cellStyle name="Normal 44 2 3 4 5" xfId="7184"/>
    <cellStyle name="Normal 45 2 3 4 5" xfId="7185"/>
    <cellStyle name="Normal 46 2 3 4 5" xfId="7186"/>
    <cellStyle name="Normal 47 2 3 4 5" xfId="7187"/>
    <cellStyle name="Normal 51 3 4 5" xfId="7188"/>
    <cellStyle name="Normal 52 3 4 5" xfId="7189"/>
    <cellStyle name="Normal 53 3 4 5" xfId="7190"/>
    <cellStyle name="Normal 55 3 4 5" xfId="7191"/>
    <cellStyle name="Normal 56 3 4 5" xfId="7192"/>
    <cellStyle name="Normal 57 3 4 5" xfId="7193"/>
    <cellStyle name="Normal 6 2 3 3 4 5" xfId="7194"/>
    <cellStyle name="Normal 6 3 3 4 5" xfId="7195"/>
    <cellStyle name="Normal 60 3 4 5" xfId="7196"/>
    <cellStyle name="Normal 64 3 4 5" xfId="7197"/>
    <cellStyle name="Normal 65 3 4 5" xfId="7198"/>
    <cellStyle name="Normal 66 3 4 5" xfId="7199"/>
    <cellStyle name="Normal 67 3 4 5" xfId="7200"/>
    <cellStyle name="Normal 7 6 3 4 5" xfId="7201"/>
    <cellStyle name="Normal 71 3 4 5" xfId="7202"/>
    <cellStyle name="Normal 72 3 4 5" xfId="7203"/>
    <cellStyle name="Normal 73 3 4 5" xfId="7204"/>
    <cellStyle name="Normal 74 3 4 5" xfId="7205"/>
    <cellStyle name="Normal 76 3 4 5" xfId="7206"/>
    <cellStyle name="Normal 8 3 3 4 5" xfId="7207"/>
    <cellStyle name="Normal 81 3 4 5" xfId="7208"/>
    <cellStyle name="Normal 78 2 2 4 5" xfId="7209"/>
    <cellStyle name="Normal 5 3 2 2 4 5" xfId="7210"/>
    <cellStyle name="Normal 80 2 2 4 5" xfId="7211"/>
    <cellStyle name="Normal 79 2 2 4 5" xfId="7212"/>
    <cellStyle name="Normal 6 8 2 2 4 5" xfId="7213"/>
    <cellStyle name="Normal 5 2 2 2 4 5" xfId="7214"/>
    <cellStyle name="Normal 6 2 7 2 4 5" xfId="7215"/>
    <cellStyle name="Comma 2 2 3 2 2 4 5" xfId="7216"/>
    <cellStyle name="Comma 2 3 6 2 2 4 5" xfId="7217"/>
    <cellStyle name="Normal 18 2 2 2 4 5" xfId="7218"/>
    <cellStyle name="Normal 19 2 2 2 4 5" xfId="7219"/>
    <cellStyle name="Normal 2 2 3 2 2 4 5" xfId="7220"/>
    <cellStyle name="Normal 2 3 6 2 2 4 5" xfId="7221"/>
    <cellStyle name="Normal 2 3 2 2 2 4 5" xfId="7222"/>
    <cellStyle name="Normal 2 3 4 2 2 4 5" xfId="7223"/>
    <cellStyle name="Normal 2 3 5 2 2 4 5" xfId="7224"/>
    <cellStyle name="Normal 2 4 2 2 2 4 5" xfId="7225"/>
    <cellStyle name="Normal 2 5 2 2 4 5" xfId="7226"/>
    <cellStyle name="Normal 28 3 2 2 4 5" xfId="7227"/>
    <cellStyle name="Normal 3 2 2 2 2 4 5" xfId="7228"/>
    <cellStyle name="Normal 3 3 2 2 4 5" xfId="7229"/>
    <cellStyle name="Normal 30 3 2 2 4 5" xfId="7230"/>
    <cellStyle name="Normal 4 2 2 2 4 5" xfId="7231"/>
    <cellStyle name="Normal 40 2 2 2 4 5" xfId="7232"/>
    <cellStyle name="Normal 41 2 2 2 4 5" xfId="7233"/>
    <cellStyle name="Normal 42 2 2 2 4 5" xfId="7234"/>
    <cellStyle name="Normal 43 2 2 2 4 5" xfId="7235"/>
    <cellStyle name="Normal 44 2 2 2 4 5" xfId="7236"/>
    <cellStyle name="Normal 45 2 2 2 4 5" xfId="7237"/>
    <cellStyle name="Normal 46 2 2 2 4 5" xfId="7238"/>
    <cellStyle name="Normal 47 2 2 2 4 5" xfId="7239"/>
    <cellStyle name="Normal 51 2 2 4 5" xfId="7240"/>
    <cellStyle name="Normal 52 2 2 4 5" xfId="7241"/>
    <cellStyle name="Normal 53 2 2 4 5" xfId="7242"/>
    <cellStyle name="Normal 55 2 2 4 5" xfId="7243"/>
    <cellStyle name="Normal 56 2 2 4 5" xfId="7244"/>
    <cellStyle name="Normal 57 2 2 4 5" xfId="7245"/>
    <cellStyle name="Normal 6 2 3 2 2 4 5" xfId="7246"/>
    <cellStyle name="Normal 6 3 2 2 4 5" xfId="7247"/>
    <cellStyle name="Normal 60 2 2 4 5" xfId="7248"/>
    <cellStyle name="Normal 64 2 2 4 5" xfId="7249"/>
    <cellStyle name="Normal 65 2 2 4 5" xfId="7250"/>
    <cellStyle name="Normal 66 2 2 4 5" xfId="7251"/>
    <cellStyle name="Normal 67 2 2 4 5" xfId="7252"/>
    <cellStyle name="Normal 7 6 2 2 4 5" xfId="7253"/>
    <cellStyle name="Normal 71 2 2 4 5" xfId="7254"/>
    <cellStyle name="Normal 72 2 2 4 5" xfId="7255"/>
    <cellStyle name="Normal 73 2 2 4 5" xfId="7256"/>
    <cellStyle name="Normal 74 2 2 4 5" xfId="7257"/>
    <cellStyle name="Normal 76 2 2 4 5" xfId="7258"/>
    <cellStyle name="Normal 8 3 2 2 4 5" xfId="7259"/>
    <cellStyle name="Normal 81 2 2 4 5" xfId="7260"/>
    <cellStyle name="Normal 78 4 3 5" xfId="7261"/>
    <cellStyle name="Normal 5 3 4 3 5" xfId="7262"/>
    <cellStyle name="Normal 80 4 3 5" xfId="7263"/>
    <cellStyle name="Normal 79 4 3 5" xfId="7264"/>
    <cellStyle name="Normal 6 8 4 3 5" xfId="7265"/>
    <cellStyle name="Normal 5 2 4 3 5" xfId="7266"/>
    <cellStyle name="Normal 6 2 9 3 5" xfId="7267"/>
    <cellStyle name="Comma 2 2 3 4 3 5" xfId="7268"/>
    <cellStyle name="Comma 2 3 6 4 3 5" xfId="7269"/>
    <cellStyle name="Normal 18 2 4 3 5" xfId="7270"/>
    <cellStyle name="Normal 19 2 4 3 5" xfId="7271"/>
    <cellStyle name="Normal 2 2 3 4 3 5" xfId="7272"/>
    <cellStyle name="Normal 2 3 6 4 3 5" xfId="7273"/>
    <cellStyle name="Normal 2 3 2 4 3 5" xfId="7274"/>
    <cellStyle name="Normal 2 3 4 4 3 5" xfId="7275"/>
    <cellStyle name="Normal 2 3 5 4 3 5" xfId="7276"/>
    <cellStyle name="Normal 2 4 2 4 3 5" xfId="7277"/>
    <cellStyle name="Normal 2 5 4 3 5" xfId="7278"/>
    <cellStyle name="Normal 28 3 4 3 5" xfId="7279"/>
    <cellStyle name="Normal 3 2 2 4 3 5" xfId="7280"/>
    <cellStyle name="Normal 3 3 4 3 5" xfId="7281"/>
    <cellStyle name="Normal 30 3 4 3 5" xfId="7282"/>
    <cellStyle name="Normal 4 2 4 3 5" xfId="7283"/>
    <cellStyle name="Normal 40 2 4 3 5" xfId="7284"/>
    <cellStyle name="Normal 41 2 4 3 5" xfId="7285"/>
    <cellStyle name="Normal 42 2 4 3 5" xfId="7286"/>
    <cellStyle name="Normal 43 2 4 3 5" xfId="7287"/>
    <cellStyle name="Normal 44 2 4 3 5" xfId="7288"/>
    <cellStyle name="Normal 45 2 4 3 5" xfId="7289"/>
    <cellStyle name="Normal 46 2 4 3 5" xfId="7290"/>
    <cellStyle name="Normal 47 2 4 3 5" xfId="7291"/>
    <cellStyle name="Normal 51 4 3 5" xfId="7292"/>
    <cellStyle name="Normal 52 4 3 5" xfId="7293"/>
    <cellStyle name="Normal 53 4 3 5" xfId="7294"/>
    <cellStyle name="Normal 55 4 3 5" xfId="7295"/>
    <cellStyle name="Normal 56 4 3 5" xfId="7296"/>
    <cellStyle name="Normal 57 4 3 5" xfId="7297"/>
    <cellStyle name="Normal 6 2 3 4 3 5" xfId="7298"/>
    <cellStyle name="Normal 6 3 4 3 5" xfId="7299"/>
    <cellStyle name="Normal 60 4 3 5" xfId="7300"/>
    <cellStyle name="Normal 64 4 3 5" xfId="7301"/>
    <cellStyle name="Normal 65 4 3 5" xfId="7302"/>
    <cellStyle name="Normal 66 4 3 5" xfId="7303"/>
    <cellStyle name="Normal 67 4 3 5" xfId="7304"/>
    <cellStyle name="Normal 7 6 4 3 5" xfId="7305"/>
    <cellStyle name="Normal 71 4 3 5" xfId="7306"/>
    <cellStyle name="Normal 72 4 3 5" xfId="7307"/>
    <cellStyle name="Normal 73 4 3 5" xfId="7308"/>
    <cellStyle name="Normal 74 4 3 5" xfId="7309"/>
    <cellStyle name="Normal 76 4 3 5" xfId="7310"/>
    <cellStyle name="Normal 8 3 4 3 5" xfId="7311"/>
    <cellStyle name="Normal 81 4 3 5" xfId="7312"/>
    <cellStyle name="Normal 78 2 3 3 5" xfId="7313"/>
    <cellStyle name="Normal 5 3 2 3 3 5" xfId="7314"/>
    <cellStyle name="Normal 80 2 3 3 5" xfId="7315"/>
    <cellStyle name="Normal 79 2 3 3 5" xfId="7316"/>
    <cellStyle name="Normal 6 8 2 3 3 5" xfId="7317"/>
    <cellStyle name="Normal 5 2 2 3 3 5" xfId="7318"/>
    <cellStyle name="Normal 6 2 7 3 3 5" xfId="7319"/>
    <cellStyle name="Comma 2 2 3 2 3 3 5" xfId="7320"/>
    <cellStyle name="Comma 2 3 6 2 3 3 5" xfId="7321"/>
    <cellStyle name="Normal 18 2 2 3 3 5" xfId="7322"/>
    <cellStyle name="Normal 19 2 2 3 3 5" xfId="7323"/>
    <cellStyle name="Normal 2 2 3 2 3 3 5" xfId="7324"/>
    <cellStyle name="Normal 2 3 6 2 3 3 5" xfId="7325"/>
    <cellStyle name="Normal 2 3 2 2 3 3 5" xfId="7326"/>
    <cellStyle name="Normal 2 3 4 2 3 3 5" xfId="7327"/>
    <cellStyle name="Normal 2 3 5 2 3 3 5" xfId="7328"/>
    <cellStyle name="Normal 2 4 2 2 3 3 5" xfId="7329"/>
    <cellStyle name="Normal 2 5 2 3 3 5" xfId="7330"/>
    <cellStyle name="Normal 28 3 2 3 3 5" xfId="7331"/>
    <cellStyle name="Normal 3 2 2 2 3 3 5" xfId="7332"/>
    <cellStyle name="Normal 3 3 2 3 3 5" xfId="7333"/>
    <cellStyle name="Normal 30 3 2 3 3 5" xfId="7334"/>
    <cellStyle name="Normal 4 2 2 3 3 5" xfId="7335"/>
    <cellStyle name="Normal 40 2 2 3 3 5" xfId="7336"/>
    <cellStyle name="Normal 41 2 2 3 3 5" xfId="7337"/>
    <cellStyle name="Normal 42 2 2 3 3 5" xfId="7338"/>
    <cellStyle name="Normal 43 2 2 3 3 5" xfId="7339"/>
    <cellStyle name="Normal 44 2 2 3 3 5" xfId="7340"/>
    <cellStyle name="Normal 45 2 2 3 3 5" xfId="7341"/>
    <cellStyle name="Normal 46 2 2 3 3 5" xfId="7342"/>
    <cellStyle name="Normal 47 2 2 3 3 5" xfId="7343"/>
    <cellStyle name="Normal 51 2 3 3 5" xfId="7344"/>
    <cellStyle name="Normal 52 2 3 3 5" xfId="7345"/>
    <cellStyle name="Normal 53 2 3 3 5" xfId="7346"/>
    <cellStyle name="Normal 55 2 3 3 5" xfId="7347"/>
    <cellStyle name="Normal 56 2 3 3 5" xfId="7348"/>
    <cellStyle name="Normal 57 2 3 3 5" xfId="7349"/>
    <cellStyle name="Normal 6 2 3 2 3 3 5" xfId="7350"/>
    <cellStyle name="Normal 6 3 2 3 3 5" xfId="7351"/>
    <cellStyle name="Normal 60 2 3 3 5" xfId="7352"/>
    <cellStyle name="Normal 64 2 3 3 5" xfId="7353"/>
    <cellStyle name="Normal 65 2 3 3 5" xfId="7354"/>
    <cellStyle name="Normal 66 2 3 3 5" xfId="7355"/>
    <cellStyle name="Normal 67 2 3 3 5" xfId="7356"/>
    <cellStyle name="Normal 7 6 2 3 3 5" xfId="7357"/>
    <cellStyle name="Normal 71 2 3 3 5" xfId="7358"/>
    <cellStyle name="Normal 72 2 3 3 5" xfId="7359"/>
    <cellStyle name="Normal 73 2 3 3 5" xfId="7360"/>
    <cellStyle name="Normal 74 2 3 3 5" xfId="7361"/>
    <cellStyle name="Normal 76 2 3 3 5" xfId="7362"/>
    <cellStyle name="Normal 8 3 2 3 3 5" xfId="7363"/>
    <cellStyle name="Normal 81 2 3 3 5" xfId="7364"/>
    <cellStyle name="Normal 78 3 2 3 5" xfId="7365"/>
    <cellStyle name="Normal 5 3 3 2 3 5" xfId="7366"/>
    <cellStyle name="Normal 80 3 2 3 5" xfId="7367"/>
    <cellStyle name="Normal 79 3 2 3 5" xfId="7368"/>
    <cellStyle name="Normal 6 8 3 2 3 5" xfId="7369"/>
    <cellStyle name="Normal 5 2 3 2 3 5" xfId="7370"/>
    <cellStyle name="Normal 6 2 8 2 3 5" xfId="7371"/>
    <cellStyle name="Comma 2 2 3 3 2 3 5" xfId="7372"/>
    <cellStyle name="Comma 2 3 6 3 2 3 5" xfId="7373"/>
    <cellStyle name="Normal 18 2 3 2 3 5" xfId="7374"/>
    <cellStyle name="Normal 19 2 3 2 3 5" xfId="7375"/>
    <cellStyle name="Normal 2 2 3 3 2 3 5" xfId="7376"/>
    <cellStyle name="Normal 2 3 6 3 2 3 5" xfId="7377"/>
    <cellStyle name="Normal 2 3 2 3 2 3 5" xfId="7378"/>
    <cellStyle name="Normal 2 3 4 3 2 3 5" xfId="7379"/>
    <cellStyle name="Normal 2 3 5 3 2 3 5" xfId="7380"/>
    <cellStyle name="Normal 2 4 2 3 2 3 5" xfId="7381"/>
    <cellStyle name="Normal 2 5 3 2 3 5" xfId="7382"/>
    <cellStyle name="Normal 28 3 3 2 3 5" xfId="7383"/>
    <cellStyle name="Normal 3 2 2 3 2 3 5" xfId="7384"/>
    <cellStyle name="Normal 3 3 3 2 3 5" xfId="7385"/>
    <cellStyle name="Normal 30 3 3 2 3 5" xfId="7386"/>
    <cellStyle name="Normal 4 2 3 2 3 5" xfId="7387"/>
    <cellStyle name="Normal 40 2 3 2 3 5" xfId="7388"/>
    <cellStyle name="Normal 41 2 3 2 3 5" xfId="7389"/>
    <cellStyle name="Normal 42 2 3 2 3 5" xfId="7390"/>
    <cellStyle name="Normal 43 2 3 2 3 5" xfId="7391"/>
    <cellStyle name="Normal 44 2 3 2 3 5" xfId="7392"/>
    <cellStyle name="Normal 45 2 3 2 3 5" xfId="7393"/>
    <cellStyle name="Normal 46 2 3 2 3 5" xfId="7394"/>
    <cellStyle name="Normal 47 2 3 2 3 5" xfId="7395"/>
    <cellStyle name="Normal 51 3 2 3 5" xfId="7396"/>
    <cellStyle name="Normal 52 3 2 3 5" xfId="7397"/>
    <cellStyle name="Normal 53 3 2 3 5" xfId="7398"/>
    <cellStyle name="Normal 55 3 2 3 5" xfId="7399"/>
    <cellStyle name="Normal 56 3 2 3 5" xfId="7400"/>
    <cellStyle name="Normal 57 3 2 3 5" xfId="7401"/>
    <cellStyle name="Normal 6 2 3 3 2 3 5" xfId="7402"/>
    <cellStyle name="Normal 6 3 3 2 3 5" xfId="7403"/>
    <cellStyle name="Normal 60 3 2 3 5" xfId="7404"/>
    <cellStyle name="Normal 64 3 2 3 5" xfId="7405"/>
    <cellStyle name="Normal 65 3 2 3 5" xfId="7406"/>
    <cellStyle name="Normal 66 3 2 3 5" xfId="7407"/>
    <cellStyle name="Normal 67 3 2 3 5" xfId="7408"/>
    <cellStyle name="Normal 7 6 3 2 3 5" xfId="7409"/>
    <cellStyle name="Normal 71 3 2 3 5" xfId="7410"/>
    <cellStyle name="Normal 72 3 2 3 5" xfId="7411"/>
    <cellStyle name="Normal 73 3 2 3 5" xfId="7412"/>
    <cellStyle name="Normal 74 3 2 3 5" xfId="7413"/>
    <cellStyle name="Normal 76 3 2 3 5" xfId="7414"/>
    <cellStyle name="Normal 8 3 3 2 3 5" xfId="7415"/>
    <cellStyle name="Normal 81 3 2 3 5" xfId="7416"/>
    <cellStyle name="Normal 78 2 2 2 3 5" xfId="7417"/>
    <cellStyle name="Normal 5 3 2 2 2 3 5" xfId="7418"/>
    <cellStyle name="Normal 80 2 2 2 3 5" xfId="7419"/>
    <cellStyle name="Normal 79 2 2 2 3 5" xfId="7420"/>
    <cellStyle name="Normal 6 8 2 2 2 3 5" xfId="7421"/>
    <cellStyle name="Normal 5 2 2 2 2 3 5" xfId="7422"/>
    <cellStyle name="Normal 6 2 7 2 2 3 5" xfId="7423"/>
    <cellStyle name="Comma 2 2 3 2 2 2 3 5" xfId="7424"/>
    <cellStyle name="Comma 2 3 6 2 2 2 3 5" xfId="7425"/>
    <cellStyle name="Normal 18 2 2 2 2 3 5" xfId="7426"/>
    <cellStyle name="Normal 19 2 2 2 2 3 5" xfId="7427"/>
    <cellStyle name="Normal 2 2 3 2 2 2 3 5" xfId="7428"/>
    <cellStyle name="Normal 2 3 6 2 2 2 3 5" xfId="7429"/>
    <cellStyle name="Normal 2 3 2 2 2 2 3 5" xfId="7430"/>
    <cellStyle name="Normal 2 3 4 2 2 2 3 5" xfId="7431"/>
    <cellStyle name="Normal 2 3 5 2 2 2 3 5" xfId="7432"/>
    <cellStyle name="Normal 2 4 2 2 2 2 3 5" xfId="7433"/>
    <cellStyle name="Normal 2 5 2 2 2 3 5" xfId="7434"/>
    <cellStyle name="Normal 28 3 2 2 2 3 5" xfId="7435"/>
    <cellStyle name="Normal 3 2 2 2 2 2 3 5" xfId="7436"/>
    <cellStyle name="Normal 3 3 2 2 2 3 5" xfId="7437"/>
    <cellStyle name="Normal 30 3 2 2 2 3 5" xfId="7438"/>
    <cellStyle name="Normal 4 2 2 2 2 3 5" xfId="7439"/>
    <cellStyle name="Normal 40 2 2 2 2 3 5" xfId="7440"/>
    <cellStyle name="Normal 41 2 2 2 2 3 5" xfId="7441"/>
    <cellStyle name="Normal 42 2 2 2 2 3 5" xfId="7442"/>
    <cellStyle name="Normal 43 2 2 2 2 3 5" xfId="7443"/>
    <cellStyle name="Normal 44 2 2 2 2 3 5" xfId="7444"/>
    <cellStyle name="Normal 45 2 2 2 2 3 5" xfId="7445"/>
    <cellStyle name="Normal 46 2 2 2 2 3 5" xfId="7446"/>
    <cellStyle name="Normal 47 2 2 2 2 3 5" xfId="7447"/>
    <cellStyle name="Normal 51 2 2 2 3 5" xfId="7448"/>
    <cellStyle name="Normal 52 2 2 2 3 5" xfId="7449"/>
    <cellStyle name="Normal 53 2 2 2 3 5" xfId="7450"/>
    <cellStyle name="Normal 55 2 2 2 3 5" xfId="7451"/>
    <cellStyle name="Normal 56 2 2 2 3 5" xfId="7452"/>
    <cellStyle name="Normal 57 2 2 2 3 5" xfId="7453"/>
    <cellStyle name="Normal 6 2 3 2 2 2 3 5" xfId="7454"/>
    <cellStyle name="Normal 6 3 2 2 2 3 5" xfId="7455"/>
    <cellStyle name="Normal 60 2 2 2 3 5" xfId="7456"/>
    <cellStyle name="Normal 64 2 2 2 3 5" xfId="7457"/>
    <cellStyle name="Normal 65 2 2 2 3 5" xfId="7458"/>
    <cellStyle name="Normal 66 2 2 2 3 5" xfId="7459"/>
    <cellStyle name="Normal 67 2 2 2 3 5" xfId="7460"/>
    <cellStyle name="Normal 7 6 2 2 2 3 5" xfId="7461"/>
    <cellStyle name="Normal 71 2 2 2 3 5" xfId="7462"/>
    <cellStyle name="Normal 72 2 2 2 3 5" xfId="7463"/>
    <cellStyle name="Normal 73 2 2 2 3 5" xfId="7464"/>
    <cellStyle name="Normal 74 2 2 2 3 5" xfId="7465"/>
    <cellStyle name="Normal 76 2 2 2 3 5" xfId="7466"/>
    <cellStyle name="Normal 8 3 2 2 2 3 5" xfId="7467"/>
    <cellStyle name="Normal 81 2 2 2 3 5" xfId="7468"/>
    <cellStyle name="Normal 90 2 5" xfId="7469"/>
    <cellStyle name="Normal 78 5 2 5" xfId="7470"/>
    <cellStyle name="Normal 91 2 5" xfId="7471"/>
    <cellStyle name="Normal 5 3 5 2 5" xfId="7472"/>
    <cellStyle name="Normal 80 5 2 5" xfId="7473"/>
    <cellStyle name="Normal 79 5 2 5" xfId="7474"/>
    <cellStyle name="Normal 6 8 5 2 5" xfId="7475"/>
    <cellStyle name="Normal 5 2 5 2 5" xfId="7476"/>
    <cellStyle name="Normal 6 2 10 2 5" xfId="7477"/>
    <cellStyle name="Comma 2 2 3 5 2 5" xfId="7478"/>
    <cellStyle name="Comma 2 3 6 5 2 5" xfId="7479"/>
    <cellStyle name="Normal 18 2 5 2 5" xfId="7480"/>
    <cellStyle name="Normal 19 2 5 2 5" xfId="7481"/>
    <cellStyle name="Normal 2 2 3 5 2 5" xfId="7482"/>
    <cellStyle name="Normal 2 3 6 5 2 5" xfId="7483"/>
    <cellStyle name="Normal 2 3 2 5 2 5" xfId="7484"/>
    <cellStyle name="Normal 2 3 4 5 2 5" xfId="7485"/>
    <cellStyle name="Normal 2 3 5 5 2 5" xfId="7486"/>
    <cellStyle name="Normal 2 4 2 5 2 5" xfId="7487"/>
    <cellStyle name="Normal 2 5 5 2 5" xfId="7488"/>
    <cellStyle name="Normal 28 3 5 2 5" xfId="7489"/>
    <cellStyle name="Normal 3 2 2 5 2 5" xfId="7490"/>
    <cellStyle name="Normal 3 3 5 2 5" xfId="7491"/>
    <cellStyle name="Normal 30 3 5 2 5" xfId="7492"/>
    <cellStyle name="Normal 4 2 5 2 5" xfId="7493"/>
    <cellStyle name="Normal 40 2 5 2 5" xfId="7494"/>
    <cellStyle name="Normal 41 2 5 2 5" xfId="7495"/>
    <cellStyle name="Normal 42 2 5 2 5" xfId="7496"/>
    <cellStyle name="Normal 43 2 5 2 5" xfId="7497"/>
    <cellStyle name="Normal 44 2 5 2 5" xfId="7498"/>
    <cellStyle name="Normal 45 2 5 2 5" xfId="7499"/>
    <cellStyle name="Normal 46 2 5 2 5" xfId="7500"/>
    <cellStyle name="Normal 47 2 5 2 5" xfId="7501"/>
    <cellStyle name="Normal 51 5 2 5" xfId="7502"/>
    <cellStyle name="Normal 52 5 2 5" xfId="7503"/>
    <cellStyle name="Normal 53 5 2 5" xfId="7504"/>
    <cellStyle name="Normal 55 5 2 5" xfId="7505"/>
    <cellStyle name="Normal 56 5 2 5" xfId="7506"/>
    <cellStyle name="Normal 57 5 2 5" xfId="7507"/>
    <cellStyle name="Normal 6 2 3 5 2 5" xfId="7508"/>
    <cellStyle name="Normal 6 3 5 2 5" xfId="7509"/>
    <cellStyle name="Normal 60 5 2 5" xfId="7510"/>
    <cellStyle name="Normal 64 5 2 5" xfId="7511"/>
    <cellStyle name="Normal 65 5 2 5" xfId="7512"/>
    <cellStyle name="Normal 66 5 2 5" xfId="7513"/>
    <cellStyle name="Normal 67 5 2 5" xfId="7514"/>
    <cellStyle name="Normal 7 6 5 2 5" xfId="7515"/>
    <cellStyle name="Normal 71 5 2 5" xfId="7516"/>
    <cellStyle name="Normal 72 5 2 5" xfId="7517"/>
    <cellStyle name="Normal 73 5 2 5" xfId="7518"/>
    <cellStyle name="Normal 74 5 2 5" xfId="7519"/>
    <cellStyle name="Normal 76 5 2 5" xfId="7520"/>
    <cellStyle name="Normal 8 3 5 2 5" xfId="7521"/>
    <cellStyle name="Normal 81 5 2 5" xfId="7522"/>
    <cellStyle name="Normal 78 2 4 2 5" xfId="7523"/>
    <cellStyle name="Normal 5 3 2 4 2 5" xfId="7524"/>
    <cellStyle name="Normal 80 2 4 2 5" xfId="7525"/>
    <cellStyle name="Normal 79 2 4 2 5" xfId="7526"/>
    <cellStyle name="Normal 6 8 2 4 2 5" xfId="7527"/>
    <cellStyle name="Normal 5 2 2 4 2 5" xfId="7528"/>
    <cellStyle name="Normal 6 2 7 4 2 5" xfId="7529"/>
    <cellStyle name="Comma 2 2 3 2 4 2 5" xfId="7530"/>
    <cellStyle name="Comma 2 3 6 2 4 2 5" xfId="7531"/>
    <cellStyle name="Normal 18 2 2 4 2 5" xfId="7532"/>
    <cellStyle name="Normal 19 2 2 4 2 5" xfId="7533"/>
    <cellStyle name="Normal 2 2 3 2 4 2 5" xfId="7534"/>
    <cellStyle name="Normal 2 3 6 2 4 2 5" xfId="7535"/>
    <cellStyle name="Normal 2 3 2 2 4 2 5" xfId="7536"/>
    <cellStyle name="Normal 2 3 4 2 4 2 5" xfId="7537"/>
    <cellStyle name="Normal 2 3 5 2 4 2 5" xfId="7538"/>
    <cellStyle name="Normal 2 4 2 2 4 2 5" xfId="7539"/>
    <cellStyle name="Normal 2 5 2 4 2 5" xfId="7540"/>
    <cellStyle name="Normal 28 3 2 4 2 5" xfId="7541"/>
    <cellStyle name="Normal 3 2 2 2 4 2 5" xfId="7542"/>
    <cellStyle name="Normal 3 3 2 4 2 5" xfId="7543"/>
    <cellStyle name="Normal 30 3 2 4 2 5" xfId="7544"/>
    <cellStyle name="Normal 4 2 2 4 2 5" xfId="7545"/>
    <cellStyle name="Normal 40 2 2 4 2 5" xfId="7546"/>
    <cellStyle name="Normal 41 2 2 4 2 5" xfId="7547"/>
    <cellStyle name="Normal 42 2 2 4 2 5" xfId="7548"/>
    <cellStyle name="Normal 43 2 2 4 2 5" xfId="7549"/>
    <cellStyle name="Normal 44 2 2 4 2 5" xfId="7550"/>
    <cellStyle name="Normal 45 2 2 4 2 5" xfId="7551"/>
    <cellStyle name="Normal 46 2 2 4 2 5" xfId="7552"/>
    <cellStyle name="Normal 47 2 2 4 2 5" xfId="7553"/>
    <cellStyle name="Normal 51 2 4 2 5" xfId="7554"/>
    <cellStyle name="Normal 52 2 4 2 5" xfId="7555"/>
    <cellStyle name="Normal 53 2 4 2 5" xfId="7556"/>
    <cellStyle name="Normal 55 2 4 2 5" xfId="7557"/>
    <cellStyle name="Normal 56 2 4 2 5" xfId="7558"/>
    <cellStyle name="Normal 57 2 4 2 5" xfId="7559"/>
    <cellStyle name="Normal 6 2 3 2 4 2 5" xfId="7560"/>
    <cellStyle name="Normal 6 3 2 4 2 5" xfId="7561"/>
    <cellStyle name="Normal 60 2 4 2 5" xfId="7562"/>
    <cellStyle name="Normal 64 2 4 2 5" xfId="7563"/>
    <cellStyle name="Normal 65 2 4 2 5" xfId="7564"/>
    <cellStyle name="Normal 66 2 4 2 5" xfId="7565"/>
    <cellStyle name="Normal 67 2 4 2 5" xfId="7566"/>
    <cellStyle name="Normal 7 6 2 4 2 5" xfId="7567"/>
    <cellStyle name="Normal 71 2 4 2 5" xfId="7568"/>
    <cellStyle name="Normal 72 2 4 2 5" xfId="7569"/>
    <cellStyle name="Normal 73 2 4 2 5" xfId="7570"/>
    <cellStyle name="Normal 74 2 4 2 5" xfId="7571"/>
    <cellStyle name="Normal 76 2 4 2 5" xfId="7572"/>
    <cellStyle name="Normal 8 3 2 4 2 5" xfId="7573"/>
    <cellStyle name="Normal 81 2 4 2 5" xfId="7574"/>
    <cellStyle name="Normal 78 3 3 2 5" xfId="7575"/>
    <cellStyle name="Normal 5 3 3 3 2 5" xfId="7576"/>
    <cellStyle name="Normal 80 3 3 2 5" xfId="7577"/>
    <cellStyle name="Normal 79 3 3 2 5" xfId="7578"/>
    <cellStyle name="Normal 6 8 3 3 2 5" xfId="7579"/>
    <cellStyle name="Normal 5 2 3 3 2 5" xfId="7580"/>
    <cellStyle name="Normal 6 2 8 3 2 5" xfId="7581"/>
    <cellStyle name="Comma 2 2 3 3 3 2 5" xfId="7582"/>
    <cellStyle name="Comma 2 3 6 3 3 2 5" xfId="7583"/>
    <cellStyle name="Normal 18 2 3 3 2 5" xfId="7584"/>
    <cellStyle name="Normal 19 2 3 3 2 5" xfId="7585"/>
    <cellStyle name="Normal 2 2 3 3 3 2 5" xfId="7586"/>
    <cellStyle name="Normal 2 3 6 3 3 2 5" xfId="7587"/>
    <cellStyle name="Normal 2 3 2 3 3 2 5" xfId="7588"/>
    <cellStyle name="Normal 2 3 4 3 3 2 5" xfId="7589"/>
    <cellStyle name="Normal 2 3 5 3 3 2 5" xfId="7590"/>
    <cellStyle name="Normal 2 4 2 3 3 2 5" xfId="7591"/>
    <cellStyle name="Normal 2 5 3 3 2 5" xfId="7592"/>
    <cellStyle name="Normal 28 3 3 3 2 5" xfId="7593"/>
    <cellStyle name="Normal 3 2 2 3 3 2 5" xfId="7594"/>
    <cellStyle name="Normal 3 3 3 3 2 5" xfId="7595"/>
    <cellStyle name="Normal 30 3 3 3 2 5" xfId="7596"/>
    <cellStyle name="Normal 4 2 3 3 2 5" xfId="7597"/>
    <cellStyle name="Normal 40 2 3 3 2 5" xfId="7598"/>
    <cellStyle name="Normal 41 2 3 3 2 5" xfId="7599"/>
    <cellStyle name="Normal 42 2 3 3 2 5" xfId="7600"/>
    <cellStyle name="Normal 43 2 3 3 2 5" xfId="7601"/>
    <cellStyle name="Normal 44 2 3 3 2 5" xfId="7602"/>
    <cellStyle name="Normal 45 2 3 3 2 5" xfId="7603"/>
    <cellStyle name="Normal 46 2 3 3 2 5" xfId="7604"/>
    <cellStyle name="Normal 47 2 3 3 2 5" xfId="7605"/>
    <cellStyle name="Normal 51 3 3 2 5" xfId="7606"/>
    <cellStyle name="Normal 52 3 3 2 5" xfId="7607"/>
    <cellStyle name="Normal 53 3 3 2 5" xfId="7608"/>
    <cellStyle name="Normal 55 3 3 2 5" xfId="7609"/>
    <cellStyle name="Normal 56 3 3 2 5" xfId="7610"/>
    <cellStyle name="Normal 57 3 3 2 5" xfId="7611"/>
    <cellStyle name="Normal 6 2 3 3 3 2 5" xfId="7612"/>
    <cellStyle name="Normal 6 3 3 3 2 5" xfId="7613"/>
    <cellStyle name="Normal 60 3 3 2 5" xfId="7614"/>
    <cellStyle name="Normal 64 3 3 2 5" xfId="7615"/>
    <cellStyle name="Normal 65 3 3 2 5" xfId="7616"/>
    <cellStyle name="Normal 66 3 3 2 5" xfId="7617"/>
    <cellStyle name="Normal 67 3 3 2 5" xfId="7618"/>
    <cellStyle name="Normal 7 6 3 3 2 5" xfId="7619"/>
    <cellStyle name="Normal 71 3 3 2 5" xfId="7620"/>
    <cellStyle name="Normal 72 3 3 2 5" xfId="7621"/>
    <cellStyle name="Normal 73 3 3 2 5" xfId="7622"/>
    <cellStyle name="Normal 74 3 3 2 5" xfId="7623"/>
    <cellStyle name="Normal 76 3 3 2 5" xfId="7624"/>
    <cellStyle name="Normal 8 3 3 3 2 5" xfId="7625"/>
    <cellStyle name="Normal 81 3 3 2 5" xfId="7626"/>
    <cellStyle name="Normal 78 2 2 3 2 5" xfId="7627"/>
    <cellStyle name="Normal 5 3 2 2 3 2 5" xfId="7628"/>
    <cellStyle name="Normal 80 2 2 3 2 5" xfId="7629"/>
    <cellStyle name="Normal 79 2 2 3 2 5" xfId="7630"/>
    <cellStyle name="Normal 6 8 2 2 3 2 5" xfId="7631"/>
    <cellStyle name="Normal 5 2 2 2 3 2 5" xfId="7632"/>
    <cellStyle name="Normal 6 2 7 2 3 2 5" xfId="7633"/>
    <cellStyle name="Comma 2 2 3 2 2 3 2 5" xfId="7634"/>
    <cellStyle name="Comma 2 3 6 2 2 3 2 5" xfId="7635"/>
    <cellStyle name="Normal 18 2 2 2 3 2 5" xfId="7636"/>
    <cellStyle name="Normal 19 2 2 2 3 2 5" xfId="7637"/>
    <cellStyle name="Normal 2 2 3 2 2 3 2 5" xfId="7638"/>
    <cellStyle name="Normal 2 3 6 2 2 3 2 5" xfId="7639"/>
    <cellStyle name="Normal 2 3 2 2 2 3 2 5" xfId="7640"/>
    <cellStyle name="Normal 2 3 4 2 2 3 2 5" xfId="7641"/>
    <cellStyle name="Normal 2 3 5 2 2 3 2 5" xfId="7642"/>
    <cellStyle name="Normal 2 4 2 2 2 3 2 5" xfId="7643"/>
    <cellStyle name="Normal 2 5 2 2 3 2 5" xfId="7644"/>
    <cellStyle name="Normal 28 3 2 2 3 2 5" xfId="7645"/>
    <cellStyle name="Normal 3 2 2 2 2 3 2 5" xfId="7646"/>
    <cellStyle name="Normal 3 3 2 2 3 2 5" xfId="7647"/>
    <cellStyle name="Normal 30 3 2 2 3 2 5" xfId="7648"/>
    <cellStyle name="Normal 4 2 2 2 3 2 5" xfId="7649"/>
    <cellStyle name="Normal 40 2 2 2 3 2 5" xfId="7650"/>
    <cellStyle name="Normal 41 2 2 2 3 2 5" xfId="7651"/>
    <cellStyle name="Normal 42 2 2 2 3 2 5" xfId="7652"/>
    <cellStyle name="Normal 43 2 2 2 3 2 5" xfId="7653"/>
    <cellStyle name="Normal 44 2 2 2 3 2 5" xfId="7654"/>
    <cellStyle name="Normal 45 2 2 2 3 2 5" xfId="7655"/>
    <cellStyle name="Normal 46 2 2 2 3 2 5" xfId="7656"/>
    <cellStyle name="Normal 47 2 2 2 3 2 5" xfId="7657"/>
    <cellStyle name="Normal 51 2 2 3 2 5" xfId="7658"/>
    <cellStyle name="Normal 52 2 2 3 2 5" xfId="7659"/>
    <cellStyle name="Normal 53 2 2 3 2 5" xfId="7660"/>
    <cellStyle name="Normal 55 2 2 3 2 5" xfId="7661"/>
    <cellStyle name="Normal 56 2 2 3 2 5" xfId="7662"/>
    <cellStyle name="Normal 57 2 2 3 2 5" xfId="7663"/>
    <cellStyle name="Normal 6 2 3 2 2 3 2 5" xfId="7664"/>
    <cellStyle name="Normal 6 3 2 2 3 2 5" xfId="7665"/>
    <cellStyle name="Normal 60 2 2 3 2 5" xfId="7666"/>
    <cellStyle name="Normal 64 2 2 3 2 5" xfId="7667"/>
    <cellStyle name="Normal 65 2 2 3 2 5" xfId="7668"/>
    <cellStyle name="Normal 66 2 2 3 2 5" xfId="7669"/>
    <cellStyle name="Normal 67 2 2 3 2 5" xfId="7670"/>
    <cellStyle name="Normal 7 6 2 2 3 2 5" xfId="7671"/>
    <cellStyle name="Normal 71 2 2 3 2 5" xfId="7672"/>
    <cellStyle name="Normal 72 2 2 3 2 5" xfId="7673"/>
    <cellStyle name="Normal 73 2 2 3 2 5" xfId="7674"/>
    <cellStyle name="Normal 74 2 2 3 2 5" xfId="7675"/>
    <cellStyle name="Normal 76 2 2 3 2 5" xfId="7676"/>
    <cellStyle name="Normal 8 3 2 2 3 2 5" xfId="7677"/>
    <cellStyle name="Normal 81 2 2 3 2 5" xfId="7678"/>
    <cellStyle name="Normal 78 4 2 2 5" xfId="7679"/>
    <cellStyle name="Normal 5 3 4 2 2 5" xfId="7680"/>
    <cellStyle name="Normal 80 4 2 2 5" xfId="7681"/>
    <cellStyle name="Normal 79 4 2 2 5" xfId="7682"/>
    <cellStyle name="Normal 6 8 4 2 2 5" xfId="7683"/>
    <cellStyle name="Normal 5 2 4 2 2 5" xfId="7684"/>
    <cellStyle name="Normal 6 2 9 2 2 5" xfId="7685"/>
    <cellStyle name="Comma 2 2 3 4 2 2 5" xfId="7686"/>
    <cellStyle name="Comma 2 3 6 4 2 2 5" xfId="7687"/>
    <cellStyle name="Normal 18 2 4 2 2 5" xfId="7688"/>
    <cellStyle name="Normal 19 2 4 2 2 5" xfId="7689"/>
    <cellStyle name="Normal 2 2 3 4 2 2 5" xfId="7690"/>
    <cellStyle name="Normal 2 3 6 4 2 2 5" xfId="7691"/>
    <cellStyle name="Normal 2 3 2 4 2 2 5" xfId="7692"/>
    <cellStyle name="Normal 2 3 4 4 2 2 5" xfId="7693"/>
    <cellStyle name="Normal 2 3 5 4 2 2 5" xfId="7694"/>
    <cellStyle name="Normal 2 4 2 4 2 2 5" xfId="7695"/>
    <cellStyle name="Normal 2 5 4 2 2 5" xfId="7696"/>
    <cellStyle name="Normal 28 3 4 2 2 5" xfId="7697"/>
    <cellStyle name="Normal 3 2 2 4 2 2 5" xfId="7698"/>
    <cellStyle name="Normal 3 3 4 2 2 5" xfId="7699"/>
    <cellStyle name="Normal 30 3 4 2 2 5" xfId="7700"/>
    <cellStyle name="Normal 4 2 4 2 2 5" xfId="7701"/>
    <cellStyle name="Normal 40 2 4 2 2 5" xfId="7702"/>
    <cellStyle name="Normal 41 2 4 2 2 5" xfId="7703"/>
    <cellStyle name="Normal 42 2 4 2 2 5" xfId="7704"/>
    <cellStyle name="Normal 43 2 4 2 2 5" xfId="7705"/>
    <cellStyle name="Normal 44 2 4 2 2 5" xfId="7706"/>
    <cellStyle name="Normal 45 2 4 2 2 5" xfId="7707"/>
    <cellStyle name="Normal 46 2 4 2 2 5" xfId="7708"/>
    <cellStyle name="Normal 47 2 4 2 2 5" xfId="7709"/>
    <cellStyle name="Normal 51 4 2 2 5" xfId="7710"/>
    <cellStyle name="Normal 52 4 2 2 5" xfId="7711"/>
    <cellStyle name="Normal 53 4 2 2 5" xfId="7712"/>
    <cellStyle name="Normal 55 4 2 2 5" xfId="7713"/>
    <cellStyle name="Normal 56 4 2 2 5" xfId="7714"/>
    <cellStyle name="Normal 57 4 2 2 5" xfId="7715"/>
    <cellStyle name="Normal 6 2 3 4 2 2 5" xfId="7716"/>
    <cellStyle name="Normal 6 3 4 2 2 5" xfId="7717"/>
    <cellStyle name="Normal 60 4 2 2 5" xfId="7718"/>
    <cellStyle name="Normal 64 4 2 2 5" xfId="7719"/>
    <cellStyle name="Normal 65 4 2 2 5" xfId="7720"/>
    <cellStyle name="Normal 66 4 2 2 5" xfId="7721"/>
    <cellStyle name="Normal 67 4 2 2 5" xfId="7722"/>
    <cellStyle name="Normal 7 6 4 2 2 5" xfId="7723"/>
    <cellStyle name="Normal 71 4 2 2 5" xfId="7724"/>
    <cellStyle name="Normal 72 4 2 2 5" xfId="7725"/>
    <cellStyle name="Normal 73 4 2 2 5" xfId="7726"/>
    <cellStyle name="Normal 74 4 2 2 5" xfId="7727"/>
    <cellStyle name="Normal 76 4 2 2 5" xfId="7728"/>
    <cellStyle name="Normal 8 3 4 2 2 5" xfId="7729"/>
    <cellStyle name="Normal 81 4 2 2 5" xfId="7730"/>
    <cellStyle name="Normal 78 2 3 2 2 5" xfId="7731"/>
    <cellStyle name="Normal 5 3 2 3 2 2 5" xfId="7732"/>
    <cellStyle name="Normal 80 2 3 2 2 5" xfId="7733"/>
    <cellStyle name="Normal 79 2 3 2 2 5" xfId="7734"/>
    <cellStyle name="Normal 6 8 2 3 2 2 5" xfId="7735"/>
    <cellStyle name="Normal 5 2 2 3 2 2 5" xfId="7736"/>
    <cellStyle name="Normal 6 2 7 3 2 2 5" xfId="7737"/>
    <cellStyle name="Comma 2 2 3 2 3 2 2 5" xfId="7738"/>
    <cellStyle name="Comma 2 3 6 2 3 2 2 5" xfId="7739"/>
    <cellStyle name="Normal 18 2 2 3 2 2 5" xfId="7740"/>
    <cellStyle name="Normal 19 2 2 3 2 2 5" xfId="7741"/>
    <cellStyle name="Normal 2 2 3 2 3 2 2 5" xfId="7742"/>
    <cellStyle name="Normal 2 3 6 2 3 2 2 5" xfId="7743"/>
    <cellStyle name="Normal 2 3 2 2 3 2 2 5" xfId="7744"/>
    <cellStyle name="Normal 2 3 4 2 3 2 2 5" xfId="7745"/>
    <cellStyle name="Normal 2 3 5 2 3 2 2 5" xfId="7746"/>
    <cellStyle name="Normal 2 4 2 2 3 2 2 5" xfId="7747"/>
    <cellStyle name="Normal 2 5 2 3 2 2 5" xfId="7748"/>
    <cellStyle name="Normal 28 3 2 3 2 2 5" xfId="7749"/>
    <cellStyle name="Normal 3 2 2 2 3 2 2 5" xfId="7750"/>
    <cellStyle name="Normal 3 3 2 3 2 2 5" xfId="7751"/>
    <cellStyle name="Normal 30 3 2 3 2 2 5" xfId="7752"/>
    <cellStyle name="Normal 4 2 2 3 2 2 5" xfId="7753"/>
    <cellStyle name="Normal 40 2 2 3 2 2 5" xfId="7754"/>
    <cellStyle name="Normal 41 2 2 3 2 2 5" xfId="7755"/>
    <cellStyle name="Normal 42 2 2 3 2 2 5" xfId="7756"/>
    <cellStyle name="Normal 43 2 2 3 2 2 5" xfId="7757"/>
    <cellStyle name="Normal 44 2 2 3 2 2 5" xfId="7758"/>
    <cellStyle name="Normal 45 2 2 3 2 2 5" xfId="7759"/>
    <cellStyle name="Normal 46 2 2 3 2 2 5" xfId="7760"/>
    <cellStyle name="Normal 47 2 2 3 2 2 5" xfId="7761"/>
    <cellStyle name="Normal 51 2 3 2 2 5" xfId="7762"/>
    <cellStyle name="Normal 52 2 3 2 2 5" xfId="7763"/>
    <cellStyle name="Normal 53 2 3 2 2 5" xfId="7764"/>
    <cellStyle name="Normal 55 2 3 2 2 5" xfId="7765"/>
    <cellStyle name="Normal 56 2 3 2 2 5" xfId="7766"/>
    <cellStyle name="Normal 57 2 3 2 2 5" xfId="7767"/>
    <cellStyle name="Normal 6 2 3 2 3 2 2 5" xfId="7768"/>
    <cellStyle name="Normal 6 3 2 3 2 2 5" xfId="7769"/>
    <cellStyle name="Normal 60 2 3 2 2 5" xfId="7770"/>
    <cellStyle name="Normal 64 2 3 2 2 5" xfId="7771"/>
    <cellStyle name="Normal 65 2 3 2 2 5" xfId="7772"/>
    <cellStyle name="Normal 66 2 3 2 2 5" xfId="7773"/>
    <cellStyle name="Normal 67 2 3 2 2 5" xfId="7774"/>
    <cellStyle name="Normal 7 6 2 3 2 2 5" xfId="7775"/>
    <cellStyle name="Normal 71 2 3 2 2 5" xfId="7776"/>
    <cellStyle name="Normal 72 2 3 2 2 5" xfId="7777"/>
    <cellStyle name="Normal 73 2 3 2 2 5" xfId="7778"/>
    <cellStyle name="Normal 74 2 3 2 2 5" xfId="7779"/>
    <cellStyle name="Normal 76 2 3 2 2 5" xfId="7780"/>
    <cellStyle name="Normal 8 3 2 3 2 2 5" xfId="7781"/>
    <cellStyle name="Normal 81 2 3 2 2 5" xfId="7782"/>
    <cellStyle name="Normal 78 3 2 2 2 5" xfId="7783"/>
    <cellStyle name="Normal 5 3 3 2 2 2 5" xfId="7784"/>
    <cellStyle name="Normal 80 3 2 2 2 5" xfId="7785"/>
    <cellStyle name="Normal 79 3 2 2 2 5" xfId="7786"/>
    <cellStyle name="Normal 6 8 3 2 2 2 5" xfId="7787"/>
    <cellStyle name="Normal 5 2 3 2 2 2 5" xfId="7788"/>
    <cellStyle name="Normal 6 2 8 2 2 2 5" xfId="7789"/>
    <cellStyle name="Comma 2 2 3 3 2 2 2 5" xfId="7790"/>
    <cellStyle name="Comma 2 3 6 3 2 2 2 5" xfId="7791"/>
    <cellStyle name="Normal 18 2 3 2 2 2 5" xfId="7792"/>
    <cellStyle name="Normal 19 2 3 2 2 2 5" xfId="7793"/>
    <cellStyle name="Normal 2 2 3 3 2 2 2 5" xfId="7794"/>
    <cellStyle name="Normal 2 3 6 3 2 2 2 5" xfId="7795"/>
    <cellStyle name="Normal 2 3 2 3 2 2 2 5" xfId="7796"/>
    <cellStyle name="Normal 2 3 4 3 2 2 2 5" xfId="7797"/>
    <cellStyle name="Normal 2 3 5 3 2 2 2 5" xfId="7798"/>
    <cellStyle name="Normal 2 4 2 3 2 2 2 5" xfId="7799"/>
    <cellStyle name="Normal 2 5 3 2 2 2 5" xfId="7800"/>
    <cellStyle name="Normal 28 3 3 2 2 2 5" xfId="7801"/>
    <cellStyle name="Normal 3 2 2 3 2 2 2 5" xfId="7802"/>
    <cellStyle name="Normal 3 3 3 2 2 2 5" xfId="7803"/>
    <cellStyle name="Normal 30 3 3 2 2 2 5" xfId="7804"/>
    <cellStyle name="Normal 4 2 3 2 2 2 5" xfId="7805"/>
    <cellStyle name="Normal 40 2 3 2 2 2 5" xfId="7806"/>
    <cellStyle name="Normal 41 2 3 2 2 2 5" xfId="7807"/>
    <cellStyle name="Normal 42 2 3 2 2 2 5" xfId="7808"/>
    <cellStyle name="Normal 43 2 3 2 2 2 5" xfId="7809"/>
    <cellStyle name="Normal 44 2 3 2 2 2 5" xfId="7810"/>
    <cellStyle name="Normal 45 2 3 2 2 2 5" xfId="7811"/>
    <cellStyle name="Normal 46 2 3 2 2 2 5" xfId="7812"/>
    <cellStyle name="Normal 47 2 3 2 2 2 5" xfId="7813"/>
    <cellStyle name="Normal 51 3 2 2 2 5" xfId="7814"/>
    <cellStyle name="Normal 52 3 2 2 2 5" xfId="7815"/>
    <cellStyle name="Normal 53 3 2 2 2 5" xfId="7816"/>
    <cellStyle name="Normal 55 3 2 2 2 5" xfId="7817"/>
    <cellStyle name="Normal 56 3 2 2 2 5" xfId="7818"/>
    <cellStyle name="Normal 57 3 2 2 2 5" xfId="7819"/>
    <cellStyle name="Normal 6 2 3 3 2 2 2 5" xfId="7820"/>
    <cellStyle name="Normal 6 3 3 2 2 2 5" xfId="7821"/>
    <cellStyle name="Normal 60 3 2 2 2 5" xfId="7822"/>
    <cellStyle name="Normal 64 3 2 2 2 5" xfId="7823"/>
    <cellStyle name="Normal 65 3 2 2 2 5" xfId="7824"/>
    <cellStyle name="Normal 66 3 2 2 2 5" xfId="7825"/>
    <cellStyle name="Normal 67 3 2 2 2 5" xfId="7826"/>
    <cellStyle name="Normal 7 6 3 2 2 2 5" xfId="7827"/>
    <cellStyle name="Normal 71 3 2 2 2 5" xfId="7828"/>
    <cellStyle name="Normal 72 3 2 2 2 5" xfId="7829"/>
    <cellStyle name="Normal 73 3 2 2 2 5" xfId="7830"/>
    <cellStyle name="Normal 74 3 2 2 2 5" xfId="7831"/>
    <cellStyle name="Normal 76 3 2 2 2 5" xfId="7832"/>
    <cellStyle name="Normal 8 3 3 2 2 2 5" xfId="7833"/>
    <cellStyle name="Normal 81 3 2 2 2 5" xfId="7834"/>
    <cellStyle name="Normal 78 2 2 2 2 2 5" xfId="7835"/>
    <cellStyle name="Normal 5 3 2 2 2 2 2 5" xfId="7836"/>
    <cellStyle name="Normal 80 2 2 2 2 2 5" xfId="7837"/>
    <cellStyle name="Normal 79 2 2 2 2 2 5" xfId="7838"/>
    <cellStyle name="Normal 6 8 2 2 2 2 2 5" xfId="7839"/>
    <cellStyle name="Normal 5 2 2 2 2 2 2 5" xfId="7840"/>
    <cellStyle name="Normal 6 2 7 2 2 2 2 5" xfId="7841"/>
    <cellStyle name="Comma 2 2 3 2 2 2 2 2 5" xfId="7842"/>
    <cellStyle name="Comma 2 3 6 2 2 2 2 2 5" xfId="7843"/>
    <cellStyle name="Normal 18 2 2 2 2 2 2 5" xfId="7844"/>
    <cellStyle name="Normal 19 2 2 2 2 2 2 5" xfId="7845"/>
    <cellStyle name="Normal 2 2 3 2 2 2 2 2 5" xfId="7846"/>
    <cellStyle name="Normal 2 3 6 2 2 2 2 2 5" xfId="7847"/>
    <cellStyle name="Normal 2 3 2 2 2 2 2 2 5" xfId="7848"/>
    <cellStyle name="Normal 2 3 4 2 2 2 2 2 5" xfId="7849"/>
    <cellStyle name="Normal 2 3 5 2 2 2 2 2 5" xfId="7850"/>
    <cellStyle name="Normal 2 4 2 2 2 2 2 2 5" xfId="7851"/>
    <cellStyle name="Normal 2 5 2 2 2 2 2 5" xfId="7852"/>
    <cellStyle name="Normal 28 3 2 2 2 2 2 5" xfId="7853"/>
    <cellStyle name="Normal 3 2 2 2 2 2 2 2 5" xfId="7854"/>
    <cellStyle name="Normal 3 3 2 2 2 2 2 5" xfId="7855"/>
    <cellStyle name="Normal 30 3 2 2 2 2 2 5" xfId="7856"/>
    <cellStyle name="Normal 4 2 2 2 2 2 2 5" xfId="7857"/>
    <cellStyle name="Normal 40 2 2 2 2 2 2 5" xfId="7858"/>
    <cellStyle name="Normal 41 2 2 2 2 2 2 5" xfId="7859"/>
    <cellStyle name="Normal 42 2 2 2 2 2 2 5" xfId="7860"/>
    <cellStyle name="Normal 43 2 2 2 2 2 2 5" xfId="7861"/>
    <cellStyle name="Normal 44 2 2 2 2 2 2 5" xfId="7862"/>
    <cellStyle name="Normal 45 2 2 2 2 2 2 5" xfId="7863"/>
    <cellStyle name="Normal 46 2 2 2 2 2 2 5" xfId="7864"/>
    <cellStyle name="Normal 47 2 2 2 2 2 2 5" xfId="7865"/>
    <cellStyle name="Normal 51 2 2 2 2 2 5" xfId="7866"/>
    <cellStyle name="Normal 52 2 2 2 2 2 5" xfId="7867"/>
    <cellStyle name="Normal 53 2 2 2 2 2 5" xfId="7868"/>
    <cellStyle name="Normal 55 2 2 2 2 2 5" xfId="7869"/>
    <cellStyle name="Normal 56 2 2 2 2 2 5" xfId="7870"/>
    <cellStyle name="Normal 57 2 2 2 2 2 5" xfId="7871"/>
    <cellStyle name="Normal 6 2 3 2 2 2 2 2 5" xfId="7872"/>
    <cellStyle name="Normal 6 3 2 2 2 2 2 5" xfId="7873"/>
    <cellStyle name="Normal 60 2 2 2 2 2 5" xfId="7874"/>
    <cellStyle name="Normal 64 2 2 2 2 2 5" xfId="7875"/>
    <cellStyle name="Normal 65 2 2 2 2 2 5" xfId="7876"/>
    <cellStyle name="Normal 66 2 2 2 2 2 5" xfId="7877"/>
    <cellStyle name="Normal 67 2 2 2 2 2 5" xfId="7878"/>
    <cellStyle name="Normal 7 6 2 2 2 2 2 5" xfId="7879"/>
    <cellStyle name="Normal 71 2 2 2 2 2 5" xfId="7880"/>
    <cellStyle name="Normal 72 2 2 2 2 2 5" xfId="7881"/>
    <cellStyle name="Normal 73 2 2 2 2 2 5" xfId="7882"/>
    <cellStyle name="Normal 74 2 2 2 2 2 5" xfId="7883"/>
    <cellStyle name="Normal 76 2 2 2 2 2 5" xfId="7884"/>
    <cellStyle name="Normal 8 3 2 2 2 2 2 5" xfId="7885"/>
    <cellStyle name="Normal 81 2 2 2 2 2 5" xfId="7886"/>
    <cellStyle name="Normal 6 2 2 2 5" xfId="7887"/>
    <cellStyle name="Normal 78 7 3" xfId="7888"/>
    <cellStyle name="Normal 5 3 7 3" xfId="7889"/>
    <cellStyle name="Normal 80 7 3" xfId="7890"/>
    <cellStyle name="Normal 79 7 3" xfId="7891"/>
    <cellStyle name="Normal 6 8 7 3" xfId="7892"/>
    <cellStyle name="Normal 5 2 7 3" xfId="7893"/>
    <cellStyle name="Normal 108" xfId="7894"/>
    <cellStyle name="Normal 6 2 12 3" xfId="7895"/>
    <cellStyle name="Comma 2 2 3 7 3" xfId="7896"/>
    <cellStyle name="Comma 2 3 6 7 3" xfId="7897"/>
    <cellStyle name="Normal 18 2 7 3" xfId="7898"/>
    <cellStyle name="Normal 19 2 7 3" xfId="7899"/>
    <cellStyle name="Normal 2 2 3 7 3" xfId="7900"/>
    <cellStyle name="Normal 2 3 6 7 3" xfId="7901"/>
    <cellStyle name="Normal 2 3 2 7 3" xfId="7902"/>
    <cellStyle name="Normal 2 3 4 7 3" xfId="7903"/>
    <cellStyle name="Normal 2 3 5 7 3" xfId="7904"/>
    <cellStyle name="Normal 2 4 2 7 3" xfId="7905"/>
    <cellStyle name="Normal 2 5 7 3" xfId="7906"/>
    <cellStyle name="Normal 28 3 7 3" xfId="7907"/>
    <cellStyle name="Normal 3 2 2 7 3" xfId="7908"/>
    <cellStyle name="Normal 3 3 7 3" xfId="7909"/>
    <cellStyle name="Normal 30 3 7 3" xfId="7910"/>
    <cellStyle name="Normal 4 2 7 3" xfId="7911"/>
    <cellStyle name="Normal 40 2 7 3" xfId="7912"/>
    <cellStyle name="Normal 41 2 7 3" xfId="7913"/>
    <cellStyle name="Normal 42 2 7 3" xfId="7914"/>
    <cellStyle name="Normal 43 2 7 3" xfId="7915"/>
    <cellStyle name="Normal 44 2 7 3" xfId="7916"/>
    <cellStyle name="Normal 45 2 7 3" xfId="7917"/>
    <cellStyle name="Normal 46 2 7 3" xfId="7918"/>
    <cellStyle name="Normal 47 2 7 3" xfId="7919"/>
    <cellStyle name="Normal 51 7 3" xfId="7920"/>
    <cellStyle name="Normal 52 7 3" xfId="7921"/>
    <cellStyle name="Normal 53 7 3" xfId="7922"/>
    <cellStyle name="Normal 55 7 3" xfId="7923"/>
    <cellStyle name="Normal 56 7 3" xfId="7924"/>
    <cellStyle name="Normal 57 7 3" xfId="7925"/>
    <cellStyle name="Normal 6 2 3 7 3" xfId="7926"/>
    <cellStyle name="Normal 6 3 7 3" xfId="7927"/>
    <cellStyle name="Normal 60 7 3" xfId="7928"/>
    <cellStyle name="Normal 64 7 3" xfId="7929"/>
    <cellStyle name="Normal 65 7 3" xfId="7930"/>
    <cellStyle name="Normal 66 7 3" xfId="7931"/>
    <cellStyle name="Normal 67 7 3" xfId="7932"/>
    <cellStyle name="Normal 7 6 7 3" xfId="7933"/>
    <cellStyle name="Normal 71 7 3" xfId="7934"/>
    <cellStyle name="Normal 72 7 3" xfId="7935"/>
    <cellStyle name="Normal 73 7 3" xfId="7936"/>
    <cellStyle name="Normal 74 7 3" xfId="7937"/>
    <cellStyle name="Normal 76 7 3" xfId="7938"/>
    <cellStyle name="Normal 8 3 7 3" xfId="7939"/>
    <cellStyle name="Normal 81 7 3" xfId="7940"/>
    <cellStyle name="Normal 78 2 6 3" xfId="7941"/>
    <cellStyle name="Normal 5 3 2 6 3" xfId="7942"/>
    <cellStyle name="Normal 80 2 6 3" xfId="7943"/>
    <cellStyle name="Normal 79 2 6 3" xfId="7944"/>
    <cellStyle name="Normal 6 8 2 6 3" xfId="7945"/>
    <cellStyle name="Normal 5 2 2 6 3" xfId="7946"/>
    <cellStyle name="Normal 6 2 7 6 3" xfId="7947"/>
    <cellStyle name="Comma 2 2 3 2 6 3" xfId="7948"/>
    <cellStyle name="Comma 2 3 6 2 6 3" xfId="7949"/>
    <cellStyle name="Normal 18 2 2 6 3" xfId="7950"/>
    <cellStyle name="Normal 19 2 2 6 3" xfId="7951"/>
    <cellStyle name="Normal 2 2 3 2 6 3" xfId="7952"/>
    <cellStyle name="Normal 2 3 6 2 6 3" xfId="7953"/>
    <cellStyle name="Normal 2 3 2 2 6 3" xfId="7954"/>
    <cellStyle name="Normal 2 3 4 2 6 3" xfId="7955"/>
    <cellStyle name="Normal 2 3 5 2 6 3" xfId="7956"/>
    <cellStyle name="Normal 2 4 2 2 6 3" xfId="7957"/>
    <cellStyle name="Normal 2 5 2 6 3" xfId="7958"/>
    <cellStyle name="Normal 28 3 2 6 3" xfId="7959"/>
    <cellStyle name="Normal 3 2 2 2 6 3" xfId="7960"/>
    <cellStyle name="Normal 3 3 2 6 3" xfId="7961"/>
    <cellStyle name="Normal 30 3 2 6 3" xfId="7962"/>
    <cellStyle name="Normal 4 2 2 6 3" xfId="7963"/>
    <cellStyle name="Normal 40 2 2 6 3" xfId="7964"/>
    <cellStyle name="Normal 41 2 2 6 3" xfId="7965"/>
    <cellStyle name="Normal 42 2 2 6 3" xfId="7966"/>
    <cellStyle name="Normal 43 2 2 6 3" xfId="7967"/>
    <cellStyle name="Normal 44 2 2 6 3" xfId="7968"/>
    <cellStyle name="Normal 45 2 2 6 3" xfId="7969"/>
    <cellStyle name="Normal 46 2 2 6 3" xfId="7970"/>
    <cellStyle name="Normal 47 2 2 6 3" xfId="7971"/>
    <cellStyle name="Normal 51 2 6 3" xfId="7972"/>
    <cellStyle name="Normal 52 2 6 3" xfId="7973"/>
    <cellStyle name="Normal 53 2 6 3" xfId="7974"/>
    <cellStyle name="Normal 55 2 6 3" xfId="7975"/>
    <cellStyle name="Normal 56 2 6 3" xfId="7976"/>
    <cellStyle name="Normal 57 2 6 3" xfId="7977"/>
    <cellStyle name="Normal 6 2 3 2 6 3" xfId="7978"/>
    <cellStyle name="Normal 6 3 2 6 3" xfId="7979"/>
    <cellStyle name="Normal 60 2 6 3" xfId="7980"/>
    <cellStyle name="Normal 64 2 6 3" xfId="7981"/>
    <cellStyle name="Normal 65 2 6 3" xfId="7982"/>
    <cellStyle name="Normal 66 2 6 3" xfId="7983"/>
    <cellStyle name="Normal 67 2 6 3" xfId="7984"/>
    <cellStyle name="Normal 7 6 2 6 3" xfId="7985"/>
    <cellStyle name="Normal 71 2 6 3" xfId="7986"/>
    <cellStyle name="Normal 72 2 6 3" xfId="7987"/>
    <cellStyle name="Normal 73 2 6 3" xfId="7988"/>
    <cellStyle name="Normal 74 2 6 3" xfId="7989"/>
    <cellStyle name="Normal 76 2 6 3" xfId="7990"/>
    <cellStyle name="Normal 8 3 2 6 3" xfId="7991"/>
    <cellStyle name="Normal 81 2 6 3" xfId="7992"/>
    <cellStyle name="Normal 78 3 5 3" xfId="7993"/>
    <cellStyle name="Normal 5 3 3 5 3" xfId="7994"/>
    <cellStyle name="Normal 80 3 5 3" xfId="7995"/>
    <cellStyle name="Normal 79 3 5 3" xfId="7996"/>
    <cellStyle name="Normal 6 8 3 5 3" xfId="7997"/>
    <cellStyle name="Normal 5 2 3 5 3" xfId="7998"/>
    <cellStyle name="Normal 6 2 8 5 3" xfId="7999"/>
    <cellStyle name="Comma 2 2 3 3 5 3" xfId="8000"/>
    <cellStyle name="Comma 2 3 6 3 5 3" xfId="8001"/>
    <cellStyle name="Normal 18 2 3 5 3" xfId="8002"/>
    <cellStyle name="Normal 19 2 3 5 3" xfId="8003"/>
    <cellStyle name="Normal 2 2 3 3 5 3" xfId="8004"/>
    <cellStyle name="Normal 2 3 6 3 5 3" xfId="8005"/>
    <cellStyle name="Normal 2 3 2 3 5 3" xfId="8006"/>
    <cellStyle name="Normal 2 3 4 3 5 3" xfId="8007"/>
    <cellStyle name="Normal 2 3 5 3 5 3" xfId="8008"/>
    <cellStyle name="Normal 2 4 2 3 5 3" xfId="8009"/>
    <cellStyle name="Normal 2 5 3 5 3" xfId="8010"/>
    <cellStyle name="Normal 28 3 3 5 3" xfId="8011"/>
    <cellStyle name="Normal 3 2 2 3 5 3" xfId="8012"/>
    <cellStyle name="Normal 3 3 3 5 3" xfId="8013"/>
    <cellStyle name="Normal 30 3 3 5 3" xfId="8014"/>
    <cellStyle name="Normal 4 2 3 5 3" xfId="8015"/>
    <cellStyle name="Normal 40 2 3 5 3" xfId="8016"/>
    <cellStyle name="Normal 41 2 3 5 3" xfId="8017"/>
    <cellStyle name="Normal 42 2 3 5 3" xfId="8018"/>
    <cellStyle name="Normal 43 2 3 5 3" xfId="8019"/>
    <cellStyle name="Normal 44 2 3 5 3" xfId="8020"/>
    <cellStyle name="Normal 45 2 3 5 3" xfId="8021"/>
    <cellStyle name="Normal 46 2 3 5 3" xfId="8022"/>
    <cellStyle name="Normal 47 2 3 5 3" xfId="8023"/>
    <cellStyle name="Normal 51 3 5 3" xfId="8024"/>
    <cellStyle name="Normal 52 3 5 3" xfId="8025"/>
    <cellStyle name="Normal 53 3 5 3" xfId="8026"/>
    <cellStyle name="Normal 55 3 5 3" xfId="8027"/>
    <cellStyle name="Normal 56 3 5 3" xfId="8028"/>
    <cellStyle name="Normal 57 3 5 3" xfId="8029"/>
    <cellStyle name="Normal 6 2 3 3 5 3" xfId="8030"/>
    <cellStyle name="Normal 6 3 3 5 3" xfId="8031"/>
    <cellStyle name="Normal 60 3 5 3" xfId="8032"/>
    <cellStyle name="Normal 64 3 5 3" xfId="8033"/>
    <cellStyle name="Normal 65 3 5 3" xfId="8034"/>
    <cellStyle name="Normal 66 3 5 3" xfId="8035"/>
    <cellStyle name="Normal 67 3 5 3" xfId="8036"/>
    <cellStyle name="Normal 7 6 3 5 3" xfId="8037"/>
    <cellStyle name="Normal 71 3 5 3" xfId="8038"/>
    <cellStyle name="Normal 72 3 5 3" xfId="8039"/>
    <cellStyle name="Normal 73 3 5 3" xfId="8040"/>
    <cellStyle name="Normal 74 3 5 3" xfId="8041"/>
    <cellStyle name="Normal 76 3 5 3" xfId="8042"/>
    <cellStyle name="Normal 8 3 3 5 3" xfId="8043"/>
    <cellStyle name="Normal 81 3 5 3" xfId="8044"/>
    <cellStyle name="Normal 78 2 2 5 3" xfId="8045"/>
    <cellStyle name="Normal 5 3 2 2 5 3" xfId="8046"/>
    <cellStyle name="Normal 80 2 2 5 3" xfId="8047"/>
    <cellStyle name="Normal 79 2 2 5 3" xfId="8048"/>
    <cellStyle name="Normal 6 8 2 2 5 3" xfId="8049"/>
    <cellStyle name="Normal 5 2 2 2 5 3" xfId="8050"/>
    <cellStyle name="Normal 6 2 7 2 5 3" xfId="8051"/>
    <cellStyle name="Comma 2 2 3 2 2 5 3" xfId="8052"/>
    <cellStyle name="Comma 2 3 6 2 2 5 3" xfId="8053"/>
    <cellStyle name="Normal 18 2 2 2 5 3" xfId="8054"/>
    <cellStyle name="Normal 19 2 2 2 5 3" xfId="8055"/>
    <cellStyle name="Normal 2 2 3 2 2 5 3" xfId="8056"/>
    <cellStyle name="Normal 2 3 6 2 2 5 3" xfId="8057"/>
    <cellStyle name="Normal 2 3 2 2 2 5 3" xfId="8058"/>
    <cellStyle name="Normal 2 3 4 2 2 5 3" xfId="8059"/>
    <cellStyle name="Normal 2 3 5 2 2 5 3" xfId="8060"/>
    <cellStyle name="Normal 2 4 2 2 2 5 3" xfId="8061"/>
    <cellStyle name="Normal 2 5 2 2 5 3" xfId="8062"/>
    <cellStyle name="Normal 28 3 2 2 5 3" xfId="8063"/>
    <cellStyle name="Normal 3 2 2 2 2 5 3" xfId="8064"/>
    <cellStyle name="Normal 3 3 2 2 5 3" xfId="8065"/>
    <cellStyle name="Normal 30 3 2 2 5 3" xfId="8066"/>
    <cellStyle name="Normal 4 2 2 2 5 3" xfId="8067"/>
    <cellStyle name="Normal 40 2 2 2 5 3" xfId="8068"/>
    <cellStyle name="Normal 41 2 2 2 5 3" xfId="8069"/>
    <cellStyle name="Normal 42 2 2 2 5 3" xfId="8070"/>
    <cellStyle name="Normal 43 2 2 2 5 3" xfId="8071"/>
    <cellStyle name="Normal 44 2 2 2 5 3" xfId="8072"/>
    <cellStyle name="Normal 45 2 2 2 5 3" xfId="8073"/>
    <cellStyle name="Normal 46 2 2 2 5 3" xfId="8074"/>
    <cellStyle name="Normal 47 2 2 2 5 3" xfId="8075"/>
    <cellStyle name="Normal 51 2 2 5 3" xfId="8076"/>
    <cellStyle name="Normal 52 2 2 5 3" xfId="8077"/>
    <cellStyle name="Normal 53 2 2 5 3" xfId="8078"/>
    <cellStyle name="Normal 55 2 2 5 3" xfId="8079"/>
    <cellStyle name="Normal 56 2 2 5 3" xfId="8080"/>
    <cellStyle name="Normal 57 2 2 5 3" xfId="8081"/>
    <cellStyle name="Normal 6 2 3 2 2 5 3" xfId="8082"/>
    <cellStyle name="Normal 6 3 2 2 5 3" xfId="8083"/>
    <cellStyle name="Normal 60 2 2 5 3" xfId="8084"/>
    <cellStyle name="Normal 64 2 2 5 3" xfId="8085"/>
    <cellStyle name="Normal 65 2 2 5 3" xfId="8086"/>
    <cellStyle name="Normal 66 2 2 5 3" xfId="8087"/>
    <cellStyle name="Normal 67 2 2 5 3" xfId="8088"/>
    <cellStyle name="Normal 7 6 2 2 5 3" xfId="8089"/>
    <cellStyle name="Normal 71 2 2 5 3" xfId="8090"/>
    <cellStyle name="Normal 72 2 2 5 3" xfId="8091"/>
    <cellStyle name="Normal 73 2 2 5 3" xfId="8092"/>
    <cellStyle name="Normal 74 2 2 5 3" xfId="8093"/>
    <cellStyle name="Normal 76 2 2 5 3" xfId="8094"/>
    <cellStyle name="Normal 8 3 2 2 5 3" xfId="8095"/>
    <cellStyle name="Normal 81 2 2 5 3" xfId="8096"/>
    <cellStyle name="Normal 78 4 4 3" xfId="8097"/>
    <cellStyle name="Normal 5 3 4 4 3" xfId="8098"/>
    <cellStyle name="Normal 80 4 4 3" xfId="8099"/>
    <cellStyle name="Normal 79 4 4 3" xfId="8100"/>
    <cellStyle name="Normal 6 8 4 4 3" xfId="8101"/>
    <cellStyle name="Normal 5 2 4 4 3" xfId="8102"/>
    <cellStyle name="Normal 6 2 9 4 3" xfId="8103"/>
    <cellStyle name="Comma 2 2 3 4 4 3" xfId="8104"/>
    <cellStyle name="Comma 2 3 6 4 4 3" xfId="8105"/>
    <cellStyle name="Normal 18 2 4 4 3" xfId="8106"/>
    <cellStyle name="Normal 19 2 4 4 3" xfId="8107"/>
    <cellStyle name="Normal 2 2 3 4 4 3" xfId="8108"/>
    <cellStyle name="Normal 2 3 6 4 4 3" xfId="8109"/>
    <cellStyle name="Normal 2 3 2 4 4 3" xfId="8110"/>
    <cellStyle name="Normal 2 3 4 4 4 3" xfId="8111"/>
    <cellStyle name="Normal 2 3 5 4 4 3" xfId="8112"/>
    <cellStyle name="Normal 2 4 2 4 4 3" xfId="8113"/>
    <cellStyle name="Normal 2 5 4 4 3" xfId="8114"/>
    <cellStyle name="Normal 28 3 4 4 3" xfId="8115"/>
    <cellStyle name="Normal 3 2 2 4 4 3" xfId="8116"/>
    <cellStyle name="Normal 3 3 4 4 3" xfId="8117"/>
    <cellStyle name="Normal 30 3 4 4 3" xfId="8118"/>
    <cellStyle name="Normal 4 2 4 4 3" xfId="8119"/>
    <cellStyle name="Normal 40 2 4 4 3" xfId="8120"/>
    <cellStyle name="Normal 41 2 4 4 3" xfId="8121"/>
    <cellStyle name="Normal 42 2 4 4 3" xfId="8122"/>
    <cellStyle name="Normal 43 2 4 4 3" xfId="8123"/>
    <cellStyle name="Normal 44 2 4 4 3" xfId="8124"/>
    <cellStyle name="Normal 45 2 4 4 3" xfId="8125"/>
    <cellStyle name="Normal 46 2 4 4 3" xfId="8126"/>
    <cellStyle name="Normal 47 2 4 4 3" xfId="8127"/>
    <cellStyle name="Normal 51 4 4 3" xfId="8128"/>
    <cellStyle name="Normal 52 4 4 3" xfId="8129"/>
    <cellStyle name="Normal 53 4 4 3" xfId="8130"/>
    <cellStyle name="Normal 55 4 4 3" xfId="8131"/>
    <cellStyle name="Normal 56 4 4 3" xfId="8132"/>
    <cellStyle name="Normal 57 4 4 3" xfId="8133"/>
    <cellStyle name="Normal 6 2 3 4 4 3" xfId="8134"/>
    <cellStyle name="Normal 6 3 4 4 3" xfId="8135"/>
    <cellStyle name="Normal 60 4 4 3" xfId="8136"/>
    <cellStyle name="Normal 64 4 4 3" xfId="8137"/>
    <cellStyle name="Normal 65 4 4 3" xfId="8138"/>
    <cellStyle name="Normal 66 4 4 3" xfId="8139"/>
    <cellStyle name="Normal 67 4 4 3" xfId="8140"/>
    <cellStyle name="Normal 7 6 4 4 3" xfId="8141"/>
    <cellStyle name="Normal 71 4 4 3" xfId="8142"/>
    <cellStyle name="Normal 72 4 4 3" xfId="8143"/>
    <cellStyle name="Normal 73 4 4 3" xfId="8144"/>
    <cellStyle name="Normal 74 4 4 3" xfId="8145"/>
    <cellStyle name="Normal 76 4 4 3" xfId="8146"/>
    <cellStyle name="Normal 8 3 4 4 3" xfId="8147"/>
    <cellStyle name="Normal 81 4 4 3" xfId="8148"/>
    <cellStyle name="Normal 78 2 3 4 3" xfId="8149"/>
    <cellStyle name="Normal 5 3 2 3 4 3" xfId="8150"/>
    <cellStyle name="Normal 80 2 3 4 3" xfId="8151"/>
    <cellStyle name="Normal 79 2 3 4 3" xfId="8152"/>
    <cellStyle name="Normal 6 8 2 3 4 3" xfId="8153"/>
    <cellStyle name="Normal 5 2 2 3 4 3" xfId="8154"/>
    <cellStyle name="Normal 6 2 7 3 4 3" xfId="8155"/>
    <cellStyle name="Comma 2 2 3 2 3 4 3" xfId="8156"/>
    <cellStyle name="Comma 2 3 6 2 3 4 3" xfId="8157"/>
    <cellStyle name="Normal 18 2 2 3 4 3" xfId="8158"/>
    <cellStyle name="Normal 19 2 2 3 4 3" xfId="8159"/>
    <cellStyle name="Normal 2 2 3 2 3 4 3" xfId="8160"/>
    <cellStyle name="Normal 2 3 6 2 3 4 3" xfId="8161"/>
    <cellStyle name="Normal 2 3 2 2 3 4 3" xfId="8162"/>
    <cellStyle name="Normal 2 3 4 2 3 4 3" xfId="8163"/>
    <cellStyle name="Normal 2 3 5 2 3 4 3" xfId="8164"/>
    <cellStyle name="Normal 2 4 2 2 3 4 3" xfId="8165"/>
    <cellStyle name="Normal 2 5 2 3 4 3" xfId="8166"/>
    <cellStyle name="Normal 28 3 2 3 4 3" xfId="8167"/>
    <cellStyle name="Normal 3 2 2 2 3 4 3" xfId="8168"/>
    <cellStyle name="Normal 3 3 2 3 4 3" xfId="8169"/>
    <cellStyle name="Normal 30 3 2 3 4 3" xfId="8170"/>
    <cellStyle name="Normal 4 2 2 3 4 3" xfId="8171"/>
    <cellStyle name="Normal 40 2 2 3 4 3" xfId="8172"/>
    <cellStyle name="Normal 41 2 2 3 4 3" xfId="8173"/>
    <cellStyle name="Normal 42 2 2 3 4 3" xfId="8174"/>
    <cellStyle name="Normal 43 2 2 3 4 3" xfId="8175"/>
    <cellStyle name="Normal 44 2 2 3 4 3" xfId="8176"/>
    <cellStyle name="Normal 45 2 2 3 4 3" xfId="8177"/>
    <cellStyle name="Normal 46 2 2 3 4 3" xfId="8178"/>
    <cellStyle name="Normal 47 2 2 3 4 3" xfId="8179"/>
    <cellStyle name="Normal 51 2 3 4 3" xfId="8180"/>
    <cellStyle name="Normal 52 2 3 4 3" xfId="8181"/>
    <cellStyle name="Normal 53 2 3 4 3" xfId="8182"/>
    <cellStyle name="Normal 55 2 3 4 3" xfId="8183"/>
    <cellStyle name="Normal 56 2 3 4 3" xfId="8184"/>
    <cellStyle name="Normal 57 2 3 4 3" xfId="8185"/>
    <cellStyle name="Normal 6 2 3 2 3 4 3" xfId="8186"/>
    <cellStyle name="Normal 6 3 2 3 4 3" xfId="8187"/>
    <cellStyle name="Normal 60 2 3 4 3" xfId="8188"/>
    <cellStyle name="Normal 64 2 3 4 3" xfId="8189"/>
    <cellStyle name="Normal 65 2 3 4 3" xfId="8190"/>
    <cellStyle name="Normal 66 2 3 4 3" xfId="8191"/>
    <cellStyle name="Normal 67 2 3 4 3" xfId="8192"/>
    <cellStyle name="Normal 7 6 2 3 4 3" xfId="8193"/>
    <cellStyle name="Normal 71 2 3 4 3" xfId="8194"/>
    <cellStyle name="Normal 72 2 3 4 3" xfId="8195"/>
    <cellStyle name="Normal 73 2 3 4 3" xfId="8196"/>
    <cellStyle name="Normal 74 2 3 4 3" xfId="8197"/>
    <cellStyle name="Normal 76 2 3 4 3" xfId="8198"/>
    <cellStyle name="Normal 8 3 2 3 4 3" xfId="8199"/>
    <cellStyle name="Normal 81 2 3 4 3" xfId="8200"/>
    <cellStyle name="Normal 78 3 2 4 3" xfId="8201"/>
    <cellStyle name="Normal 5 3 3 2 4 3" xfId="8202"/>
    <cellStyle name="Normal 80 3 2 4 3" xfId="8203"/>
    <cellStyle name="Normal 79 3 2 4 3" xfId="8204"/>
    <cellStyle name="Normal 6 8 3 2 4 3" xfId="8205"/>
    <cellStyle name="Normal 5 2 3 2 4 3" xfId="8206"/>
    <cellStyle name="Normal 6 2 8 2 4 3" xfId="8207"/>
    <cellStyle name="Comma 2 2 3 3 2 4 3" xfId="8208"/>
    <cellStyle name="Comma 2 3 6 3 2 4 3" xfId="8209"/>
    <cellStyle name="Normal 18 2 3 2 4 3" xfId="8210"/>
    <cellStyle name="Normal 19 2 3 2 4 3" xfId="8211"/>
    <cellStyle name="Normal 2 2 3 3 2 4 3" xfId="8212"/>
    <cellStyle name="Normal 2 3 6 3 2 4 3" xfId="8213"/>
    <cellStyle name="Normal 2 3 2 3 2 4 3" xfId="8214"/>
    <cellStyle name="Normal 2 3 4 3 2 4 3" xfId="8215"/>
    <cellStyle name="Normal 2 3 5 3 2 4 3" xfId="8216"/>
    <cellStyle name="Normal 2 4 2 3 2 4 3" xfId="8217"/>
    <cellStyle name="Normal 2 5 3 2 4 3" xfId="8218"/>
    <cellStyle name="Normal 28 3 3 2 4 3" xfId="8219"/>
    <cellStyle name="Normal 3 2 2 3 2 4 3" xfId="8220"/>
    <cellStyle name="Normal 3 3 3 2 4 3" xfId="8221"/>
    <cellStyle name="Normal 30 3 3 2 4 3" xfId="8222"/>
    <cellStyle name="Normal 4 2 3 2 4 3" xfId="8223"/>
    <cellStyle name="Normal 40 2 3 2 4 3" xfId="8224"/>
    <cellStyle name="Normal 41 2 3 2 4 3" xfId="8225"/>
    <cellStyle name="Normal 42 2 3 2 4 3" xfId="8226"/>
    <cellStyle name="Normal 43 2 3 2 4 3" xfId="8227"/>
    <cellStyle name="Normal 44 2 3 2 4 3" xfId="8228"/>
    <cellStyle name="Normal 45 2 3 2 4 3" xfId="8229"/>
    <cellStyle name="Normal 46 2 3 2 4 3" xfId="8230"/>
    <cellStyle name="Normal 47 2 3 2 4 3" xfId="8231"/>
    <cellStyle name="Normal 51 3 2 4 3" xfId="8232"/>
    <cellStyle name="Normal 52 3 2 4 3" xfId="8233"/>
    <cellStyle name="Normal 53 3 2 4 3" xfId="8234"/>
    <cellStyle name="Normal 55 3 2 4 3" xfId="8235"/>
    <cellStyle name="Normal 56 3 2 4 3" xfId="8236"/>
    <cellStyle name="Normal 57 3 2 4 3" xfId="8237"/>
    <cellStyle name="Normal 6 2 3 3 2 4 3" xfId="8238"/>
    <cellStyle name="Normal 6 3 3 2 4 3" xfId="8239"/>
    <cellStyle name="Normal 60 3 2 4 3" xfId="8240"/>
    <cellStyle name="Normal 64 3 2 4 3" xfId="8241"/>
    <cellStyle name="Normal 65 3 2 4 3" xfId="8242"/>
    <cellStyle name="Normal 66 3 2 4 3" xfId="8243"/>
    <cellStyle name="Normal 67 3 2 4 3" xfId="8244"/>
    <cellStyle name="Normal 7 6 3 2 4 3" xfId="8245"/>
    <cellStyle name="Normal 71 3 2 4 3" xfId="8246"/>
    <cellStyle name="Normal 72 3 2 4 3" xfId="8247"/>
    <cellStyle name="Normal 73 3 2 4 3" xfId="8248"/>
    <cellStyle name="Normal 74 3 2 4 3" xfId="8249"/>
    <cellStyle name="Normal 76 3 2 4 3" xfId="8250"/>
    <cellStyle name="Normal 8 3 3 2 4 3" xfId="8251"/>
    <cellStyle name="Normal 81 3 2 4 3" xfId="8252"/>
    <cellStyle name="Normal 78 2 2 2 4 3" xfId="8253"/>
    <cellStyle name="Normal 5 3 2 2 2 4 3" xfId="8254"/>
    <cellStyle name="Normal 80 2 2 2 4 3" xfId="8255"/>
    <cellStyle name="Normal 79 2 2 2 4 3" xfId="8256"/>
    <cellStyle name="Normal 6 8 2 2 2 4 3" xfId="8257"/>
    <cellStyle name="Normal 5 2 2 2 2 4 3" xfId="8258"/>
    <cellStyle name="Normal 6 2 7 2 2 4 3" xfId="8259"/>
    <cellStyle name="Comma 2 2 3 2 2 2 4 3" xfId="8260"/>
    <cellStyle name="Comma 2 3 6 2 2 2 4 3" xfId="8261"/>
    <cellStyle name="Normal 18 2 2 2 2 4 3" xfId="8262"/>
    <cellStyle name="Normal 19 2 2 2 2 4 3" xfId="8263"/>
    <cellStyle name="Normal 2 2 3 2 2 2 4 3" xfId="8264"/>
    <cellStyle name="Normal 2 3 6 2 2 2 4 3" xfId="8265"/>
    <cellStyle name="Normal 2 3 2 2 2 2 4 3" xfId="8266"/>
    <cellStyle name="Normal 2 3 4 2 2 2 4 3" xfId="8267"/>
    <cellStyle name="Normal 2 3 5 2 2 2 4 3" xfId="8268"/>
    <cellStyle name="Normal 2 4 2 2 2 2 4 3" xfId="8269"/>
    <cellStyle name="Normal 2 5 2 2 2 4 3" xfId="8270"/>
    <cellStyle name="Normal 28 3 2 2 2 4 3" xfId="8271"/>
    <cellStyle name="Normal 3 2 2 2 2 2 4 3" xfId="8272"/>
    <cellStyle name="Normal 3 3 2 2 2 4 3" xfId="8273"/>
    <cellStyle name="Normal 30 3 2 2 2 4 3" xfId="8274"/>
    <cellStyle name="Normal 4 2 2 2 2 4 3" xfId="8275"/>
    <cellStyle name="Normal 40 2 2 2 2 4 3" xfId="8276"/>
    <cellStyle name="Normal 41 2 2 2 2 4 3" xfId="8277"/>
    <cellStyle name="Normal 42 2 2 2 2 4 3" xfId="8278"/>
    <cellStyle name="Normal 43 2 2 2 2 4 3" xfId="8279"/>
    <cellStyle name="Normal 44 2 2 2 2 4 3" xfId="8280"/>
    <cellStyle name="Normal 45 2 2 2 2 4 3" xfId="8281"/>
    <cellStyle name="Normal 46 2 2 2 2 4 3" xfId="8282"/>
    <cellStyle name="Normal 47 2 2 2 2 4 3" xfId="8283"/>
    <cellStyle name="Normal 51 2 2 2 4 3" xfId="8284"/>
    <cellStyle name="Normal 52 2 2 2 4 3" xfId="8285"/>
    <cellStyle name="Normal 53 2 2 2 4 3" xfId="8286"/>
    <cellStyle name="Normal 55 2 2 2 4 3" xfId="8287"/>
    <cellStyle name="Normal 56 2 2 2 4 3" xfId="8288"/>
    <cellStyle name="Normal 57 2 2 2 4 3" xfId="8289"/>
    <cellStyle name="Normal 6 2 3 2 2 2 4 3" xfId="8290"/>
    <cellStyle name="Normal 6 3 2 2 2 4 3" xfId="8291"/>
    <cellStyle name="Normal 60 2 2 2 4 3" xfId="8292"/>
    <cellStyle name="Normal 64 2 2 2 4 3" xfId="8293"/>
    <cellStyle name="Normal 65 2 2 2 4 3" xfId="8294"/>
    <cellStyle name="Normal 66 2 2 2 4 3" xfId="8295"/>
    <cellStyle name="Normal 67 2 2 2 4 3" xfId="8296"/>
    <cellStyle name="Normal 7 6 2 2 2 4 3" xfId="8297"/>
    <cellStyle name="Normal 71 2 2 2 4 3" xfId="8298"/>
    <cellStyle name="Normal 72 2 2 2 4 3" xfId="8299"/>
    <cellStyle name="Normal 73 2 2 2 4 3" xfId="8300"/>
    <cellStyle name="Normal 74 2 2 2 4 3" xfId="8301"/>
    <cellStyle name="Normal 76 2 2 2 4 3" xfId="8302"/>
    <cellStyle name="Normal 8 3 2 2 2 4 3" xfId="8303"/>
    <cellStyle name="Normal 81 2 2 2 4 3" xfId="8304"/>
    <cellStyle name="Normal 90 3 3" xfId="8305"/>
    <cellStyle name="Normal 78 5 3 3" xfId="8306"/>
    <cellStyle name="Normal 91 3 3" xfId="8307"/>
    <cellStyle name="Normal 5 3 5 3 3" xfId="8308"/>
    <cellStyle name="Normal 80 5 3 3" xfId="8309"/>
    <cellStyle name="Normal 79 5 3 3" xfId="8310"/>
    <cellStyle name="Normal 6 8 5 3 3" xfId="8311"/>
    <cellStyle name="Normal 5 2 5 3 3" xfId="8312"/>
    <cellStyle name="Normal 6 2 10 3 3" xfId="8313"/>
    <cellStyle name="Comma 2 2 3 5 3 3" xfId="8314"/>
    <cellStyle name="Comma 2 3 6 5 3 3" xfId="8315"/>
    <cellStyle name="Normal 18 2 5 3 3" xfId="8316"/>
    <cellStyle name="Normal 19 2 5 3 3" xfId="8317"/>
    <cellStyle name="Normal 2 2 3 5 3 3" xfId="8318"/>
    <cellStyle name="Normal 2 3 6 5 3 3" xfId="8319"/>
    <cellStyle name="Normal 2 3 2 5 3 3" xfId="8320"/>
    <cellStyle name="Normal 2 3 4 5 3 3" xfId="8321"/>
    <cellStyle name="Normal 2 3 5 5 3 3" xfId="8322"/>
    <cellStyle name="Normal 2 4 2 5 3 3" xfId="8323"/>
    <cellStyle name="Normal 2 5 5 3 3" xfId="8324"/>
    <cellStyle name="Normal 28 3 5 3 3" xfId="8325"/>
    <cellStyle name="Normal 3 2 2 5 3 3" xfId="8326"/>
    <cellStyle name="Normal 3 3 5 3 3" xfId="8327"/>
    <cellStyle name="Normal 30 3 5 3 3" xfId="8328"/>
    <cellStyle name="Normal 4 2 5 3 3" xfId="8329"/>
    <cellStyle name="Normal 40 2 5 3 3" xfId="8330"/>
    <cellStyle name="Normal 41 2 5 3 3" xfId="8331"/>
    <cellStyle name="Normal 42 2 5 3 3" xfId="8332"/>
    <cellStyle name="Normal 43 2 5 3 3" xfId="8333"/>
    <cellStyle name="Normal 44 2 5 3 3" xfId="8334"/>
    <cellStyle name="Normal 45 2 5 3 3" xfId="8335"/>
    <cellStyle name="Normal 46 2 5 3 3" xfId="8336"/>
    <cellStyle name="Normal 47 2 5 3 3" xfId="8337"/>
    <cellStyle name="Normal 51 5 3 3" xfId="8338"/>
    <cellStyle name="Normal 52 5 3 3" xfId="8339"/>
    <cellStyle name="Normal 53 5 3 3" xfId="8340"/>
    <cellStyle name="Normal 55 5 3 3" xfId="8341"/>
    <cellStyle name="Normal 56 5 3 3" xfId="8342"/>
    <cellStyle name="Normal 57 5 3 3" xfId="8343"/>
    <cellStyle name="Normal 6 2 3 5 3 3" xfId="8344"/>
    <cellStyle name="Normal 6 3 5 3 3" xfId="8345"/>
    <cellStyle name="Normal 60 5 3 3" xfId="8346"/>
    <cellStyle name="Normal 64 5 3 3" xfId="8347"/>
    <cellStyle name="Normal 65 5 3 3" xfId="8348"/>
    <cellStyle name="Normal 66 5 3 3" xfId="8349"/>
    <cellStyle name="Normal 67 5 3 3" xfId="8350"/>
    <cellStyle name="Normal 7 6 5 3 3" xfId="8351"/>
    <cellStyle name="Normal 71 5 3 3" xfId="8352"/>
    <cellStyle name="Normal 72 5 3 3" xfId="8353"/>
    <cellStyle name="Normal 73 5 3 3" xfId="8354"/>
    <cellStyle name="Normal 74 5 3 3" xfId="8355"/>
    <cellStyle name="Normal 76 5 3 3" xfId="8356"/>
    <cellStyle name="Normal 8 3 5 3 3" xfId="8357"/>
    <cellStyle name="Normal 81 5 3 3" xfId="8358"/>
    <cellStyle name="Normal 78 2 4 3 3" xfId="8359"/>
    <cellStyle name="Normal 5 3 2 4 3 3" xfId="8360"/>
    <cellStyle name="Normal 80 2 4 3 3" xfId="8361"/>
    <cellStyle name="Normal 79 2 4 3 3" xfId="8362"/>
    <cellStyle name="Normal 6 8 2 4 3 3" xfId="8363"/>
    <cellStyle name="Normal 5 2 2 4 3 3" xfId="8364"/>
    <cellStyle name="Normal 6 2 7 4 3 3" xfId="8365"/>
    <cellStyle name="Comma 2 2 3 2 4 3 3" xfId="8366"/>
    <cellStyle name="Comma 2 3 6 2 4 3 3" xfId="8367"/>
    <cellStyle name="Normal 18 2 2 4 3 3" xfId="8368"/>
    <cellStyle name="Normal 19 2 2 4 3 3" xfId="8369"/>
    <cellStyle name="Normal 2 2 3 2 4 3 3" xfId="8370"/>
    <cellStyle name="Normal 2 3 6 2 4 3 3" xfId="8371"/>
    <cellStyle name="Normal 2 3 2 2 4 3 3" xfId="8372"/>
    <cellStyle name="Normal 2 3 4 2 4 3 3" xfId="8373"/>
    <cellStyle name="Normal 2 3 5 2 4 3 3" xfId="8374"/>
    <cellStyle name="Normal 2 4 2 2 4 3 3" xfId="8375"/>
    <cellStyle name="Normal 2 5 2 4 3 3" xfId="8376"/>
    <cellStyle name="Normal 28 3 2 4 3 3" xfId="8377"/>
    <cellStyle name="Normal 3 2 2 2 4 3 3" xfId="8378"/>
    <cellStyle name="Normal 3 3 2 4 3 3" xfId="8379"/>
    <cellStyle name="Normal 30 3 2 4 3 3" xfId="8380"/>
    <cellStyle name="Normal 4 2 2 4 3 3" xfId="8381"/>
    <cellStyle name="Normal 40 2 2 4 3 3" xfId="8382"/>
    <cellStyle name="Normal 41 2 2 4 3 3" xfId="8383"/>
    <cellStyle name="Normal 42 2 2 4 3 3" xfId="8384"/>
    <cellStyle name="Normal 43 2 2 4 3 3" xfId="8385"/>
    <cellStyle name="Normal 44 2 2 4 3 3" xfId="8386"/>
    <cellStyle name="Normal 45 2 2 4 3 3" xfId="8387"/>
    <cellStyle name="Normal 46 2 2 4 3 3" xfId="8388"/>
    <cellStyle name="Normal 47 2 2 4 3 3" xfId="8389"/>
    <cellStyle name="Normal 51 2 4 3 3" xfId="8390"/>
    <cellStyle name="Normal 52 2 4 3 3" xfId="8391"/>
    <cellStyle name="Normal 53 2 4 3 3" xfId="8392"/>
    <cellStyle name="Normal 55 2 4 3 3" xfId="8393"/>
    <cellStyle name="Normal 56 2 4 3 3" xfId="8394"/>
    <cellStyle name="Normal 57 2 4 3 3" xfId="8395"/>
    <cellStyle name="Normal 6 2 3 2 4 3 3" xfId="8396"/>
    <cellStyle name="Normal 6 3 2 4 3 3" xfId="8397"/>
    <cellStyle name="Normal 60 2 4 3 3" xfId="8398"/>
    <cellStyle name="Normal 64 2 4 3 3" xfId="8399"/>
    <cellStyle name="Normal 65 2 4 3 3" xfId="8400"/>
    <cellStyle name="Normal 66 2 4 3 3" xfId="8401"/>
    <cellStyle name="Normal 67 2 4 3 3" xfId="8402"/>
    <cellStyle name="Normal 7 6 2 4 3 3" xfId="8403"/>
    <cellStyle name="Normal 71 2 4 3 3" xfId="8404"/>
    <cellStyle name="Normal 72 2 4 3 3" xfId="8405"/>
    <cellStyle name="Normal 73 2 4 3 3" xfId="8406"/>
    <cellStyle name="Normal 74 2 4 3 3" xfId="8407"/>
    <cellStyle name="Normal 76 2 4 3 3" xfId="8408"/>
    <cellStyle name="Normal 8 3 2 4 3 3" xfId="8409"/>
    <cellStyle name="Normal 81 2 4 3 3" xfId="8410"/>
    <cellStyle name="Normal 78 3 3 3 3" xfId="8411"/>
    <cellStyle name="Normal 5 3 3 3 3 3" xfId="8412"/>
    <cellStyle name="Normal 80 3 3 3 3" xfId="8413"/>
    <cellStyle name="Normal 79 3 3 3 3" xfId="8414"/>
    <cellStyle name="Normal 6 8 3 3 3 3" xfId="8415"/>
    <cellStyle name="Normal 5 2 3 3 3 3" xfId="8416"/>
    <cellStyle name="Normal 6 2 8 3 3 3" xfId="8417"/>
    <cellStyle name="Comma 2 2 3 3 3 3 3" xfId="8418"/>
    <cellStyle name="Comma 2 3 6 3 3 3 3" xfId="8419"/>
    <cellStyle name="Normal 18 2 3 3 3 3" xfId="8420"/>
    <cellStyle name="Normal 19 2 3 3 3 3" xfId="8421"/>
    <cellStyle name="Normal 2 2 3 3 3 3 3" xfId="8422"/>
    <cellStyle name="Normal 2 3 6 3 3 3 3" xfId="8423"/>
    <cellStyle name="Normal 2 3 2 3 3 3 3" xfId="8424"/>
    <cellStyle name="Normal 2 3 4 3 3 3 3" xfId="8425"/>
    <cellStyle name="Normal 2 3 5 3 3 3 3" xfId="8426"/>
    <cellStyle name="Normal 2 4 2 3 3 3 3" xfId="8427"/>
    <cellStyle name="Normal 2 5 3 3 3 3" xfId="8428"/>
    <cellStyle name="Normal 28 3 3 3 3 3" xfId="8429"/>
    <cellStyle name="Normal 3 2 2 3 3 3 3" xfId="8430"/>
    <cellStyle name="Normal 3 3 3 3 3 3" xfId="8431"/>
    <cellStyle name="Normal 30 3 3 3 3 3" xfId="8432"/>
    <cellStyle name="Normal 4 2 3 3 3 3" xfId="8433"/>
    <cellStyle name="Normal 40 2 3 3 3 3" xfId="8434"/>
    <cellStyle name="Normal 41 2 3 3 3 3" xfId="8435"/>
    <cellStyle name="Normal 42 2 3 3 3 3" xfId="8436"/>
    <cellStyle name="Normal 43 2 3 3 3 3" xfId="8437"/>
    <cellStyle name="Normal 44 2 3 3 3 3" xfId="8438"/>
    <cellStyle name="Normal 45 2 3 3 3 3" xfId="8439"/>
    <cellStyle name="Normal 46 2 3 3 3 3" xfId="8440"/>
    <cellStyle name="Normal 47 2 3 3 3 3" xfId="8441"/>
    <cellStyle name="Normal 51 3 3 3 3" xfId="8442"/>
    <cellStyle name="Normal 52 3 3 3 3" xfId="8443"/>
    <cellStyle name="Normal 53 3 3 3 3" xfId="8444"/>
    <cellStyle name="Normal 55 3 3 3 3" xfId="8445"/>
    <cellStyle name="Normal 56 3 3 3 3" xfId="8446"/>
    <cellStyle name="Normal 57 3 3 3 3" xfId="8447"/>
    <cellStyle name="Normal 6 2 3 3 3 3 3" xfId="8448"/>
    <cellStyle name="Normal 6 3 3 3 3 3" xfId="8449"/>
    <cellStyle name="Normal 60 3 3 3 3" xfId="8450"/>
    <cellStyle name="Normal 64 3 3 3 3" xfId="8451"/>
    <cellStyle name="Normal 65 3 3 3 3" xfId="8452"/>
    <cellStyle name="Normal 66 3 3 3 3" xfId="8453"/>
    <cellStyle name="Normal 67 3 3 3 3" xfId="8454"/>
    <cellStyle name="Normal 7 6 3 3 3 3" xfId="8455"/>
    <cellStyle name="Normal 71 3 3 3 3" xfId="8456"/>
    <cellStyle name="Normal 72 3 3 3 3" xfId="8457"/>
    <cellStyle name="Normal 73 3 3 3 3" xfId="8458"/>
    <cellStyle name="Normal 74 3 3 3 3" xfId="8459"/>
    <cellStyle name="Normal 76 3 3 3 3" xfId="8460"/>
    <cellStyle name="Normal 8 3 3 3 3 3" xfId="8461"/>
    <cellStyle name="Normal 81 3 3 3 3" xfId="8462"/>
    <cellStyle name="Normal 78 2 2 3 3 3" xfId="8463"/>
    <cellStyle name="Normal 5 3 2 2 3 3 3" xfId="8464"/>
    <cellStyle name="Normal 80 2 2 3 3 3" xfId="8465"/>
    <cellStyle name="Normal 79 2 2 3 3 3" xfId="8466"/>
    <cellStyle name="Normal 6 8 2 2 3 3 3" xfId="8467"/>
    <cellStyle name="Normal 5 2 2 2 3 3 3" xfId="8468"/>
    <cellStyle name="Normal 6 2 7 2 3 3 3" xfId="8469"/>
    <cellStyle name="Comma 2 2 3 2 2 3 3 3" xfId="8470"/>
    <cellStyle name="Comma 2 3 6 2 2 3 3 3" xfId="8471"/>
    <cellStyle name="Normal 18 2 2 2 3 3 3" xfId="8472"/>
    <cellStyle name="Normal 19 2 2 2 3 3 3" xfId="8473"/>
    <cellStyle name="Normal 2 2 3 2 2 3 3 3" xfId="8474"/>
    <cellStyle name="Normal 2 3 6 2 2 3 3 3" xfId="8475"/>
    <cellStyle name="Normal 2 3 2 2 2 3 3 3" xfId="8476"/>
    <cellStyle name="Normal 2 3 4 2 2 3 3 3" xfId="8477"/>
    <cellStyle name="Normal 2 3 5 2 2 3 3 3" xfId="8478"/>
    <cellStyle name="Normal 2 4 2 2 2 3 3 3" xfId="8479"/>
    <cellStyle name="Normal 2 5 2 2 3 3 3" xfId="8480"/>
    <cellStyle name="Normal 28 3 2 2 3 3 3" xfId="8481"/>
    <cellStyle name="Normal 3 2 2 2 2 3 3 3" xfId="8482"/>
    <cellStyle name="Normal 3 3 2 2 3 3 3" xfId="8483"/>
    <cellStyle name="Normal 30 3 2 2 3 3 3" xfId="8484"/>
    <cellStyle name="Normal 4 2 2 2 3 3 3" xfId="8485"/>
    <cellStyle name="Normal 40 2 2 2 3 3 3" xfId="8486"/>
    <cellStyle name="Normal 41 2 2 2 3 3 3" xfId="8487"/>
    <cellStyle name="Normal 42 2 2 2 3 3 3" xfId="8488"/>
    <cellStyle name="Normal 43 2 2 2 3 3 3" xfId="8489"/>
    <cellStyle name="Normal 44 2 2 2 3 3 3" xfId="8490"/>
    <cellStyle name="Normal 45 2 2 2 3 3 3" xfId="8491"/>
    <cellStyle name="Normal 46 2 2 2 3 3 3" xfId="8492"/>
    <cellStyle name="Normal 47 2 2 2 3 3 3" xfId="8493"/>
    <cellStyle name="Normal 51 2 2 3 3 3" xfId="8494"/>
    <cellStyle name="Normal 52 2 2 3 3 3" xfId="8495"/>
    <cellStyle name="Normal 53 2 2 3 3 3" xfId="8496"/>
    <cellStyle name="Normal 55 2 2 3 3 3" xfId="8497"/>
    <cellStyle name="Normal 56 2 2 3 3 3" xfId="8498"/>
    <cellStyle name="Normal 57 2 2 3 3 3" xfId="8499"/>
    <cellStyle name="Normal 6 2 3 2 2 3 3 3" xfId="8500"/>
    <cellStyle name="Normal 6 3 2 2 3 3 3" xfId="8501"/>
    <cellStyle name="Normal 60 2 2 3 3 3" xfId="8502"/>
    <cellStyle name="Normal 64 2 2 3 3 3" xfId="8503"/>
    <cellStyle name="Normal 65 2 2 3 3 3" xfId="8504"/>
    <cellStyle name="Normal 66 2 2 3 3 3" xfId="8505"/>
    <cellStyle name="Normal 67 2 2 3 3 3" xfId="8506"/>
    <cellStyle name="Normal 7 6 2 2 3 3 3" xfId="8507"/>
    <cellStyle name="Normal 71 2 2 3 3 3" xfId="8508"/>
    <cellStyle name="Normal 72 2 2 3 3 3" xfId="8509"/>
    <cellStyle name="Normal 73 2 2 3 3 3" xfId="8510"/>
    <cellStyle name="Normal 74 2 2 3 3 3" xfId="8511"/>
    <cellStyle name="Normal 76 2 2 3 3 3" xfId="8512"/>
    <cellStyle name="Normal 8 3 2 2 3 3 3" xfId="8513"/>
    <cellStyle name="Normal 81 2 2 3 3 3" xfId="8514"/>
    <cellStyle name="Normal 78 4 2 3 3" xfId="8515"/>
    <cellStyle name="Normal 5 3 4 2 3 3" xfId="8516"/>
    <cellStyle name="Normal 80 4 2 3 3" xfId="8517"/>
    <cellStyle name="Normal 79 4 2 3 3" xfId="8518"/>
    <cellStyle name="Normal 6 8 4 2 3 3" xfId="8519"/>
    <cellStyle name="Normal 5 2 4 2 3 3" xfId="8520"/>
    <cellStyle name="Normal 6 2 9 2 3 3" xfId="8521"/>
    <cellStyle name="Comma 2 2 3 4 2 3 3" xfId="8522"/>
    <cellStyle name="Comma 2 3 6 4 2 3 3" xfId="8523"/>
    <cellStyle name="Normal 18 2 4 2 3 3" xfId="8524"/>
    <cellStyle name="Normal 19 2 4 2 3 3" xfId="8525"/>
    <cellStyle name="Normal 2 2 3 4 2 3 3" xfId="8526"/>
    <cellStyle name="Normal 2 3 6 4 2 3 3" xfId="8527"/>
    <cellStyle name="Normal 2 3 2 4 2 3 3" xfId="8528"/>
    <cellStyle name="Normal 2 3 4 4 2 3 3" xfId="8529"/>
    <cellStyle name="Normal 2 3 5 4 2 3 3" xfId="8530"/>
    <cellStyle name="Normal 2 4 2 4 2 3 3" xfId="8531"/>
    <cellStyle name="Normal 2 5 4 2 3 3" xfId="8532"/>
    <cellStyle name="Normal 28 3 4 2 3 3" xfId="8533"/>
    <cellStyle name="Normal 3 2 2 4 2 3 3" xfId="8534"/>
    <cellStyle name="Normal 3 3 4 2 3 3" xfId="8535"/>
    <cellStyle name="Normal 30 3 4 2 3 3" xfId="8536"/>
    <cellStyle name="Normal 4 2 4 2 3 3" xfId="8537"/>
    <cellStyle name="Normal 40 2 4 2 3 3" xfId="8538"/>
    <cellStyle name="Normal 41 2 4 2 3 3" xfId="8539"/>
    <cellStyle name="Normal 42 2 4 2 3 3" xfId="8540"/>
    <cellStyle name="Normal 43 2 4 2 3 3" xfId="8541"/>
    <cellStyle name="Normal 44 2 4 2 3 3" xfId="8542"/>
    <cellStyle name="Normal 45 2 4 2 3 3" xfId="8543"/>
    <cellStyle name="Normal 46 2 4 2 3 3" xfId="8544"/>
    <cellStyle name="Normal 47 2 4 2 3 3" xfId="8545"/>
    <cellStyle name="Normal 51 4 2 3 3" xfId="8546"/>
    <cellStyle name="Normal 52 4 2 3 3" xfId="8547"/>
    <cellStyle name="Normal 53 4 2 3 3" xfId="8548"/>
    <cellStyle name="Normal 55 4 2 3 3" xfId="8549"/>
    <cellStyle name="Normal 56 4 2 3 3" xfId="8550"/>
    <cellStyle name="Normal 57 4 2 3 3" xfId="8551"/>
    <cellStyle name="Normal 6 2 3 4 2 3 3" xfId="8552"/>
    <cellStyle name="Normal 6 3 4 2 3 3" xfId="8553"/>
    <cellStyle name="Normal 60 4 2 3 3" xfId="8554"/>
    <cellStyle name="Normal 64 4 2 3 3" xfId="8555"/>
    <cellStyle name="Normal 65 4 2 3 3" xfId="8556"/>
    <cellStyle name="Normal 66 4 2 3 3" xfId="8557"/>
    <cellStyle name="Normal 67 4 2 3 3" xfId="8558"/>
    <cellStyle name="Normal 7 6 4 2 3 3" xfId="8559"/>
    <cellStyle name="Normal 71 4 2 3 3" xfId="8560"/>
    <cellStyle name="Normal 72 4 2 3 3" xfId="8561"/>
    <cellStyle name="Normal 73 4 2 3 3" xfId="8562"/>
    <cellStyle name="Normal 74 4 2 3 3" xfId="8563"/>
    <cellStyle name="Normal 76 4 2 3 3" xfId="8564"/>
    <cellStyle name="Normal 8 3 4 2 3 3" xfId="8565"/>
    <cellStyle name="Normal 81 4 2 3 3" xfId="8566"/>
    <cellStyle name="Normal 78 2 3 2 3 3" xfId="8567"/>
    <cellStyle name="Normal 5 3 2 3 2 3 3" xfId="8568"/>
    <cellStyle name="Normal 80 2 3 2 3 3" xfId="8569"/>
    <cellStyle name="Normal 79 2 3 2 3 3" xfId="8570"/>
    <cellStyle name="Normal 6 8 2 3 2 3 3" xfId="8571"/>
    <cellStyle name="Normal 5 2 2 3 2 3 3" xfId="8572"/>
    <cellStyle name="Normal 6 2 7 3 2 3 3" xfId="8573"/>
    <cellStyle name="Comma 2 2 3 2 3 2 3 3" xfId="8574"/>
    <cellStyle name="Comma 2 3 6 2 3 2 3 3" xfId="8575"/>
    <cellStyle name="Normal 18 2 2 3 2 3 3" xfId="8576"/>
    <cellStyle name="Normal 19 2 2 3 2 3 3" xfId="8577"/>
    <cellStyle name="Normal 2 2 3 2 3 2 3 3" xfId="8578"/>
    <cellStyle name="Normal 2 3 6 2 3 2 3 3" xfId="8579"/>
    <cellStyle name="Normal 2 3 2 2 3 2 3 3" xfId="8580"/>
    <cellStyle name="Normal 2 3 4 2 3 2 3 3" xfId="8581"/>
    <cellStyle name="Normal 2 3 5 2 3 2 3 3" xfId="8582"/>
    <cellStyle name="Normal 2 4 2 2 3 2 3 3" xfId="8583"/>
    <cellStyle name="Normal 2 5 2 3 2 3 3" xfId="8584"/>
    <cellStyle name="Normal 28 3 2 3 2 3 3" xfId="8585"/>
    <cellStyle name="Normal 3 2 2 2 3 2 3 3" xfId="8586"/>
    <cellStyle name="Normal 3 3 2 3 2 3 3" xfId="8587"/>
    <cellStyle name="Normal 30 3 2 3 2 3 3" xfId="8588"/>
    <cellStyle name="Normal 4 2 2 3 2 3 3" xfId="8589"/>
    <cellStyle name="Normal 40 2 2 3 2 3 3" xfId="8590"/>
    <cellStyle name="Normal 41 2 2 3 2 3 3" xfId="8591"/>
    <cellStyle name="Normal 42 2 2 3 2 3 3" xfId="8592"/>
    <cellStyle name="Normal 43 2 2 3 2 3 3" xfId="8593"/>
    <cellStyle name="Normal 44 2 2 3 2 3 3" xfId="8594"/>
    <cellStyle name="Normal 45 2 2 3 2 3 3" xfId="8595"/>
    <cellStyle name="Normal 46 2 2 3 2 3 3" xfId="8596"/>
    <cellStyle name="Normal 47 2 2 3 2 3 3" xfId="8597"/>
    <cellStyle name="Normal 51 2 3 2 3 3" xfId="8598"/>
    <cellStyle name="Normal 52 2 3 2 3 3" xfId="8599"/>
    <cellStyle name="Normal 53 2 3 2 3 3" xfId="8600"/>
    <cellStyle name="Normal 55 2 3 2 3 3" xfId="8601"/>
    <cellStyle name="Normal 56 2 3 2 3 3" xfId="8602"/>
    <cellStyle name="Normal 57 2 3 2 3 3" xfId="8603"/>
    <cellStyle name="Normal 6 2 3 2 3 2 3 3" xfId="8604"/>
    <cellStyle name="Normal 6 3 2 3 2 3 3" xfId="8605"/>
    <cellStyle name="Normal 60 2 3 2 3 3" xfId="8606"/>
    <cellStyle name="Normal 64 2 3 2 3 3" xfId="8607"/>
    <cellStyle name="Normal 65 2 3 2 3 3" xfId="8608"/>
    <cellStyle name="Normal 66 2 3 2 3 3" xfId="8609"/>
    <cellStyle name="Normal 67 2 3 2 3 3" xfId="8610"/>
    <cellStyle name="Normal 7 6 2 3 2 3 3" xfId="8611"/>
    <cellStyle name="Normal 71 2 3 2 3 3" xfId="8612"/>
    <cellStyle name="Normal 72 2 3 2 3 3" xfId="8613"/>
    <cellStyle name="Normal 73 2 3 2 3 3" xfId="8614"/>
    <cellStyle name="Normal 74 2 3 2 3 3" xfId="8615"/>
    <cellStyle name="Normal 76 2 3 2 3 3" xfId="8616"/>
    <cellStyle name="Normal 8 3 2 3 2 3 3" xfId="8617"/>
    <cellStyle name="Normal 81 2 3 2 3 3" xfId="8618"/>
    <cellStyle name="Normal 78 3 2 2 3 3" xfId="8619"/>
    <cellStyle name="Normal 5 3 3 2 2 3 3" xfId="8620"/>
    <cellStyle name="Normal 80 3 2 2 3 3" xfId="8621"/>
    <cellStyle name="Normal 79 3 2 2 3 3" xfId="8622"/>
    <cellStyle name="Normal 6 8 3 2 2 3 3" xfId="8623"/>
    <cellStyle name="Normal 5 2 3 2 2 3 3" xfId="8624"/>
    <cellStyle name="Normal 6 2 8 2 2 3 3" xfId="8625"/>
    <cellStyle name="Comma 2 2 3 3 2 2 3 3" xfId="8626"/>
    <cellStyle name="Comma 2 3 6 3 2 2 3 3" xfId="8627"/>
    <cellStyle name="Normal 18 2 3 2 2 3 3" xfId="8628"/>
    <cellStyle name="Normal 19 2 3 2 2 3 3" xfId="8629"/>
    <cellStyle name="Normal 2 2 3 3 2 2 3 3" xfId="8630"/>
    <cellStyle name="Normal 2 3 6 3 2 2 3 3" xfId="8631"/>
    <cellStyle name="Normal 2 3 2 3 2 2 3 3" xfId="8632"/>
    <cellStyle name="Normal 2 3 4 3 2 2 3 3" xfId="8633"/>
    <cellStyle name="Normal 2 3 5 3 2 2 3 3" xfId="8634"/>
    <cellStyle name="Normal 2 4 2 3 2 2 3 3" xfId="8635"/>
    <cellStyle name="Normal 2 5 3 2 2 3 3" xfId="8636"/>
    <cellStyle name="Normal 28 3 3 2 2 3 3" xfId="8637"/>
    <cellStyle name="Normal 3 2 2 3 2 2 3 3" xfId="8638"/>
    <cellStyle name="Normal 3 3 3 2 2 3 3" xfId="8639"/>
    <cellStyle name="Normal 30 3 3 2 2 3 3" xfId="8640"/>
    <cellStyle name="Normal 4 2 3 2 2 3 3" xfId="8641"/>
    <cellStyle name="Normal 40 2 3 2 2 3 3" xfId="8642"/>
    <cellStyle name="Normal 41 2 3 2 2 3 3" xfId="8643"/>
    <cellStyle name="Normal 42 2 3 2 2 3 3" xfId="8644"/>
    <cellStyle name="Normal 43 2 3 2 2 3 3" xfId="8645"/>
    <cellStyle name="Normal 44 2 3 2 2 3 3" xfId="8646"/>
    <cellStyle name="Normal 45 2 3 2 2 3 3" xfId="8647"/>
    <cellStyle name="Normal 46 2 3 2 2 3 3" xfId="8648"/>
    <cellStyle name="Normal 47 2 3 2 2 3 3" xfId="8649"/>
    <cellStyle name="Normal 51 3 2 2 3 3" xfId="8650"/>
    <cellStyle name="Normal 52 3 2 2 3 3" xfId="8651"/>
    <cellStyle name="Normal 53 3 2 2 3 3" xfId="8652"/>
    <cellStyle name="Normal 55 3 2 2 3 3" xfId="8653"/>
    <cellStyle name="Normal 56 3 2 2 3 3" xfId="8654"/>
    <cellStyle name="Normal 57 3 2 2 3 3" xfId="8655"/>
    <cellStyle name="Normal 6 2 3 3 2 2 3 3" xfId="8656"/>
    <cellStyle name="Normal 6 3 3 2 2 3 3" xfId="8657"/>
    <cellStyle name="Normal 60 3 2 2 3 3" xfId="8658"/>
    <cellStyle name="Normal 64 3 2 2 3 3" xfId="8659"/>
    <cellStyle name="Normal 65 3 2 2 3 3" xfId="8660"/>
    <cellStyle name="Normal 66 3 2 2 3 3" xfId="8661"/>
    <cellStyle name="Normal 67 3 2 2 3 3" xfId="8662"/>
    <cellStyle name="Normal 7 6 3 2 2 3 3" xfId="8663"/>
    <cellStyle name="Normal 71 3 2 2 3 3" xfId="8664"/>
    <cellStyle name="Normal 72 3 2 2 3 3" xfId="8665"/>
    <cellStyle name="Normal 73 3 2 2 3 3" xfId="8666"/>
    <cellStyle name="Normal 74 3 2 2 3 3" xfId="8667"/>
    <cellStyle name="Normal 76 3 2 2 3 3" xfId="8668"/>
    <cellStyle name="Normal 8 3 3 2 2 3 3" xfId="8669"/>
    <cellStyle name="Normal 81 3 2 2 3 3" xfId="8670"/>
    <cellStyle name="Normal 78 2 2 2 2 3 3" xfId="8671"/>
    <cellStyle name="Normal 5 3 2 2 2 2 3 3" xfId="8672"/>
    <cellStyle name="Normal 80 2 2 2 2 3 3" xfId="8673"/>
    <cellStyle name="Normal 79 2 2 2 2 3 3" xfId="8674"/>
    <cellStyle name="Normal 6 8 2 2 2 2 3 3" xfId="8675"/>
    <cellStyle name="Normal 5 2 2 2 2 2 3 3" xfId="8676"/>
    <cellStyle name="Normal 6 2 7 2 2 2 3 3" xfId="8677"/>
    <cellStyle name="Comma 2 2 3 2 2 2 2 3 3" xfId="8678"/>
    <cellStyle name="Comma 2 3 6 2 2 2 2 3 3" xfId="8679"/>
    <cellStyle name="Normal 18 2 2 2 2 2 3 3" xfId="8680"/>
    <cellStyle name="Normal 19 2 2 2 2 2 3 3" xfId="8681"/>
    <cellStyle name="Normal 2 2 3 2 2 2 2 3 3" xfId="8682"/>
    <cellStyle name="Normal 2 3 6 2 2 2 2 3 3" xfId="8683"/>
    <cellStyle name="Normal 2 3 2 2 2 2 2 3 3" xfId="8684"/>
    <cellStyle name="Normal 2 3 4 2 2 2 2 3 3" xfId="8685"/>
    <cellStyle name="Normal 2 3 5 2 2 2 2 3 3" xfId="8686"/>
    <cellStyle name="Normal 2 4 2 2 2 2 2 3 3" xfId="8687"/>
    <cellStyle name="Normal 2 5 2 2 2 2 3 3" xfId="8688"/>
    <cellStyle name="Normal 28 3 2 2 2 2 3 3" xfId="8689"/>
    <cellStyle name="Normal 3 2 2 2 2 2 2 3 3" xfId="8690"/>
    <cellStyle name="Normal 3 3 2 2 2 2 3 3" xfId="8691"/>
    <cellStyle name="Normal 30 3 2 2 2 2 3 3" xfId="8692"/>
    <cellStyle name="Normal 4 2 2 2 2 2 3 3" xfId="8693"/>
    <cellStyle name="Normal 40 2 2 2 2 2 3 3" xfId="8694"/>
    <cellStyle name="Normal 41 2 2 2 2 2 3 3" xfId="8695"/>
    <cellStyle name="Normal 42 2 2 2 2 2 3 3" xfId="8696"/>
    <cellStyle name="Normal 43 2 2 2 2 2 3 3" xfId="8697"/>
    <cellStyle name="Normal 44 2 2 2 2 2 3 3" xfId="8698"/>
    <cellStyle name="Normal 45 2 2 2 2 2 3 3" xfId="8699"/>
    <cellStyle name="Normal 46 2 2 2 2 2 3 3" xfId="8700"/>
    <cellStyle name="Normal 47 2 2 2 2 2 3 3" xfId="8701"/>
    <cellStyle name="Normal 51 2 2 2 2 3 3" xfId="8702"/>
    <cellStyle name="Normal 52 2 2 2 2 3 3" xfId="8703"/>
    <cellStyle name="Normal 53 2 2 2 2 3 3" xfId="8704"/>
    <cellStyle name="Normal 55 2 2 2 2 3 3" xfId="8705"/>
    <cellStyle name="Normal 56 2 2 2 2 3 3" xfId="8706"/>
    <cellStyle name="Normal 57 2 2 2 2 3 3" xfId="8707"/>
    <cellStyle name="Normal 6 2 3 2 2 2 2 3 3" xfId="8708"/>
    <cellStyle name="Normal 6 3 2 2 2 2 3 3" xfId="8709"/>
    <cellStyle name="Normal 60 2 2 2 2 3 3" xfId="8710"/>
    <cellStyle name="Normal 64 2 2 2 2 3 3" xfId="8711"/>
    <cellStyle name="Normal 65 2 2 2 2 3 3" xfId="8712"/>
    <cellStyle name="Normal 66 2 2 2 2 3 3" xfId="8713"/>
    <cellStyle name="Normal 67 2 2 2 2 3 3" xfId="8714"/>
    <cellStyle name="Normal 7 6 2 2 2 2 3 3" xfId="8715"/>
    <cellStyle name="Normal 71 2 2 2 2 3 3" xfId="8716"/>
    <cellStyle name="Normal 72 2 2 2 2 3 3" xfId="8717"/>
    <cellStyle name="Normal 73 2 2 2 2 3 3" xfId="8718"/>
    <cellStyle name="Normal 74 2 2 2 2 3 3" xfId="8719"/>
    <cellStyle name="Normal 76 2 2 2 2 3 3" xfId="8720"/>
    <cellStyle name="Normal 8 3 2 2 2 2 3 3" xfId="8721"/>
    <cellStyle name="Normal 81 2 2 2 2 3 3" xfId="8722"/>
    <cellStyle name="Normal 95 2 3" xfId="8723"/>
    <cellStyle name="Normal 78 6 2 3" xfId="8724"/>
    <cellStyle name="Normal 96 2 3" xfId="8725"/>
    <cellStyle name="Normal 5 3 6 2 3" xfId="8726"/>
    <cellStyle name="Normal 80 6 2 3" xfId="8727"/>
    <cellStyle name="Normal 79 6 2 3" xfId="8728"/>
    <cellStyle name="Normal 6 8 6 2 3" xfId="8729"/>
    <cellStyle name="Normal 5 2 6 2 3" xfId="8730"/>
    <cellStyle name="Normal 6 2 11 2 3" xfId="8731"/>
    <cellStyle name="Comma 2 2 3 6 2 3" xfId="8732"/>
    <cellStyle name="Comma 2 3 6 6 2 3" xfId="8733"/>
    <cellStyle name="Normal 18 2 6 2 3" xfId="8734"/>
    <cellStyle name="Normal 19 2 6 2 3" xfId="8735"/>
    <cellStyle name="Normal 2 2 3 6 2 3" xfId="8736"/>
    <cellStyle name="Normal 2 3 6 6 2 3" xfId="8737"/>
    <cellStyle name="Normal 2 3 2 6 2 3" xfId="8738"/>
    <cellStyle name="Normal 2 3 4 6 2 3" xfId="8739"/>
    <cellStyle name="Normal 2 3 5 6 2 3" xfId="8740"/>
    <cellStyle name="Normal 2 4 2 6 2 3" xfId="8741"/>
    <cellStyle name="Normal 2 5 6 2 3" xfId="8742"/>
    <cellStyle name="Normal 28 3 6 2 3" xfId="8743"/>
    <cellStyle name="Normal 3 2 2 6 2 3" xfId="8744"/>
    <cellStyle name="Normal 3 3 6 2 3" xfId="8745"/>
    <cellStyle name="Normal 30 3 6 2 3" xfId="8746"/>
    <cellStyle name="Normal 4 2 6 2 3" xfId="8747"/>
    <cellStyle name="Normal 40 2 6 2 3" xfId="8748"/>
    <cellStyle name="Normal 41 2 6 2 3" xfId="8749"/>
    <cellStyle name="Normal 42 2 6 2 3" xfId="8750"/>
    <cellStyle name="Normal 43 2 6 2 3" xfId="8751"/>
    <cellStyle name="Normal 44 2 6 2 3" xfId="8752"/>
    <cellStyle name="Normal 45 2 6 2 3" xfId="8753"/>
    <cellStyle name="Normal 46 2 6 2 3" xfId="8754"/>
    <cellStyle name="Normal 47 2 6 2 3" xfId="8755"/>
    <cellStyle name="Normal 51 6 2 3" xfId="8756"/>
    <cellStyle name="Normal 52 6 2 3" xfId="8757"/>
    <cellStyle name="Normal 53 6 2 3" xfId="8758"/>
    <cellStyle name="Normal 55 6 2 3" xfId="8759"/>
    <cellStyle name="Normal 56 6 2 3" xfId="8760"/>
    <cellStyle name="Normal 57 6 2 3" xfId="8761"/>
    <cellStyle name="Normal 6 2 3 6 2 3" xfId="8762"/>
    <cellStyle name="Normal 6 3 6 2 3" xfId="8763"/>
    <cellStyle name="Normal 60 6 2 3" xfId="8764"/>
    <cellStyle name="Normal 64 6 2 3" xfId="8765"/>
    <cellStyle name="Normal 65 6 2 3" xfId="8766"/>
    <cellStyle name="Normal 66 6 2 3" xfId="8767"/>
    <cellStyle name="Normal 67 6 2 3" xfId="8768"/>
    <cellStyle name="Normal 7 6 6 2 3" xfId="8769"/>
    <cellStyle name="Normal 71 6 2 3" xfId="8770"/>
    <cellStyle name="Normal 72 6 2 3" xfId="8771"/>
    <cellStyle name="Normal 73 6 2 3" xfId="8772"/>
    <cellStyle name="Normal 74 6 2 3" xfId="8773"/>
    <cellStyle name="Normal 76 6 2 3" xfId="8774"/>
    <cellStyle name="Normal 8 3 6 2 3" xfId="8775"/>
    <cellStyle name="Normal 81 6 2 3" xfId="8776"/>
    <cellStyle name="Normal 78 2 5 2 3" xfId="8777"/>
    <cellStyle name="Normal 5 3 2 5 2 3" xfId="8778"/>
    <cellStyle name="Normal 80 2 5 2 3" xfId="8779"/>
    <cellStyle name="Normal 79 2 5 2 3" xfId="8780"/>
    <cellStyle name="Normal 6 8 2 5 2 3" xfId="8781"/>
    <cellStyle name="Normal 5 2 2 5 2 3" xfId="8782"/>
    <cellStyle name="Normal 6 2 7 5 2 3" xfId="8783"/>
    <cellStyle name="Comma 2 2 3 2 5 2 3" xfId="8784"/>
    <cellStyle name="Comma 2 3 6 2 5 2 3" xfId="8785"/>
    <cellStyle name="Normal 18 2 2 5 2 3" xfId="8786"/>
    <cellStyle name="Normal 19 2 2 5 2 3" xfId="8787"/>
    <cellStyle name="Normal 2 2 3 2 5 2 3" xfId="8788"/>
    <cellStyle name="Normal 2 3 6 2 5 2 3" xfId="8789"/>
    <cellStyle name="Normal 2 3 2 2 5 2 3" xfId="8790"/>
    <cellStyle name="Normal 2 3 4 2 5 2 3" xfId="8791"/>
    <cellStyle name="Normal 2 3 5 2 5 2 3" xfId="8792"/>
    <cellStyle name="Normal 2 4 2 2 5 2 3" xfId="8793"/>
    <cellStyle name="Normal 2 5 2 5 2 3" xfId="8794"/>
    <cellStyle name="Normal 28 3 2 5 2 3" xfId="8795"/>
    <cellStyle name="Normal 3 2 2 2 5 2 3" xfId="8796"/>
    <cellStyle name="Normal 3 3 2 5 2 3" xfId="8797"/>
    <cellStyle name="Normal 30 3 2 5 2 3" xfId="8798"/>
    <cellStyle name="Normal 4 2 2 5 2 3" xfId="8799"/>
    <cellStyle name="Normal 40 2 2 5 2 3" xfId="8800"/>
    <cellStyle name="Normal 41 2 2 5 2 3" xfId="8801"/>
    <cellStyle name="Normal 42 2 2 5 2 3" xfId="8802"/>
    <cellStyle name="Normal 43 2 2 5 2 3" xfId="8803"/>
    <cellStyle name="Normal 44 2 2 5 2 3" xfId="8804"/>
    <cellStyle name="Normal 45 2 2 5 2 3" xfId="8805"/>
    <cellStyle name="Normal 46 2 2 5 2 3" xfId="8806"/>
    <cellStyle name="Normal 47 2 2 5 2 3" xfId="8807"/>
    <cellStyle name="Normal 51 2 5 2 3" xfId="8808"/>
    <cellStyle name="Normal 52 2 5 2 3" xfId="8809"/>
    <cellStyle name="Normal 53 2 5 2 3" xfId="8810"/>
    <cellStyle name="Normal 55 2 5 2 3" xfId="8811"/>
    <cellStyle name="Normal 56 2 5 2 3" xfId="8812"/>
    <cellStyle name="Normal 57 2 5 2 3" xfId="8813"/>
    <cellStyle name="Normal 6 2 3 2 5 2 3" xfId="8814"/>
    <cellStyle name="Normal 6 3 2 5 2 3" xfId="8815"/>
    <cellStyle name="Normal 60 2 5 2 3" xfId="8816"/>
    <cellStyle name="Normal 64 2 5 2 3" xfId="8817"/>
    <cellStyle name="Normal 65 2 5 2 3" xfId="8818"/>
    <cellStyle name="Normal 66 2 5 2 3" xfId="8819"/>
    <cellStyle name="Normal 67 2 5 2 3" xfId="8820"/>
    <cellStyle name="Normal 7 6 2 5 2 3" xfId="8821"/>
    <cellStyle name="Normal 71 2 5 2 3" xfId="8822"/>
    <cellStyle name="Normal 72 2 5 2 3" xfId="8823"/>
    <cellStyle name="Normal 73 2 5 2 3" xfId="8824"/>
    <cellStyle name="Normal 74 2 5 2 3" xfId="8825"/>
    <cellStyle name="Normal 76 2 5 2 3" xfId="8826"/>
    <cellStyle name="Normal 8 3 2 5 2 3" xfId="8827"/>
    <cellStyle name="Normal 81 2 5 2 3" xfId="8828"/>
    <cellStyle name="Normal 78 3 4 2 3" xfId="8829"/>
    <cellStyle name="Normal 5 3 3 4 2 3" xfId="8830"/>
    <cellStyle name="Normal 80 3 4 2 3" xfId="8831"/>
    <cellStyle name="Normal 79 3 4 2 3" xfId="8832"/>
    <cellStyle name="Normal 6 8 3 4 2 3" xfId="8833"/>
    <cellStyle name="Normal 5 2 3 4 2 3" xfId="8834"/>
    <cellStyle name="Normal 6 2 8 4 2 3" xfId="8835"/>
    <cellStyle name="Comma 2 2 3 3 4 2 3" xfId="8836"/>
    <cellStyle name="Comma 2 3 6 3 4 2 3" xfId="8837"/>
    <cellStyle name="Normal 18 2 3 4 2 3" xfId="8838"/>
    <cellStyle name="Normal 19 2 3 4 2 3" xfId="8839"/>
    <cellStyle name="Normal 2 2 3 3 4 2 3" xfId="8840"/>
    <cellStyle name="Normal 2 3 6 3 4 2 3" xfId="8841"/>
    <cellStyle name="Normal 2 3 2 3 4 2 3" xfId="8842"/>
    <cellStyle name="Normal 2 3 4 3 4 2 3" xfId="8843"/>
    <cellStyle name="Normal 2 3 5 3 4 2 3" xfId="8844"/>
    <cellStyle name="Normal 2 4 2 3 4 2 3" xfId="8845"/>
    <cellStyle name="Normal 2 5 3 4 2 3" xfId="8846"/>
    <cellStyle name="Normal 28 3 3 4 2 3" xfId="8847"/>
    <cellStyle name="Normal 3 2 2 3 4 2 3" xfId="8848"/>
    <cellStyle name="Normal 3 3 3 4 2 3" xfId="8849"/>
    <cellStyle name="Normal 30 3 3 4 2 3" xfId="8850"/>
    <cellStyle name="Normal 4 2 3 4 2 3" xfId="8851"/>
    <cellStyle name="Normal 40 2 3 4 2 3" xfId="8852"/>
    <cellStyle name="Normal 41 2 3 4 2 3" xfId="8853"/>
    <cellStyle name="Normal 42 2 3 4 2 3" xfId="8854"/>
    <cellStyle name="Normal 43 2 3 4 2 3" xfId="8855"/>
    <cellStyle name="Normal 44 2 3 4 2 3" xfId="8856"/>
    <cellStyle name="Normal 45 2 3 4 2 3" xfId="8857"/>
    <cellStyle name="Normal 46 2 3 4 2 3" xfId="8858"/>
    <cellStyle name="Normal 47 2 3 4 2 3" xfId="8859"/>
    <cellStyle name="Normal 51 3 4 2 3" xfId="8860"/>
    <cellStyle name="Normal 52 3 4 2 3" xfId="8861"/>
    <cellStyle name="Normal 53 3 4 2 3" xfId="8862"/>
    <cellStyle name="Normal 55 3 4 2 3" xfId="8863"/>
    <cellStyle name="Normal 56 3 4 2 3" xfId="8864"/>
    <cellStyle name="Normal 57 3 4 2 3" xfId="8865"/>
    <cellStyle name="Normal 6 2 3 3 4 2 3" xfId="8866"/>
    <cellStyle name="Normal 6 3 3 4 2 3" xfId="8867"/>
    <cellStyle name="Normal 60 3 4 2 3" xfId="8868"/>
    <cellStyle name="Normal 64 3 4 2 3" xfId="8869"/>
    <cellStyle name="Normal 65 3 4 2 3" xfId="8870"/>
    <cellStyle name="Normal 66 3 4 2 3" xfId="8871"/>
    <cellStyle name="Normal 67 3 4 2 3" xfId="8872"/>
    <cellStyle name="Normal 7 6 3 4 2 3" xfId="8873"/>
    <cellStyle name="Normal 71 3 4 2 3" xfId="8874"/>
    <cellStyle name="Normal 72 3 4 2 3" xfId="8875"/>
    <cellStyle name="Normal 73 3 4 2 3" xfId="8876"/>
    <cellStyle name="Normal 74 3 4 2 3" xfId="8877"/>
    <cellStyle name="Normal 76 3 4 2 3" xfId="8878"/>
    <cellStyle name="Normal 8 3 3 4 2 3" xfId="8879"/>
    <cellStyle name="Normal 81 3 4 2 3" xfId="8880"/>
    <cellStyle name="Normal 78 2 2 4 2 3" xfId="8881"/>
    <cellStyle name="Normal 5 3 2 2 4 2 3" xfId="8882"/>
    <cellStyle name="Normal 80 2 2 4 2 3" xfId="8883"/>
    <cellStyle name="Normal 79 2 2 4 2 3" xfId="8884"/>
    <cellStyle name="Normal 6 8 2 2 4 2 3" xfId="8885"/>
    <cellStyle name="Normal 5 2 2 2 4 2 3" xfId="8886"/>
    <cellStyle name="Normal 6 2 7 2 4 2 3" xfId="8887"/>
    <cellStyle name="Comma 2 2 3 2 2 4 2 3" xfId="8888"/>
    <cellStyle name="Comma 2 3 6 2 2 4 2 3" xfId="8889"/>
    <cellStyle name="Normal 18 2 2 2 4 2 3" xfId="8890"/>
    <cellStyle name="Normal 19 2 2 2 4 2 3" xfId="8891"/>
    <cellStyle name="Normal 2 2 3 2 2 4 2 3" xfId="8892"/>
    <cellStyle name="Normal 2 3 6 2 2 4 2 3" xfId="8893"/>
    <cellStyle name="Normal 2 3 2 2 2 4 2 3" xfId="8894"/>
    <cellStyle name="Normal 2 3 4 2 2 4 2 3" xfId="8895"/>
    <cellStyle name="Normal 2 3 5 2 2 4 2 3" xfId="8896"/>
    <cellStyle name="Normal 2 4 2 2 2 4 2 3" xfId="8897"/>
    <cellStyle name="Normal 2 5 2 2 4 2 3" xfId="8898"/>
    <cellStyle name="Normal 28 3 2 2 4 2 3" xfId="8899"/>
    <cellStyle name="Normal 3 2 2 2 2 4 2 3" xfId="8900"/>
    <cellStyle name="Normal 3 3 2 2 4 2 3" xfId="8901"/>
    <cellStyle name="Normal 30 3 2 2 4 2 3" xfId="8902"/>
    <cellStyle name="Normal 4 2 2 2 4 2 3" xfId="8903"/>
    <cellStyle name="Normal 40 2 2 2 4 2 3" xfId="8904"/>
    <cellStyle name="Normal 41 2 2 2 4 2 3" xfId="8905"/>
    <cellStyle name="Normal 42 2 2 2 4 2 3" xfId="8906"/>
    <cellStyle name="Normal 43 2 2 2 4 2 3" xfId="8907"/>
    <cellStyle name="Normal 44 2 2 2 4 2 3" xfId="8908"/>
    <cellStyle name="Normal 45 2 2 2 4 2 3" xfId="8909"/>
    <cellStyle name="Normal 46 2 2 2 4 2 3" xfId="8910"/>
    <cellStyle name="Normal 47 2 2 2 4 2 3" xfId="8911"/>
    <cellStyle name="Normal 51 2 2 4 2 3" xfId="8912"/>
    <cellStyle name="Normal 52 2 2 4 2 3" xfId="8913"/>
    <cellStyle name="Normal 53 2 2 4 2 3" xfId="8914"/>
    <cellStyle name="Normal 55 2 2 4 2 3" xfId="8915"/>
    <cellStyle name="Normal 56 2 2 4 2 3" xfId="8916"/>
    <cellStyle name="Normal 57 2 2 4 2 3" xfId="8917"/>
    <cellStyle name="Normal 6 2 3 2 2 4 2 3" xfId="8918"/>
    <cellStyle name="Normal 6 3 2 2 4 2 3" xfId="8919"/>
    <cellStyle name="Normal 60 2 2 4 2 3" xfId="8920"/>
    <cellStyle name="Normal 64 2 2 4 2 3" xfId="8921"/>
    <cellStyle name="Normal 65 2 2 4 2 3" xfId="8922"/>
    <cellStyle name="Normal 66 2 2 4 2 3" xfId="8923"/>
    <cellStyle name="Normal 67 2 2 4 2 3" xfId="8924"/>
    <cellStyle name="Normal 7 6 2 2 4 2 3" xfId="8925"/>
    <cellStyle name="Normal 71 2 2 4 2 3" xfId="8926"/>
    <cellStyle name="Normal 72 2 2 4 2 3" xfId="8927"/>
    <cellStyle name="Normal 73 2 2 4 2 3" xfId="8928"/>
    <cellStyle name="Normal 74 2 2 4 2 3" xfId="8929"/>
    <cellStyle name="Normal 76 2 2 4 2 3" xfId="8930"/>
    <cellStyle name="Normal 8 3 2 2 4 2 3" xfId="8931"/>
    <cellStyle name="Normal 81 2 2 4 2 3" xfId="8932"/>
    <cellStyle name="Normal 78 4 3 2 3" xfId="8933"/>
    <cellStyle name="Normal 5 3 4 3 2 3" xfId="8934"/>
    <cellStyle name="Normal 80 4 3 2 3" xfId="8935"/>
    <cellStyle name="Normal 79 4 3 2 3" xfId="8936"/>
    <cellStyle name="Normal 6 8 4 3 2 3" xfId="8937"/>
    <cellStyle name="Normal 5 2 4 3 2 3" xfId="8938"/>
    <cellStyle name="Normal 6 2 9 3 2 3" xfId="8939"/>
    <cellStyle name="Comma 2 2 3 4 3 2 3" xfId="8940"/>
    <cellStyle name="Comma 2 3 6 4 3 2 3" xfId="8941"/>
    <cellStyle name="Normal 18 2 4 3 2 3" xfId="8942"/>
    <cellStyle name="Normal 19 2 4 3 2 3" xfId="8943"/>
    <cellStyle name="Normal 2 2 3 4 3 2 3" xfId="8944"/>
    <cellStyle name="Normal 2 3 6 4 3 2 3" xfId="8945"/>
    <cellStyle name="Normal 2 3 2 4 3 2 3" xfId="8946"/>
    <cellStyle name="Normal 2 3 4 4 3 2 3" xfId="8947"/>
    <cellStyle name="Normal 2 3 5 4 3 2 3" xfId="8948"/>
    <cellStyle name="Normal 2 4 2 4 3 2 3" xfId="8949"/>
    <cellStyle name="Normal 2 5 4 3 2 3" xfId="8950"/>
    <cellStyle name="Normal 28 3 4 3 2 3" xfId="8951"/>
    <cellStyle name="Normal 3 2 2 4 3 2 3" xfId="8952"/>
    <cellStyle name="Normal 3 3 4 3 2 3" xfId="8953"/>
    <cellStyle name="Normal 30 3 4 3 2 3" xfId="8954"/>
    <cellStyle name="Normal 4 2 4 3 2 3" xfId="8955"/>
    <cellStyle name="Normal 40 2 4 3 2 3" xfId="8956"/>
    <cellStyle name="Normal 41 2 4 3 2 3" xfId="8957"/>
    <cellStyle name="Normal 42 2 4 3 2 3" xfId="8958"/>
    <cellStyle name="Normal 43 2 4 3 2 3" xfId="8959"/>
    <cellStyle name="Normal 44 2 4 3 2 3" xfId="8960"/>
    <cellStyle name="Normal 45 2 4 3 2 3" xfId="8961"/>
    <cellStyle name="Normal 46 2 4 3 2 3" xfId="8962"/>
    <cellStyle name="Normal 47 2 4 3 2 3" xfId="8963"/>
    <cellStyle name="Normal 51 4 3 2 3" xfId="8964"/>
    <cellStyle name="Normal 52 4 3 2 3" xfId="8965"/>
    <cellStyle name="Normal 53 4 3 2 3" xfId="8966"/>
    <cellStyle name="Normal 55 4 3 2 3" xfId="8967"/>
    <cellStyle name="Normal 56 4 3 2 3" xfId="8968"/>
    <cellStyle name="Normal 57 4 3 2 3" xfId="8969"/>
    <cellStyle name="Normal 6 2 3 4 3 2 3" xfId="8970"/>
    <cellStyle name="Normal 6 3 4 3 2 3" xfId="8971"/>
    <cellStyle name="Normal 60 4 3 2 3" xfId="8972"/>
    <cellStyle name="Normal 64 4 3 2 3" xfId="8973"/>
    <cellStyle name="Normal 65 4 3 2 3" xfId="8974"/>
    <cellStyle name="Normal 66 4 3 2 3" xfId="8975"/>
    <cellStyle name="Normal 67 4 3 2 3" xfId="8976"/>
    <cellStyle name="Normal 7 6 4 3 2 3" xfId="8977"/>
    <cellStyle name="Normal 71 4 3 2 3" xfId="8978"/>
    <cellStyle name="Normal 72 4 3 2 3" xfId="8979"/>
    <cellStyle name="Normal 73 4 3 2 3" xfId="8980"/>
    <cellStyle name="Normal 74 4 3 2 3" xfId="8981"/>
    <cellStyle name="Normal 76 4 3 2 3" xfId="8982"/>
    <cellStyle name="Normal 8 3 4 3 2 3" xfId="8983"/>
    <cellStyle name="Normal 81 4 3 2 3" xfId="8984"/>
    <cellStyle name="Normal 78 2 3 3 2 3" xfId="8985"/>
    <cellStyle name="Normal 5 3 2 3 3 2 3" xfId="8986"/>
    <cellStyle name="Normal 80 2 3 3 2 3" xfId="8987"/>
    <cellStyle name="Normal 79 2 3 3 2 3" xfId="8988"/>
    <cellStyle name="Normal 6 8 2 3 3 2 3" xfId="8989"/>
    <cellStyle name="Normal 5 2 2 3 3 2 3" xfId="8990"/>
    <cellStyle name="Normal 6 2 7 3 3 2 3" xfId="8991"/>
    <cellStyle name="Comma 2 2 3 2 3 3 2 3" xfId="8992"/>
    <cellStyle name="Comma 2 3 6 2 3 3 2 3" xfId="8993"/>
    <cellStyle name="Normal 18 2 2 3 3 2 3" xfId="8994"/>
    <cellStyle name="Normal 19 2 2 3 3 2 3" xfId="8995"/>
    <cellStyle name="Normal 2 2 3 2 3 3 2 3" xfId="8996"/>
    <cellStyle name="Normal 2 3 6 2 3 3 2 3" xfId="8997"/>
    <cellStyle name="Normal 2 3 2 2 3 3 2 3" xfId="8998"/>
    <cellStyle name="Normal 2 3 4 2 3 3 2 3" xfId="8999"/>
    <cellStyle name="Normal 2 3 5 2 3 3 2 3" xfId="9000"/>
    <cellStyle name="Normal 2 4 2 2 3 3 2 3" xfId="9001"/>
    <cellStyle name="Normal 2 5 2 3 3 2 3" xfId="9002"/>
    <cellStyle name="Normal 28 3 2 3 3 2 3" xfId="9003"/>
    <cellStyle name="Normal 3 2 2 2 3 3 2 3" xfId="9004"/>
    <cellStyle name="Normal 3 3 2 3 3 2 3" xfId="9005"/>
    <cellStyle name="Normal 30 3 2 3 3 2 3" xfId="9006"/>
    <cellStyle name="Normal 4 2 2 3 3 2 3" xfId="9007"/>
    <cellStyle name="Normal 40 2 2 3 3 2 3" xfId="9008"/>
    <cellStyle name="Normal 41 2 2 3 3 2 3" xfId="9009"/>
    <cellStyle name="Normal 42 2 2 3 3 2 3" xfId="9010"/>
    <cellStyle name="Normal 43 2 2 3 3 2 3" xfId="9011"/>
    <cellStyle name="Normal 44 2 2 3 3 2 3" xfId="9012"/>
    <cellStyle name="Normal 45 2 2 3 3 2 3" xfId="9013"/>
    <cellStyle name="Normal 46 2 2 3 3 2 3" xfId="9014"/>
    <cellStyle name="Normal 47 2 2 3 3 2 3" xfId="9015"/>
    <cellStyle name="Normal 51 2 3 3 2 3" xfId="9016"/>
    <cellStyle name="Normal 52 2 3 3 2 3" xfId="9017"/>
    <cellStyle name="Normal 53 2 3 3 2 3" xfId="9018"/>
    <cellStyle name="Normal 55 2 3 3 2 3" xfId="9019"/>
    <cellStyle name="Normal 56 2 3 3 2 3" xfId="9020"/>
    <cellStyle name="Normal 57 2 3 3 2 3" xfId="9021"/>
    <cellStyle name="Normal 6 2 3 2 3 3 2 3" xfId="9022"/>
    <cellStyle name="Normal 6 3 2 3 3 2 3" xfId="9023"/>
    <cellStyle name="Normal 60 2 3 3 2 3" xfId="9024"/>
    <cellStyle name="Normal 64 2 3 3 2 3" xfId="9025"/>
    <cellStyle name="Normal 65 2 3 3 2 3" xfId="9026"/>
    <cellStyle name="Normal 66 2 3 3 2 3" xfId="9027"/>
    <cellStyle name="Normal 67 2 3 3 2 3" xfId="9028"/>
    <cellStyle name="Normal 7 6 2 3 3 2 3" xfId="9029"/>
    <cellStyle name="Normal 71 2 3 3 2 3" xfId="9030"/>
    <cellStyle name="Normal 72 2 3 3 2 3" xfId="9031"/>
    <cellStyle name="Normal 73 2 3 3 2 3" xfId="9032"/>
    <cellStyle name="Normal 74 2 3 3 2 3" xfId="9033"/>
    <cellStyle name="Normal 76 2 3 3 2 3" xfId="9034"/>
    <cellStyle name="Normal 8 3 2 3 3 2 3" xfId="9035"/>
    <cellStyle name="Normal 81 2 3 3 2 3" xfId="9036"/>
    <cellStyle name="Normal 78 3 2 3 2 3" xfId="9037"/>
    <cellStyle name="Normal 5 3 3 2 3 2 3" xfId="9038"/>
    <cellStyle name="Normal 80 3 2 3 2 3" xfId="9039"/>
    <cellStyle name="Normal 79 3 2 3 2 3" xfId="9040"/>
    <cellStyle name="Normal 6 8 3 2 3 2 3" xfId="9041"/>
    <cellStyle name="Normal 5 2 3 2 3 2 3" xfId="9042"/>
    <cellStyle name="Normal 6 2 8 2 3 2 3" xfId="9043"/>
    <cellStyle name="Comma 2 2 3 3 2 3 2 3" xfId="9044"/>
    <cellStyle name="Comma 2 3 6 3 2 3 2 3" xfId="9045"/>
    <cellStyle name="Normal 18 2 3 2 3 2 3" xfId="9046"/>
    <cellStyle name="Normal 19 2 3 2 3 2 3" xfId="9047"/>
    <cellStyle name="Normal 2 2 3 3 2 3 2 3" xfId="9048"/>
    <cellStyle name="Normal 2 3 6 3 2 3 2 3" xfId="9049"/>
    <cellStyle name="Normal 2 3 2 3 2 3 2 3" xfId="9050"/>
    <cellStyle name="Normal 2 3 4 3 2 3 2 3" xfId="9051"/>
    <cellStyle name="Normal 2 3 5 3 2 3 2 3" xfId="9052"/>
    <cellStyle name="Normal 2 4 2 3 2 3 2 3" xfId="9053"/>
    <cellStyle name="Normal 2 5 3 2 3 2 3" xfId="9054"/>
    <cellStyle name="Normal 28 3 3 2 3 2 3" xfId="9055"/>
    <cellStyle name="Normal 3 2 2 3 2 3 2 3" xfId="9056"/>
    <cellStyle name="Normal 3 3 3 2 3 2 3" xfId="9057"/>
    <cellStyle name="Normal 30 3 3 2 3 2 3" xfId="9058"/>
    <cellStyle name="Normal 4 2 3 2 3 2 3" xfId="9059"/>
    <cellStyle name="Normal 40 2 3 2 3 2 3" xfId="9060"/>
    <cellStyle name="Normal 41 2 3 2 3 2 3" xfId="9061"/>
    <cellStyle name="Normal 42 2 3 2 3 2 3" xfId="9062"/>
    <cellStyle name="Normal 43 2 3 2 3 2 3" xfId="9063"/>
    <cellStyle name="Normal 44 2 3 2 3 2 3" xfId="9064"/>
    <cellStyle name="Normal 45 2 3 2 3 2 3" xfId="9065"/>
    <cellStyle name="Normal 46 2 3 2 3 2 3" xfId="9066"/>
    <cellStyle name="Normal 47 2 3 2 3 2 3" xfId="9067"/>
    <cellStyle name="Normal 51 3 2 3 2 3" xfId="9068"/>
    <cellStyle name="Normal 52 3 2 3 2 3" xfId="9069"/>
    <cellStyle name="Normal 53 3 2 3 2 3" xfId="9070"/>
    <cellStyle name="Normal 55 3 2 3 2 3" xfId="9071"/>
    <cellStyle name="Normal 56 3 2 3 2 3" xfId="9072"/>
    <cellStyle name="Normal 57 3 2 3 2 3" xfId="9073"/>
    <cellStyle name="Normal 6 2 3 3 2 3 2 3" xfId="9074"/>
    <cellStyle name="Normal 6 3 3 2 3 2 3" xfId="9075"/>
    <cellStyle name="Normal 60 3 2 3 2 3" xfId="9076"/>
    <cellStyle name="Normal 64 3 2 3 2 3" xfId="9077"/>
    <cellStyle name="Normal 65 3 2 3 2 3" xfId="9078"/>
    <cellStyle name="Normal 66 3 2 3 2 3" xfId="9079"/>
    <cellStyle name="Normal 67 3 2 3 2 3" xfId="9080"/>
    <cellStyle name="Normal 7 6 3 2 3 2 3" xfId="9081"/>
    <cellStyle name="Normal 71 3 2 3 2 3" xfId="9082"/>
    <cellStyle name="Normal 72 3 2 3 2 3" xfId="9083"/>
    <cellStyle name="Normal 73 3 2 3 2 3" xfId="9084"/>
    <cellStyle name="Normal 74 3 2 3 2 3" xfId="9085"/>
    <cellStyle name="Normal 76 3 2 3 2 3" xfId="9086"/>
    <cellStyle name="Normal 8 3 3 2 3 2 3" xfId="9087"/>
    <cellStyle name="Normal 81 3 2 3 2 3" xfId="9088"/>
    <cellStyle name="Normal 78 2 2 2 3 2 3" xfId="9089"/>
    <cellStyle name="Normal 5 3 2 2 2 3 2 3" xfId="9090"/>
    <cellStyle name="Normal 80 2 2 2 3 2 3" xfId="9091"/>
    <cellStyle name="Normal 79 2 2 2 3 2 3" xfId="9092"/>
    <cellStyle name="Normal 6 8 2 2 2 3 2 3" xfId="9093"/>
    <cellStyle name="Normal 5 2 2 2 2 3 2 3" xfId="9094"/>
    <cellStyle name="Normal 6 2 7 2 2 3 2 3" xfId="9095"/>
    <cellStyle name="Comma 2 2 3 2 2 2 3 2 3" xfId="9096"/>
    <cellStyle name="Comma 2 3 6 2 2 2 3 2 3" xfId="9097"/>
    <cellStyle name="Normal 18 2 2 2 2 3 2 3" xfId="9098"/>
    <cellStyle name="Normal 19 2 2 2 2 3 2 3" xfId="9099"/>
    <cellStyle name="Normal 2 2 3 2 2 2 3 2 3" xfId="9100"/>
    <cellStyle name="Normal 2 3 6 2 2 2 3 2 3" xfId="9101"/>
    <cellStyle name="Normal 2 3 2 2 2 2 3 2 3" xfId="9102"/>
    <cellStyle name="Normal 2 3 4 2 2 2 3 2 3" xfId="9103"/>
    <cellStyle name="Normal 2 3 5 2 2 2 3 2 3" xfId="9104"/>
    <cellStyle name="Normal 2 4 2 2 2 2 3 2 3" xfId="9105"/>
    <cellStyle name="Normal 2 5 2 2 2 3 2 3" xfId="9106"/>
    <cellStyle name="Normal 28 3 2 2 2 3 2 3" xfId="9107"/>
    <cellStyle name="Normal 3 2 2 2 2 2 3 2 3" xfId="9108"/>
    <cellStyle name="Normal 3 3 2 2 2 3 2 3" xfId="9109"/>
    <cellStyle name="Normal 30 3 2 2 2 3 2 3" xfId="9110"/>
    <cellStyle name="Normal 4 2 2 2 2 3 2 3" xfId="9111"/>
    <cellStyle name="Normal 40 2 2 2 2 3 2 3" xfId="9112"/>
    <cellStyle name="Normal 41 2 2 2 2 3 2 3" xfId="9113"/>
    <cellStyle name="Normal 42 2 2 2 2 3 2 3" xfId="9114"/>
    <cellStyle name="Normal 43 2 2 2 2 3 2 3" xfId="9115"/>
    <cellStyle name="Normal 44 2 2 2 2 3 2 3" xfId="9116"/>
    <cellStyle name="Normal 45 2 2 2 2 3 2 3" xfId="9117"/>
    <cellStyle name="Normal 46 2 2 2 2 3 2 3" xfId="9118"/>
    <cellStyle name="Normal 47 2 2 2 2 3 2 3" xfId="9119"/>
    <cellStyle name="Normal 51 2 2 2 3 2 3" xfId="9120"/>
    <cellStyle name="Normal 52 2 2 2 3 2 3" xfId="9121"/>
    <cellStyle name="Normal 53 2 2 2 3 2 3" xfId="9122"/>
    <cellStyle name="Normal 55 2 2 2 3 2 3" xfId="9123"/>
    <cellStyle name="Normal 56 2 2 2 3 2 3" xfId="9124"/>
    <cellStyle name="Normal 57 2 2 2 3 2 3" xfId="9125"/>
    <cellStyle name="Normal 6 2 3 2 2 2 3 2 3" xfId="9126"/>
    <cellStyle name="Normal 6 3 2 2 2 3 2 3" xfId="9127"/>
    <cellStyle name="Normal 60 2 2 2 3 2 3" xfId="9128"/>
    <cellStyle name="Normal 64 2 2 2 3 2 3" xfId="9129"/>
    <cellStyle name="Normal 65 2 2 2 3 2 3" xfId="9130"/>
    <cellStyle name="Normal 66 2 2 2 3 2 3" xfId="9131"/>
    <cellStyle name="Normal 67 2 2 2 3 2 3" xfId="9132"/>
    <cellStyle name="Normal 7 6 2 2 2 3 2 3" xfId="9133"/>
    <cellStyle name="Normal 71 2 2 2 3 2 3" xfId="9134"/>
    <cellStyle name="Normal 72 2 2 2 3 2 3" xfId="9135"/>
    <cellStyle name="Normal 73 2 2 2 3 2 3" xfId="9136"/>
    <cellStyle name="Normal 74 2 2 2 3 2 3" xfId="9137"/>
    <cellStyle name="Normal 76 2 2 2 3 2 3" xfId="9138"/>
    <cellStyle name="Normal 8 3 2 2 2 3 2 3" xfId="9139"/>
    <cellStyle name="Normal 81 2 2 2 3 2 3" xfId="9140"/>
    <cellStyle name="Normal 90 2 2 3" xfId="9141"/>
    <cellStyle name="Normal 78 5 2 2 3" xfId="9142"/>
    <cellStyle name="Normal 91 2 2 3" xfId="9143"/>
    <cellStyle name="Normal 5 3 5 2 2 3" xfId="9144"/>
    <cellStyle name="Normal 80 5 2 2 3" xfId="9145"/>
    <cellStyle name="Normal 79 5 2 2 3" xfId="9146"/>
    <cellStyle name="Normal 6 8 5 2 2 3" xfId="9147"/>
    <cellStyle name="Normal 5 2 5 2 2 3" xfId="9148"/>
    <cellStyle name="Normal 6 2 10 2 2 3" xfId="9149"/>
    <cellStyle name="Comma 2 2 3 5 2 2 3" xfId="9150"/>
    <cellStyle name="Comma 2 3 6 5 2 2 3" xfId="9151"/>
    <cellStyle name="Normal 18 2 5 2 2 3" xfId="9152"/>
    <cellStyle name="Normal 19 2 5 2 2 3" xfId="9153"/>
    <cellStyle name="Normal 2 2 3 5 2 2 3" xfId="9154"/>
    <cellStyle name="Normal 2 3 6 5 2 2 3" xfId="9155"/>
    <cellStyle name="Normal 2 3 2 5 2 2 3" xfId="9156"/>
    <cellStyle name="Normal 2 3 4 5 2 2 3" xfId="9157"/>
    <cellStyle name="Normal 2 3 5 5 2 2 3" xfId="9158"/>
    <cellStyle name="Normal 2 4 2 5 2 2 3" xfId="9159"/>
    <cellStyle name="Normal 2 5 5 2 2 3" xfId="9160"/>
    <cellStyle name="Normal 28 3 5 2 2 3" xfId="9161"/>
    <cellStyle name="Normal 3 2 2 5 2 2 3" xfId="9162"/>
    <cellStyle name="Normal 3 3 5 2 2 3" xfId="9163"/>
    <cellStyle name="Normal 30 3 5 2 2 3" xfId="9164"/>
    <cellStyle name="Normal 4 2 5 2 2 3" xfId="9165"/>
    <cellStyle name="Normal 40 2 5 2 2 3" xfId="9166"/>
    <cellStyle name="Normal 41 2 5 2 2 3" xfId="9167"/>
    <cellStyle name="Normal 42 2 5 2 2 3" xfId="9168"/>
    <cellStyle name="Normal 43 2 5 2 2 3" xfId="9169"/>
    <cellStyle name="Normal 44 2 5 2 2 3" xfId="9170"/>
    <cellStyle name="Normal 45 2 5 2 2 3" xfId="9171"/>
    <cellStyle name="Normal 46 2 5 2 2 3" xfId="9172"/>
    <cellStyle name="Normal 47 2 5 2 2 3" xfId="9173"/>
    <cellStyle name="Normal 51 5 2 2 3" xfId="9174"/>
    <cellStyle name="Normal 52 5 2 2 3" xfId="9175"/>
    <cellStyle name="Normal 53 5 2 2 3" xfId="9176"/>
    <cellStyle name="Normal 55 5 2 2 3" xfId="9177"/>
    <cellStyle name="Normal 56 5 2 2 3" xfId="9178"/>
    <cellStyle name="Normal 57 5 2 2 3" xfId="9179"/>
    <cellStyle name="Normal 6 2 3 5 2 2 3" xfId="9180"/>
    <cellStyle name="Normal 6 3 5 2 2 3" xfId="9181"/>
    <cellStyle name="Normal 60 5 2 2 3" xfId="9182"/>
    <cellStyle name="Normal 64 5 2 2 3" xfId="9183"/>
    <cellStyle name="Normal 65 5 2 2 3" xfId="9184"/>
    <cellStyle name="Normal 66 5 2 2 3" xfId="9185"/>
    <cellStyle name="Normal 67 5 2 2 3" xfId="9186"/>
    <cellStyle name="Normal 7 6 5 2 2 3" xfId="9187"/>
    <cellStyle name="Normal 71 5 2 2 3" xfId="9188"/>
    <cellStyle name="Normal 72 5 2 2 3" xfId="9189"/>
    <cellStyle name="Normal 73 5 2 2 3" xfId="9190"/>
    <cellStyle name="Normal 74 5 2 2 3" xfId="9191"/>
    <cellStyle name="Normal 76 5 2 2 3" xfId="9192"/>
    <cellStyle name="Normal 8 3 5 2 2 3" xfId="9193"/>
    <cellStyle name="Normal 81 5 2 2 3" xfId="9194"/>
    <cellStyle name="Normal 78 2 4 2 2 3" xfId="9195"/>
    <cellStyle name="Normal 5 3 2 4 2 2 3" xfId="9196"/>
    <cellStyle name="Normal 80 2 4 2 2 3" xfId="9197"/>
    <cellStyle name="Normal 79 2 4 2 2 3" xfId="9198"/>
    <cellStyle name="Normal 6 8 2 4 2 2 3" xfId="9199"/>
    <cellStyle name="Normal 5 2 2 4 2 2 3" xfId="9200"/>
    <cellStyle name="Normal 6 2 7 4 2 2 3" xfId="9201"/>
    <cellStyle name="Comma 2 2 3 2 4 2 2 3" xfId="9202"/>
    <cellStyle name="Comma 2 3 6 2 4 2 2 3" xfId="9203"/>
    <cellStyle name="Normal 18 2 2 4 2 2 3" xfId="9204"/>
    <cellStyle name="Normal 19 2 2 4 2 2 3" xfId="9205"/>
    <cellStyle name="Normal 2 2 3 2 4 2 2 3" xfId="9206"/>
    <cellStyle name="Normal 2 3 6 2 4 2 2 3" xfId="9207"/>
    <cellStyle name="Normal 2 3 2 2 4 2 2 3" xfId="9208"/>
    <cellStyle name="Normal 2 3 4 2 4 2 2 3" xfId="9209"/>
    <cellStyle name="Normal 2 3 5 2 4 2 2 3" xfId="9210"/>
    <cellStyle name="Normal 2 4 2 2 4 2 2 3" xfId="9211"/>
    <cellStyle name="Normal 2 5 2 4 2 2 3" xfId="9212"/>
    <cellStyle name="Normal 28 3 2 4 2 2 3" xfId="9213"/>
    <cellStyle name="Normal 3 2 2 2 4 2 2 3" xfId="9214"/>
    <cellStyle name="Normal 3 3 2 4 2 2 3" xfId="9215"/>
    <cellStyle name="Normal 30 3 2 4 2 2 3" xfId="9216"/>
    <cellStyle name="Normal 4 2 2 4 2 2 3" xfId="9217"/>
    <cellStyle name="Normal 40 2 2 4 2 2 3" xfId="9218"/>
    <cellStyle name="Normal 41 2 2 4 2 2 3" xfId="9219"/>
    <cellStyle name="Normal 42 2 2 4 2 2 3" xfId="9220"/>
    <cellStyle name="Normal 43 2 2 4 2 2 3" xfId="9221"/>
    <cellStyle name="Normal 44 2 2 4 2 2 3" xfId="9222"/>
    <cellStyle name="Normal 45 2 2 4 2 2 3" xfId="9223"/>
    <cellStyle name="Normal 46 2 2 4 2 2 3" xfId="9224"/>
    <cellStyle name="Normal 47 2 2 4 2 2 3" xfId="9225"/>
    <cellStyle name="Normal 51 2 4 2 2 3" xfId="9226"/>
    <cellStyle name="Normal 52 2 4 2 2 3" xfId="9227"/>
    <cellStyle name="Normal 53 2 4 2 2 3" xfId="9228"/>
    <cellStyle name="Normal 55 2 4 2 2 3" xfId="9229"/>
    <cellStyle name="Normal 56 2 4 2 2 3" xfId="9230"/>
    <cellStyle name="Normal 57 2 4 2 2 3" xfId="9231"/>
    <cellStyle name="Normal 6 2 3 2 4 2 2 3" xfId="9232"/>
    <cellStyle name="Normal 6 3 2 4 2 2 3" xfId="9233"/>
    <cellStyle name="Normal 60 2 4 2 2 3" xfId="9234"/>
    <cellStyle name="Normal 64 2 4 2 2 3" xfId="9235"/>
    <cellStyle name="Normal 65 2 4 2 2 3" xfId="9236"/>
    <cellStyle name="Normal 66 2 4 2 2 3" xfId="9237"/>
    <cellStyle name="Normal 67 2 4 2 2 3" xfId="9238"/>
    <cellStyle name="Normal 7 6 2 4 2 2 3" xfId="9239"/>
    <cellStyle name="Normal 71 2 4 2 2 3" xfId="9240"/>
    <cellStyle name="Normal 72 2 4 2 2 3" xfId="9241"/>
    <cellStyle name="Normal 73 2 4 2 2 3" xfId="9242"/>
    <cellStyle name="Normal 74 2 4 2 2 3" xfId="9243"/>
    <cellStyle name="Normal 76 2 4 2 2 3" xfId="9244"/>
    <cellStyle name="Normal 8 3 2 4 2 2 3" xfId="9245"/>
    <cellStyle name="Normal 81 2 4 2 2 3" xfId="9246"/>
    <cellStyle name="Normal 78 3 3 2 2 3" xfId="9247"/>
    <cellStyle name="Normal 5 3 3 3 2 2 3" xfId="9248"/>
    <cellStyle name="Normal 80 3 3 2 2 3" xfId="9249"/>
    <cellStyle name="Normal 79 3 3 2 2 3" xfId="9250"/>
    <cellStyle name="Normal 6 8 3 3 2 2 3" xfId="9251"/>
    <cellStyle name="Normal 5 2 3 3 2 2 3" xfId="9252"/>
    <cellStyle name="Normal 6 2 8 3 2 2 3" xfId="9253"/>
    <cellStyle name="Comma 2 2 3 3 3 2 2 3" xfId="9254"/>
    <cellStyle name="Comma 2 3 6 3 3 2 2 3" xfId="9255"/>
    <cellStyle name="Normal 18 2 3 3 2 2 3" xfId="9256"/>
    <cellStyle name="Normal 19 2 3 3 2 2 3" xfId="9257"/>
    <cellStyle name="Normal 2 2 3 3 3 2 2 3" xfId="9258"/>
    <cellStyle name="Normal 2 3 6 3 3 2 2 3" xfId="9259"/>
    <cellStyle name="Normal 2 3 2 3 3 2 2 3" xfId="9260"/>
    <cellStyle name="Normal 2 3 4 3 3 2 2 3" xfId="9261"/>
    <cellStyle name="Normal 2 3 5 3 3 2 2 3" xfId="9262"/>
    <cellStyle name="Normal 2 4 2 3 3 2 2 3" xfId="9263"/>
    <cellStyle name="Normal 2 5 3 3 2 2 3" xfId="9264"/>
    <cellStyle name="Normal 28 3 3 3 2 2 3" xfId="9265"/>
    <cellStyle name="Normal 3 2 2 3 3 2 2 3" xfId="9266"/>
    <cellStyle name="Normal 3 3 3 3 2 2 3" xfId="9267"/>
    <cellStyle name="Normal 30 3 3 3 2 2 3" xfId="9268"/>
    <cellStyle name="Normal 4 2 3 3 2 2 3" xfId="9269"/>
    <cellStyle name="Normal 40 2 3 3 2 2 3" xfId="9270"/>
    <cellStyle name="Normal 41 2 3 3 2 2 3" xfId="9271"/>
    <cellStyle name="Normal 42 2 3 3 2 2 3" xfId="9272"/>
    <cellStyle name="Normal 43 2 3 3 2 2 3" xfId="9273"/>
    <cellStyle name="Normal 44 2 3 3 2 2 3" xfId="9274"/>
    <cellStyle name="Normal 45 2 3 3 2 2 3" xfId="9275"/>
    <cellStyle name="Normal 46 2 3 3 2 2 3" xfId="9276"/>
    <cellStyle name="Normal 47 2 3 3 2 2 3" xfId="9277"/>
    <cellStyle name="Normal 51 3 3 2 2 3" xfId="9278"/>
    <cellStyle name="Normal 52 3 3 2 2 3" xfId="9279"/>
    <cellStyle name="Normal 53 3 3 2 2 3" xfId="9280"/>
    <cellStyle name="Normal 55 3 3 2 2 3" xfId="9281"/>
    <cellStyle name="Normal 56 3 3 2 2 3" xfId="9282"/>
    <cellStyle name="Normal 57 3 3 2 2 3" xfId="9283"/>
    <cellStyle name="Normal 6 2 3 3 3 2 2 3" xfId="9284"/>
    <cellStyle name="Normal 6 3 3 3 2 2 3" xfId="9285"/>
    <cellStyle name="Normal 60 3 3 2 2 3" xfId="9286"/>
    <cellStyle name="Normal 64 3 3 2 2 3" xfId="9287"/>
    <cellStyle name="Normal 65 3 3 2 2 3" xfId="9288"/>
    <cellStyle name="Normal 66 3 3 2 2 3" xfId="9289"/>
    <cellStyle name="Normal 67 3 3 2 2 3" xfId="9290"/>
    <cellStyle name="Normal 7 6 3 3 2 2 3" xfId="9291"/>
    <cellStyle name="Normal 71 3 3 2 2 3" xfId="9292"/>
    <cellStyle name="Normal 72 3 3 2 2 3" xfId="9293"/>
    <cellStyle name="Normal 73 3 3 2 2 3" xfId="9294"/>
    <cellStyle name="Normal 74 3 3 2 2 3" xfId="9295"/>
    <cellStyle name="Normal 76 3 3 2 2 3" xfId="9296"/>
    <cellStyle name="Normal 8 3 3 3 2 2 3" xfId="9297"/>
    <cellStyle name="Normal 81 3 3 2 2 3" xfId="9298"/>
    <cellStyle name="Normal 78 2 2 3 2 2 3" xfId="9299"/>
    <cellStyle name="Normal 5 3 2 2 3 2 2 3" xfId="9300"/>
    <cellStyle name="Normal 80 2 2 3 2 2 3" xfId="9301"/>
    <cellStyle name="Normal 79 2 2 3 2 2 3" xfId="9302"/>
    <cellStyle name="Normal 6 8 2 2 3 2 2 3" xfId="9303"/>
    <cellStyle name="Normal 5 2 2 2 3 2 2 3" xfId="9304"/>
    <cellStyle name="Normal 6 2 7 2 3 2 2 3" xfId="9305"/>
    <cellStyle name="Comma 2 2 3 2 2 3 2 2 3" xfId="9306"/>
    <cellStyle name="Comma 2 3 6 2 2 3 2 2 3" xfId="9307"/>
    <cellStyle name="Normal 18 2 2 2 3 2 2 3" xfId="9308"/>
    <cellStyle name="Normal 19 2 2 2 3 2 2 3" xfId="9309"/>
    <cellStyle name="Normal 2 2 3 2 2 3 2 2 3" xfId="9310"/>
    <cellStyle name="Normal 2 3 6 2 2 3 2 2 3" xfId="9311"/>
    <cellStyle name="Normal 2 3 2 2 2 3 2 2 3" xfId="9312"/>
    <cellStyle name="Normal 2 3 4 2 2 3 2 2 3" xfId="9313"/>
    <cellStyle name="Normal 2 3 5 2 2 3 2 2 3" xfId="9314"/>
    <cellStyle name="Normal 2 4 2 2 2 3 2 2 3" xfId="9315"/>
    <cellStyle name="Normal 2 5 2 2 3 2 2 3" xfId="9316"/>
    <cellStyle name="Normal 28 3 2 2 3 2 2 3" xfId="9317"/>
    <cellStyle name="Normal 3 2 2 2 2 3 2 2 3" xfId="9318"/>
    <cellStyle name="Normal 3 3 2 2 3 2 2 3" xfId="9319"/>
    <cellStyle name="Normal 30 3 2 2 3 2 2 3" xfId="9320"/>
    <cellStyle name="Normal 4 2 2 2 3 2 2 3" xfId="9321"/>
    <cellStyle name="Normal 40 2 2 2 3 2 2 3" xfId="9322"/>
    <cellStyle name="Normal 41 2 2 2 3 2 2 3" xfId="9323"/>
    <cellStyle name="Normal 42 2 2 2 3 2 2 3" xfId="9324"/>
    <cellStyle name="Normal 43 2 2 2 3 2 2 3" xfId="9325"/>
    <cellStyle name="Normal 44 2 2 2 3 2 2 3" xfId="9326"/>
    <cellStyle name="Normal 45 2 2 2 3 2 2 3" xfId="9327"/>
    <cellStyle name="Normal 46 2 2 2 3 2 2 3" xfId="9328"/>
    <cellStyle name="Normal 47 2 2 2 3 2 2 3" xfId="9329"/>
    <cellStyle name="Normal 51 2 2 3 2 2 3" xfId="9330"/>
    <cellStyle name="Normal 52 2 2 3 2 2 3" xfId="9331"/>
    <cellStyle name="Normal 53 2 2 3 2 2 3" xfId="9332"/>
    <cellStyle name="Normal 55 2 2 3 2 2 3" xfId="9333"/>
    <cellStyle name="Normal 56 2 2 3 2 2 3" xfId="9334"/>
    <cellStyle name="Normal 57 2 2 3 2 2 3" xfId="9335"/>
    <cellStyle name="Normal 6 2 3 2 2 3 2 2 3" xfId="9336"/>
    <cellStyle name="Normal 6 3 2 2 3 2 2 3" xfId="9337"/>
    <cellStyle name="Normal 60 2 2 3 2 2 3" xfId="9338"/>
    <cellStyle name="Normal 64 2 2 3 2 2 3" xfId="9339"/>
    <cellStyle name="Normal 65 2 2 3 2 2 3" xfId="9340"/>
    <cellStyle name="Normal 66 2 2 3 2 2 3" xfId="9341"/>
    <cellStyle name="Normal 67 2 2 3 2 2 3" xfId="9342"/>
    <cellStyle name="Normal 7 6 2 2 3 2 2 3" xfId="9343"/>
    <cellStyle name="Normal 71 2 2 3 2 2 3" xfId="9344"/>
    <cellStyle name="Normal 72 2 2 3 2 2 3" xfId="9345"/>
    <cellStyle name="Normal 73 2 2 3 2 2 3" xfId="9346"/>
    <cellStyle name="Normal 74 2 2 3 2 2 3" xfId="9347"/>
    <cellStyle name="Normal 76 2 2 3 2 2 3" xfId="9348"/>
    <cellStyle name="Normal 8 3 2 2 3 2 2 3" xfId="9349"/>
    <cellStyle name="Normal 81 2 2 3 2 2 3" xfId="9350"/>
    <cellStyle name="Normal 78 4 2 2 2 3" xfId="9351"/>
    <cellStyle name="Normal 5 3 4 2 2 2 3" xfId="9352"/>
    <cellStyle name="Normal 80 4 2 2 2 3" xfId="9353"/>
    <cellStyle name="Normal 79 4 2 2 2 3" xfId="9354"/>
    <cellStyle name="Normal 6 8 4 2 2 2 3" xfId="9355"/>
    <cellStyle name="Normal 5 2 4 2 2 2 3" xfId="9356"/>
    <cellStyle name="Normal 6 2 9 2 2 2 3" xfId="9357"/>
    <cellStyle name="Comma 2 2 3 4 2 2 2 3" xfId="9358"/>
    <cellStyle name="Comma 2 3 6 4 2 2 2 3" xfId="9359"/>
    <cellStyle name="Normal 18 2 4 2 2 2 3" xfId="9360"/>
    <cellStyle name="Normal 19 2 4 2 2 2 3" xfId="9361"/>
    <cellStyle name="Normal 2 2 3 4 2 2 2 3" xfId="9362"/>
    <cellStyle name="Normal 2 3 6 4 2 2 2 3" xfId="9363"/>
    <cellStyle name="Normal 2 3 2 4 2 2 2 3" xfId="9364"/>
    <cellStyle name="Normal 2 3 4 4 2 2 2 3" xfId="9365"/>
    <cellStyle name="Normal 2 3 5 4 2 2 2 3" xfId="9366"/>
    <cellStyle name="Normal 2 4 2 4 2 2 2 3" xfId="9367"/>
    <cellStyle name="Normal 2 5 4 2 2 2 3" xfId="9368"/>
    <cellStyle name="Normal 28 3 4 2 2 2 3" xfId="9369"/>
    <cellStyle name="Normal 3 2 2 4 2 2 2 3" xfId="9370"/>
    <cellStyle name="Normal 3 3 4 2 2 2 3" xfId="9371"/>
    <cellStyle name="Normal 30 3 4 2 2 2 3" xfId="9372"/>
    <cellStyle name="Normal 4 2 4 2 2 2 3" xfId="9373"/>
    <cellStyle name="Normal 40 2 4 2 2 2 3" xfId="9374"/>
    <cellStyle name="Normal 41 2 4 2 2 2 3" xfId="9375"/>
    <cellStyle name="Normal 42 2 4 2 2 2 3" xfId="9376"/>
    <cellStyle name="Normal 43 2 4 2 2 2 3" xfId="9377"/>
    <cellStyle name="Normal 44 2 4 2 2 2 3" xfId="9378"/>
    <cellStyle name="Normal 45 2 4 2 2 2 3" xfId="9379"/>
    <cellStyle name="Normal 46 2 4 2 2 2 3" xfId="9380"/>
    <cellStyle name="Normal 47 2 4 2 2 2 3" xfId="9381"/>
    <cellStyle name="Normal 51 4 2 2 2 3" xfId="9382"/>
    <cellStyle name="Normal 52 4 2 2 2 3" xfId="9383"/>
    <cellStyle name="Normal 53 4 2 2 2 3" xfId="9384"/>
    <cellStyle name="Normal 55 4 2 2 2 3" xfId="9385"/>
    <cellStyle name="Normal 56 4 2 2 2 3" xfId="9386"/>
    <cellStyle name="Normal 57 4 2 2 2 3" xfId="9387"/>
    <cellStyle name="Normal 6 2 3 4 2 2 2 3" xfId="9388"/>
    <cellStyle name="Normal 6 3 4 2 2 2 3" xfId="9389"/>
    <cellStyle name="Normal 60 4 2 2 2 3" xfId="9390"/>
    <cellStyle name="Normal 64 4 2 2 2 3" xfId="9391"/>
    <cellStyle name="Normal 65 4 2 2 2 3" xfId="9392"/>
    <cellStyle name="Normal 66 4 2 2 2 3" xfId="9393"/>
    <cellStyle name="Normal 67 4 2 2 2 3" xfId="9394"/>
    <cellStyle name="Normal 7 6 4 2 2 2 3" xfId="9395"/>
    <cellStyle name="Normal 71 4 2 2 2 3" xfId="9396"/>
    <cellStyle name="Normal 72 4 2 2 2 3" xfId="9397"/>
    <cellStyle name="Normal 73 4 2 2 2 3" xfId="9398"/>
    <cellStyle name="Normal 74 4 2 2 2 3" xfId="9399"/>
    <cellStyle name="Normal 76 4 2 2 2 3" xfId="9400"/>
    <cellStyle name="Normal 8 3 4 2 2 2 3" xfId="9401"/>
    <cellStyle name="Normal 81 4 2 2 2 3" xfId="9402"/>
    <cellStyle name="Normal 78 2 3 2 2 2 3" xfId="9403"/>
    <cellStyle name="Normal 5 3 2 3 2 2 2 3" xfId="9404"/>
    <cellStyle name="Normal 80 2 3 2 2 2 3" xfId="9405"/>
    <cellStyle name="Normal 79 2 3 2 2 2 3" xfId="9406"/>
    <cellStyle name="Normal 6 8 2 3 2 2 2 3" xfId="9407"/>
    <cellStyle name="Normal 5 2 2 3 2 2 2 3" xfId="9408"/>
    <cellStyle name="Normal 6 2 7 3 2 2 2 3" xfId="9409"/>
    <cellStyle name="Comma 2 2 3 2 3 2 2 2 3" xfId="9410"/>
    <cellStyle name="Comma 2 3 6 2 3 2 2 2 3" xfId="9411"/>
    <cellStyle name="Normal 18 2 2 3 2 2 2 3" xfId="9412"/>
    <cellStyle name="Normal 19 2 2 3 2 2 2 3" xfId="9413"/>
    <cellStyle name="Normal 2 2 3 2 3 2 2 2 3" xfId="9414"/>
    <cellStyle name="Normal 2 3 6 2 3 2 2 2 3" xfId="9415"/>
    <cellStyle name="Normal 2 3 2 2 3 2 2 2 3" xfId="9416"/>
    <cellStyle name="Normal 2 3 4 2 3 2 2 2 3" xfId="9417"/>
    <cellStyle name="Normal 2 3 5 2 3 2 2 2 3" xfId="9418"/>
    <cellStyle name="Normal 2 4 2 2 3 2 2 2 3" xfId="9419"/>
    <cellStyle name="Normal 2 5 2 3 2 2 2 3" xfId="9420"/>
    <cellStyle name="Normal 28 3 2 3 2 2 2 3" xfId="9421"/>
    <cellStyle name="Normal 3 2 2 2 3 2 2 2 3" xfId="9422"/>
    <cellStyle name="Normal 3 3 2 3 2 2 2 3" xfId="9423"/>
    <cellStyle name="Normal 30 3 2 3 2 2 2 3" xfId="9424"/>
    <cellStyle name="Normal 4 2 2 3 2 2 2 3" xfId="9425"/>
    <cellStyle name="Normal 40 2 2 3 2 2 2 3" xfId="9426"/>
    <cellStyle name="Normal 41 2 2 3 2 2 2 3" xfId="9427"/>
    <cellStyle name="Normal 42 2 2 3 2 2 2 3" xfId="9428"/>
    <cellStyle name="Normal 43 2 2 3 2 2 2 3" xfId="9429"/>
    <cellStyle name="Normal 44 2 2 3 2 2 2 3" xfId="9430"/>
    <cellStyle name="Normal 45 2 2 3 2 2 2 3" xfId="9431"/>
    <cellStyle name="Normal 46 2 2 3 2 2 2 3" xfId="9432"/>
    <cellStyle name="Normal 47 2 2 3 2 2 2 3" xfId="9433"/>
    <cellStyle name="Normal 51 2 3 2 2 2 3" xfId="9434"/>
    <cellStyle name="Normal 52 2 3 2 2 2 3" xfId="9435"/>
    <cellStyle name="Normal 53 2 3 2 2 2 3" xfId="9436"/>
    <cellStyle name="Normal 55 2 3 2 2 2 3" xfId="9437"/>
    <cellStyle name="Normal 56 2 3 2 2 2 3" xfId="9438"/>
    <cellStyle name="Normal 57 2 3 2 2 2 3" xfId="9439"/>
    <cellStyle name="Normal 6 2 3 2 3 2 2 2 3" xfId="9440"/>
    <cellStyle name="Normal 6 3 2 3 2 2 2 3" xfId="9441"/>
    <cellStyle name="Normal 60 2 3 2 2 2 3" xfId="9442"/>
    <cellStyle name="Normal 64 2 3 2 2 2 3" xfId="9443"/>
    <cellStyle name="Normal 65 2 3 2 2 2 3" xfId="9444"/>
    <cellStyle name="Normal 66 2 3 2 2 2 3" xfId="9445"/>
    <cellStyle name="Normal 67 2 3 2 2 2 3" xfId="9446"/>
    <cellStyle name="Normal 7 6 2 3 2 2 2 3" xfId="9447"/>
    <cellStyle name="Normal 71 2 3 2 2 2 3" xfId="9448"/>
    <cellStyle name="Normal 72 2 3 2 2 2 3" xfId="9449"/>
    <cellStyle name="Normal 73 2 3 2 2 2 3" xfId="9450"/>
    <cellStyle name="Normal 74 2 3 2 2 2 3" xfId="9451"/>
    <cellStyle name="Normal 76 2 3 2 2 2 3" xfId="9452"/>
    <cellStyle name="Normal 8 3 2 3 2 2 2 3" xfId="9453"/>
    <cellStyle name="Normal 81 2 3 2 2 2 3" xfId="9454"/>
    <cellStyle name="Normal 78 3 2 2 2 2 3" xfId="9455"/>
    <cellStyle name="Normal 5 3 3 2 2 2 2 3" xfId="9456"/>
    <cellStyle name="Normal 80 3 2 2 2 2 3" xfId="9457"/>
    <cellStyle name="Normal 79 3 2 2 2 2 3" xfId="9458"/>
    <cellStyle name="Normal 6 8 3 2 2 2 2 3" xfId="9459"/>
    <cellStyle name="Normal 5 2 3 2 2 2 2 3" xfId="9460"/>
    <cellStyle name="Normal 6 2 8 2 2 2 2 3" xfId="9461"/>
    <cellStyle name="Comma 2 2 3 3 2 2 2 2 3" xfId="9462"/>
    <cellStyle name="Comma 2 3 6 3 2 2 2 2 3" xfId="9463"/>
    <cellStyle name="Normal 18 2 3 2 2 2 2 3" xfId="9464"/>
    <cellStyle name="Normal 19 2 3 2 2 2 2 3" xfId="9465"/>
    <cellStyle name="Normal 2 2 3 3 2 2 2 2 3" xfId="9466"/>
    <cellStyle name="Normal 2 3 6 3 2 2 2 2 3" xfId="9467"/>
    <cellStyle name="Normal 2 3 2 3 2 2 2 2 3" xfId="9468"/>
    <cellStyle name="Normal 2 3 4 3 2 2 2 2 3" xfId="9469"/>
    <cellStyle name="Normal 2 3 5 3 2 2 2 2 3" xfId="9470"/>
    <cellStyle name="Normal 2 4 2 3 2 2 2 2 3" xfId="9471"/>
    <cellStyle name="Normal 2 5 3 2 2 2 2 3" xfId="9472"/>
    <cellStyle name="Normal 28 3 3 2 2 2 2 3" xfId="9473"/>
    <cellStyle name="Normal 3 2 2 3 2 2 2 2 3" xfId="9474"/>
    <cellStyle name="Normal 3 3 3 2 2 2 2 3" xfId="9475"/>
    <cellStyle name="Normal 30 3 3 2 2 2 2 3" xfId="9476"/>
    <cellStyle name="Normal 4 2 3 2 2 2 2 3" xfId="9477"/>
    <cellStyle name="Normal 40 2 3 2 2 2 2 3" xfId="9478"/>
    <cellStyle name="Normal 41 2 3 2 2 2 2 3" xfId="9479"/>
    <cellStyle name="Normal 42 2 3 2 2 2 2 3" xfId="9480"/>
    <cellStyle name="Normal 43 2 3 2 2 2 2 3" xfId="9481"/>
    <cellStyle name="Normal 44 2 3 2 2 2 2 3" xfId="9482"/>
    <cellStyle name="Normal 45 2 3 2 2 2 2 3" xfId="9483"/>
    <cellStyle name="Normal 46 2 3 2 2 2 2 3" xfId="9484"/>
    <cellStyle name="Normal 47 2 3 2 2 2 2 3" xfId="9485"/>
    <cellStyle name="Normal 51 3 2 2 2 2 3" xfId="9486"/>
    <cellStyle name="Normal 52 3 2 2 2 2 3" xfId="9487"/>
    <cellStyle name="Normal 53 3 2 2 2 2 3" xfId="9488"/>
    <cellStyle name="Normal 55 3 2 2 2 2 3" xfId="9489"/>
    <cellStyle name="Normal 56 3 2 2 2 2 3" xfId="9490"/>
    <cellStyle name="Normal 57 3 2 2 2 2 3" xfId="9491"/>
    <cellStyle name="Normal 6 2 3 3 2 2 2 2 3" xfId="9492"/>
    <cellStyle name="Normal 6 3 3 2 2 2 2 3" xfId="9493"/>
    <cellStyle name="Normal 60 3 2 2 2 2 3" xfId="9494"/>
    <cellStyle name="Normal 64 3 2 2 2 2 3" xfId="9495"/>
    <cellStyle name="Normal 65 3 2 2 2 2 3" xfId="9496"/>
    <cellStyle name="Normal 66 3 2 2 2 2 3" xfId="9497"/>
    <cellStyle name="Normal 67 3 2 2 2 2 3" xfId="9498"/>
    <cellStyle name="Normal 7 6 3 2 2 2 2 3" xfId="9499"/>
    <cellStyle name="Normal 71 3 2 2 2 2 3" xfId="9500"/>
    <cellStyle name="Normal 72 3 2 2 2 2 3" xfId="9501"/>
    <cellStyle name="Normal 73 3 2 2 2 2 3" xfId="9502"/>
    <cellStyle name="Normal 74 3 2 2 2 2 3" xfId="9503"/>
    <cellStyle name="Normal 76 3 2 2 2 2 3" xfId="9504"/>
    <cellStyle name="Normal 8 3 3 2 2 2 2 3" xfId="9505"/>
    <cellStyle name="Normal 81 3 2 2 2 2 3" xfId="9506"/>
    <cellStyle name="Normal 78 2 2 2 2 2 2 3" xfId="9507"/>
    <cellStyle name="Normal 5 3 2 2 2 2 2 2 3" xfId="9508"/>
    <cellStyle name="Normal 80 2 2 2 2 2 2 3" xfId="9509"/>
    <cellStyle name="Normal 79 2 2 2 2 2 2 3" xfId="9510"/>
    <cellStyle name="Normal 6 8 2 2 2 2 2 2 3" xfId="9511"/>
    <cellStyle name="Normal 5 2 2 2 2 2 2 2 3" xfId="9512"/>
    <cellStyle name="Normal 6 2 7 2 2 2 2 2 3" xfId="9513"/>
    <cellStyle name="Comma 2 2 3 2 2 2 2 2 2 3" xfId="9514"/>
    <cellStyle name="Comma 2 3 6 2 2 2 2 2 2 3" xfId="9515"/>
    <cellStyle name="Normal 18 2 2 2 2 2 2 2 3" xfId="9516"/>
    <cellStyle name="Normal 19 2 2 2 2 2 2 2 3" xfId="9517"/>
    <cellStyle name="Normal 2 2 3 2 2 2 2 2 2 3" xfId="9518"/>
    <cellStyle name="Normal 2 3 6 2 2 2 2 2 2 3" xfId="9519"/>
    <cellStyle name="Normal 2 3 2 2 2 2 2 2 2 3" xfId="9520"/>
    <cellStyle name="Normal 2 3 4 2 2 2 2 2 2 3" xfId="9521"/>
    <cellStyle name="Normal 2 3 5 2 2 2 2 2 2 3" xfId="9522"/>
    <cellStyle name="Normal 2 4 2 2 2 2 2 2 2 3" xfId="9523"/>
    <cellStyle name="Normal 2 5 2 2 2 2 2 2 3" xfId="9524"/>
    <cellStyle name="Normal 28 3 2 2 2 2 2 2 3" xfId="9525"/>
    <cellStyle name="Normal 3 2 2 2 2 2 2 2 2 3" xfId="9526"/>
    <cellStyle name="Normal 3 3 2 2 2 2 2 2 3" xfId="9527"/>
    <cellStyle name="Normal 30 3 2 2 2 2 2 2 3" xfId="9528"/>
    <cellStyle name="Normal 4 2 2 2 2 2 2 2 3" xfId="9529"/>
    <cellStyle name="Normal 40 2 2 2 2 2 2 2 3" xfId="9530"/>
    <cellStyle name="Normal 41 2 2 2 2 2 2 2 3" xfId="9531"/>
    <cellStyle name="Normal 42 2 2 2 2 2 2 2 3" xfId="9532"/>
    <cellStyle name="Normal 43 2 2 2 2 2 2 2 3" xfId="9533"/>
    <cellStyle name="Normal 44 2 2 2 2 2 2 2 3" xfId="9534"/>
    <cellStyle name="Normal 45 2 2 2 2 2 2 2 3" xfId="9535"/>
    <cellStyle name="Normal 46 2 2 2 2 2 2 2 3" xfId="9536"/>
    <cellStyle name="Normal 47 2 2 2 2 2 2 2 3" xfId="9537"/>
    <cellStyle name="Normal 51 2 2 2 2 2 2 3" xfId="9538"/>
    <cellStyle name="Normal 52 2 2 2 2 2 2 3" xfId="9539"/>
    <cellStyle name="Normal 53 2 2 2 2 2 2 3" xfId="9540"/>
    <cellStyle name="Normal 55 2 2 2 2 2 2 3" xfId="9541"/>
    <cellStyle name="Normal 56 2 2 2 2 2 2 3" xfId="9542"/>
    <cellStyle name="Normal 57 2 2 2 2 2 2 3" xfId="9543"/>
    <cellStyle name="Normal 6 2 3 2 2 2 2 2 2 3" xfId="9544"/>
    <cellStyle name="Normal 6 3 2 2 2 2 2 2 3" xfId="9545"/>
    <cellStyle name="Normal 60 2 2 2 2 2 2 3" xfId="9546"/>
    <cellStyle name="Normal 64 2 2 2 2 2 2 3" xfId="9547"/>
    <cellStyle name="Normal 65 2 2 2 2 2 2 3" xfId="9548"/>
    <cellStyle name="Normal 66 2 2 2 2 2 2 3" xfId="9549"/>
    <cellStyle name="Normal 67 2 2 2 2 2 2 3" xfId="9550"/>
    <cellStyle name="Normal 7 6 2 2 2 2 2 2 3" xfId="9551"/>
    <cellStyle name="Normal 71 2 2 2 2 2 2 3" xfId="9552"/>
    <cellStyle name="Normal 72 2 2 2 2 2 2 3" xfId="9553"/>
    <cellStyle name="Normal 73 2 2 2 2 2 2 3" xfId="9554"/>
    <cellStyle name="Normal 74 2 2 2 2 2 2 3" xfId="9555"/>
    <cellStyle name="Normal 76 2 2 2 2 2 2 3" xfId="9556"/>
    <cellStyle name="Normal 8 3 2 2 2 2 2 2 3" xfId="9557"/>
    <cellStyle name="Normal 81 2 2 2 2 2 2 3" xfId="9558"/>
    <cellStyle name="Normal 6 2 2 2 2 3" xfId="9559"/>
    <cellStyle name="Normal 78 8 3" xfId="9560"/>
    <cellStyle name="Normal 5 3 8 3" xfId="9561"/>
    <cellStyle name="Normal 80 8 3" xfId="9562"/>
    <cellStyle name="Normal 79 8 3" xfId="9563"/>
    <cellStyle name="Normal 6 8 8 3" xfId="9564"/>
    <cellStyle name="Normal 5 2 8 3" xfId="9565"/>
    <cellStyle name="Normal 6 2 13 3" xfId="9566"/>
    <cellStyle name="Comma 2 2 3 8 3" xfId="9567"/>
    <cellStyle name="Comma 2 3 6 8 3" xfId="9568"/>
    <cellStyle name="Normal 18 2 8 3" xfId="9569"/>
    <cellStyle name="Normal 19 2 8 3" xfId="9570"/>
    <cellStyle name="Normal 2 2 3 8 3" xfId="9571"/>
    <cellStyle name="Normal 2 3 6 8 3" xfId="9572"/>
    <cellStyle name="Normal 2 3 2 8 3" xfId="9573"/>
    <cellStyle name="Normal 2 3 4 8 3" xfId="9574"/>
    <cellStyle name="Normal 2 3 5 8 3" xfId="9575"/>
    <cellStyle name="Normal 2 4 2 8 3" xfId="9576"/>
    <cellStyle name="Normal 2 5 8 3" xfId="9577"/>
    <cellStyle name="Normal 28 3 8 3" xfId="9578"/>
    <cellStyle name="Normal 3 2 2 8 3" xfId="9579"/>
    <cellStyle name="Normal 3 3 8 3" xfId="9580"/>
    <cellStyle name="Normal 30 3 8 3" xfId="9581"/>
    <cellStyle name="Normal 4 2 8 3" xfId="9582"/>
    <cellStyle name="Normal 40 2 8 3" xfId="9583"/>
    <cellStyle name="Normal 41 2 8 3" xfId="9584"/>
    <cellStyle name="Normal 42 2 8 3" xfId="9585"/>
    <cellStyle name="Normal 43 2 8 3" xfId="9586"/>
    <cellStyle name="Normal 44 2 8 3" xfId="9587"/>
    <cellStyle name="Normal 45 2 8 3" xfId="9588"/>
    <cellStyle name="Normal 46 2 8 3" xfId="9589"/>
    <cellStyle name="Normal 47 2 8 3" xfId="9590"/>
    <cellStyle name="Normal 51 8 3" xfId="9591"/>
    <cellStyle name="Normal 52 8 3" xfId="9592"/>
    <cellStyle name="Normal 53 8 3" xfId="9593"/>
    <cellStyle name="Normal 55 8 3" xfId="9594"/>
    <cellStyle name="Normal 56 8 3" xfId="9595"/>
    <cellStyle name="Normal 57 8 3" xfId="9596"/>
    <cellStyle name="Normal 6 2 3 8 3" xfId="9597"/>
    <cellStyle name="Normal 6 3 8 3" xfId="9598"/>
    <cellStyle name="Normal 60 8 3" xfId="9599"/>
    <cellStyle name="Normal 64 8 3" xfId="9600"/>
    <cellStyle name="Normal 65 8 3" xfId="9601"/>
    <cellStyle name="Normal 66 8 3" xfId="9602"/>
    <cellStyle name="Normal 67 8 3" xfId="9603"/>
    <cellStyle name="Normal 7 6 8 3" xfId="9604"/>
    <cellStyle name="Normal 71 8 3" xfId="9605"/>
    <cellStyle name="Normal 72 8 3" xfId="9606"/>
    <cellStyle name="Normal 73 8 3" xfId="9607"/>
    <cellStyle name="Normal 74 8 3" xfId="9608"/>
    <cellStyle name="Normal 76 8 3" xfId="9609"/>
    <cellStyle name="Normal 8 3 8 3" xfId="9610"/>
    <cellStyle name="Normal 81 8 3" xfId="9611"/>
    <cellStyle name="Normal 78 2 7 3" xfId="9612"/>
    <cellStyle name="Normal 5 3 2 7 3" xfId="9613"/>
    <cellStyle name="Normal 80 2 7 3" xfId="9614"/>
    <cellStyle name="Normal 79 2 7 3" xfId="9615"/>
    <cellStyle name="Normal 6 8 2 7 3" xfId="9616"/>
    <cellStyle name="Normal 5 2 2 7 3" xfId="9617"/>
    <cellStyle name="Normal 6 2 7 7 3" xfId="9618"/>
    <cellStyle name="Comma 2 2 3 2 7 3" xfId="9619"/>
    <cellStyle name="Comma 2 3 6 2 7 3" xfId="9620"/>
    <cellStyle name="Normal 18 2 2 7 3" xfId="9621"/>
    <cellStyle name="Normal 19 2 2 7 3" xfId="9622"/>
    <cellStyle name="Normal 2 2 3 2 7 3" xfId="9623"/>
    <cellStyle name="Normal 2 3 6 2 7 3" xfId="9624"/>
    <cellStyle name="Normal 2 3 2 2 7 3" xfId="9625"/>
    <cellStyle name="Normal 2 3 4 2 7 3" xfId="9626"/>
    <cellStyle name="Normal 2 3 5 2 7 3" xfId="9627"/>
    <cellStyle name="Normal 2 4 2 2 7 3" xfId="9628"/>
    <cellStyle name="Normal 2 5 2 7 3" xfId="9629"/>
    <cellStyle name="Normal 28 3 2 7 3" xfId="9630"/>
    <cellStyle name="Normal 3 2 2 2 7 3" xfId="9631"/>
    <cellStyle name="Normal 3 3 2 7 3" xfId="9632"/>
    <cellStyle name="Normal 30 3 2 7 3" xfId="9633"/>
    <cellStyle name="Normal 4 2 2 7 3" xfId="9634"/>
    <cellStyle name="Normal 40 2 2 7 3" xfId="9635"/>
    <cellStyle name="Normal 41 2 2 7 3" xfId="9636"/>
    <cellStyle name="Normal 42 2 2 7 3" xfId="9637"/>
    <cellStyle name="Normal 43 2 2 7 3" xfId="9638"/>
    <cellStyle name="Normal 44 2 2 7 3" xfId="9639"/>
    <cellStyle name="Normal 45 2 2 7 3" xfId="9640"/>
    <cellStyle name="Normal 46 2 2 7 3" xfId="9641"/>
    <cellStyle name="Normal 47 2 2 7 3" xfId="9642"/>
    <cellStyle name="Normal 51 2 7 3" xfId="9643"/>
    <cellStyle name="Normal 52 2 7 3" xfId="9644"/>
    <cellStyle name="Normal 53 2 7 3" xfId="9645"/>
    <cellStyle name="Normal 55 2 7 3" xfId="9646"/>
    <cellStyle name="Normal 56 2 7 3" xfId="9647"/>
    <cellStyle name="Normal 57 2 7 3" xfId="9648"/>
    <cellStyle name="Normal 6 2 3 2 7 3" xfId="9649"/>
    <cellStyle name="Normal 6 3 2 7 3" xfId="9650"/>
    <cellStyle name="Normal 60 2 7 3" xfId="9651"/>
    <cellStyle name="Normal 64 2 7 3" xfId="9652"/>
    <cellStyle name="Normal 65 2 7 3" xfId="9653"/>
    <cellStyle name="Normal 66 2 7 3" xfId="9654"/>
    <cellStyle name="Normal 67 2 7 3" xfId="9655"/>
    <cellStyle name="Normal 7 6 2 7 3" xfId="9656"/>
    <cellStyle name="Normal 71 2 7 3" xfId="9657"/>
    <cellStyle name="Normal 72 2 7 3" xfId="9658"/>
    <cellStyle name="Normal 73 2 7 3" xfId="9659"/>
    <cellStyle name="Normal 74 2 7 3" xfId="9660"/>
    <cellStyle name="Normal 76 2 7 3" xfId="9661"/>
    <cellStyle name="Normal 8 3 2 7 3" xfId="9662"/>
    <cellStyle name="Normal 81 2 7 3" xfId="9663"/>
    <cellStyle name="Normal 78 3 6 3" xfId="9664"/>
    <cellStyle name="Normal 5 3 3 6 3" xfId="9665"/>
    <cellStyle name="Normal 80 3 6 3" xfId="9666"/>
    <cellStyle name="Normal 79 3 6 3" xfId="9667"/>
    <cellStyle name="Normal 6 8 3 6 3" xfId="9668"/>
    <cellStyle name="Normal 5 2 3 6 3" xfId="9669"/>
    <cellStyle name="Normal 6 2 8 6 3" xfId="9670"/>
    <cellStyle name="Comma 2 2 3 3 6 3" xfId="9671"/>
    <cellStyle name="Comma 2 3 6 3 6 3" xfId="9672"/>
    <cellStyle name="Normal 18 2 3 6 3" xfId="9673"/>
    <cellStyle name="Normal 19 2 3 6 3" xfId="9674"/>
    <cellStyle name="Normal 2 2 3 3 6 3" xfId="9675"/>
    <cellStyle name="Normal 2 3 6 3 6 3" xfId="9676"/>
    <cellStyle name="Normal 2 3 2 3 6 3" xfId="9677"/>
    <cellStyle name="Normal 2 3 4 3 6 3" xfId="9678"/>
    <cellStyle name="Normal 2 3 5 3 6 3" xfId="9679"/>
    <cellStyle name="Normal 2 4 2 3 6 3" xfId="9680"/>
    <cellStyle name="Normal 2 5 3 6 3" xfId="9681"/>
    <cellStyle name="Normal 28 3 3 6 3" xfId="9682"/>
    <cellStyle name="Normal 3 2 2 3 6 3" xfId="9683"/>
    <cellStyle name="Normal 3 3 3 6 3" xfId="9684"/>
    <cellStyle name="Normal 30 3 3 6 3" xfId="9685"/>
    <cellStyle name="Normal 4 2 3 6 3" xfId="9686"/>
    <cellStyle name="Normal 40 2 3 6 3" xfId="9687"/>
    <cellStyle name="Normal 41 2 3 6 3" xfId="9688"/>
    <cellStyle name="Normal 42 2 3 6 3" xfId="9689"/>
    <cellStyle name="Normal 43 2 3 6 3" xfId="9690"/>
    <cellStyle name="Normal 44 2 3 6 3" xfId="9691"/>
    <cellStyle name="Normal 45 2 3 6 3" xfId="9692"/>
    <cellStyle name="Normal 46 2 3 6 3" xfId="9693"/>
    <cellStyle name="Normal 47 2 3 6 3" xfId="9694"/>
    <cellStyle name="Normal 51 3 6 3" xfId="9695"/>
    <cellStyle name="Normal 52 3 6 3" xfId="9696"/>
    <cellStyle name="Normal 53 3 6 3" xfId="9697"/>
    <cellStyle name="Normal 55 3 6 3" xfId="9698"/>
    <cellStyle name="Normal 56 3 6 3" xfId="9699"/>
    <cellStyle name="Normal 57 3 6 3" xfId="9700"/>
    <cellStyle name="Normal 6 2 3 3 6 3" xfId="9701"/>
    <cellStyle name="Normal 6 3 3 6 3" xfId="9702"/>
    <cellStyle name="Normal 60 3 6 3" xfId="9703"/>
    <cellStyle name="Normal 64 3 6 3" xfId="9704"/>
    <cellStyle name="Normal 65 3 6 3" xfId="9705"/>
    <cellStyle name="Normal 66 3 6 3" xfId="9706"/>
    <cellStyle name="Normal 67 3 6 3" xfId="9707"/>
    <cellStyle name="Normal 7 6 3 6 3" xfId="9708"/>
    <cellStyle name="Normal 71 3 6 3" xfId="9709"/>
    <cellStyle name="Normal 72 3 6 3" xfId="9710"/>
    <cellStyle name="Normal 73 3 6 3" xfId="9711"/>
    <cellStyle name="Normal 74 3 6 3" xfId="9712"/>
    <cellStyle name="Normal 76 3 6 3" xfId="9713"/>
    <cellStyle name="Normal 8 3 3 6 3" xfId="9714"/>
    <cellStyle name="Normal 81 3 6 3" xfId="9715"/>
    <cellStyle name="Normal 78 2 2 6 3" xfId="9716"/>
    <cellStyle name="Normal 5 3 2 2 6 3" xfId="9717"/>
    <cellStyle name="Normal 80 2 2 6 3" xfId="9718"/>
    <cellStyle name="Normal 79 2 2 6 3" xfId="9719"/>
    <cellStyle name="Normal 6 8 2 2 6 3" xfId="9720"/>
    <cellStyle name="Normal 5 2 2 2 6 3" xfId="9721"/>
    <cellStyle name="Normal 6 2 7 2 6 3" xfId="9722"/>
    <cellStyle name="Comma 2 2 3 2 2 6 3" xfId="9723"/>
    <cellStyle name="Comma 2 3 6 2 2 6 3" xfId="9724"/>
    <cellStyle name="Normal 18 2 2 2 6 3" xfId="9725"/>
    <cellStyle name="Normal 19 2 2 2 6 3" xfId="9726"/>
    <cellStyle name="Normal 2 2 3 2 2 6 3" xfId="9727"/>
    <cellStyle name="Normal 2 3 6 2 2 6 3" xfId="9728"/>
    <cellStyle name="Normal 2 3 2 2 2 6 3" xfId="9729"/>
    <cellStyle name="Normal 2 3 4 2 2 6 3" xfId="9730"/>
    <cellStyle name="Normal 2 3 5 2 2 6 3" xfId="9731"/>
    <cellStyle name="Normal 2 4 2 2 2 6 3" xfId="9732"/>
    <cellStyle name="Normal 2 5 2 2 6 3" xfId="9733"/>
    <cellStyle name="Normal 28 3 2 2 6 3" xfId="9734"/>
    <cellStyle name="Normal 3 2 2 2 2 6 3" xfId="9735"/>
    <cellStyle name="Normal 3 3 2 2 6 3" xfId="9736"/>
    <cellStyle name="Normal 30 3 2 2 6 3" xfId="9737"/>
    <cellStyle name="Normal 4 2 2 2 6 3" xfId="9738"/>
    <cellStyle name="Normal 40 2 2 2 6 3" xfId="9739"/>
    <cellStyle name="Normal 41 2 2 2 6 3" xfId="9740"/>
    <cellStyle name="Normal 42 2 2 2 6 3" xfId="9741"/>
    <cellStyle name="Normal 43 2 2 2 6 3" xfId="9742"/>
    <cellStyle name="Normal 44 2 2 2 6 3" xfId="9743"/>
    <cellStyle name="Normal 45 2 2 2 6 3" xfId="9744"/>
    <cellStyle name="Normal 46 2 2 2 6 3" xfId="9745"/>
    <cellStyle name="Normal 47 2 2 2 6 3" xfId="9746"/>
    <cellStyle name="Normal 51 2 2 6 3" xfId="9747"/>
    <cellStyle name="Normal 52 2 2 6 3" xfId="9748"/>
    <cellStyle name="Normal 53 2 2 6 3" xfId="9749"/>
    <cellStyle name="Normal 55 2 2 6 3" xfId="9750"/>
    <cellStyle name="Normal 56 2 2 6 3" xfId="9751"/>
    <cellStyle name="Normal 57 2 2 6 3" xfId="9752"/>
    <cellStyle name="Normal 6 2 3 2 2 6 3" xfId="9753"/>
    <cellStyle name="Normal 6 3 2 2 6 3" xfId="9754"/>
    <cellStyle name="Normal 60 2 2 6 3" xfId="9755"/>
    <cellStyle name="Normal 64 2 2 6 3" xfId="9756"/>
    <cellStyle name="Normal 65 2 2 6 3" xfId="9757"/>
    <cellStyle name="Normal 66 2 2 6 3" xfId="9758"/>
    <cellStyle name="Normal 67 2 2 6 3" xfId="9759"/>
    <cellStyle name="Normal 7 6 2 2 6 3" xfId="9760"/>
    <cellStyle name="Normal 71 2 2 6 3" xfId="9761"/>
    <cellStyle name="Normal 72 2 2 6 3" xfId="9762"/>
    <cellStyle name="Normal 73 2 2 6 3" xfId="9763"/>
    <cellStyle name="Normal 74 2 2 6 3" xfId="9764"/>
    <cellStyle name="Normal 76 2 2 6 3" xfId="9765"/>
    <cellStyle name="Normal 8 3 2 2 6 3" xfId="9766"/>
    <cellStyle name="Normal 81 2 2 6 3" xfId="9767"/>
    <cellStyle name="Normal 78 4 5 3" xfId="9768"/>
    <cellStyle name="Normal 5 3 4 5 3" xfId="9769"/>
    <cellStyle name="Normal 80 4 5 3" xfId="9770"/>
    <cellStyle name="Normal 79 4 5 3" xfId="9771"/>
    <cellStyle name="Normal 6 8 4 5 3" xfId="9772"/>
    <cellStyle name="Normal 5 2 4 5 3" xfId="9773"/>
    <cellStyle name="Normal 6 2 9 5 3" xfId="9774"/>
    <cellStyle name="Comma 2 2 3 4 5 3" xfId="9775"/>
    <cellStyle name="Comma 2 3 6 4 5 3" xfId="9776"/>
    <cellStyle name="Normal 18 2 4 5 3" xfId="9777"/>
    <cellStyle name="Normal 19 2 4 5 3" xfId="9778"/>
    <cellStyle name="Normal 2 2 3 4 5 3" xfId="9779"/>
    <cellStyle name="Normal 2 3 6 4 5 3" xfId="9780"/>
    <cellStyle name="Normal 2 3 2 4 5 3" xfId="9781"/>
    <cellStyle name="Normal 2 3 4 4 5 3" xfId="9782"/>
    <cellStyle name="Normal 2 3 5 4 5 3" xfId="9783"/>
    <cellStyle name="Normal 2 4 2 4 5 3" xfId="9784"/>
    <cellStyle name="Normal 2 5 4 5 3" xfId="9785"/>
    <cellStyle name="Normal 28 3 4 5 3" xfId="9786"/>
    <cellStyle name="Normal 3 2 2 4 5 3" xfId="9787"/>
    <cellStyle name="Normal 3 3 4 5 3" xfId="9788"/>
    <cellStyle name="Normal 30 3 4 5 3" xfId="9789"/>
    <cellStyle name="Normal 4 2 4 5 3" xfId="9790"/>
    <cellStyle name="Normal 40 2 4 5 3" xfId="9791"/>
    <cellStyle name="Normal 41 2 4 5 3" xfId="9792"/>
    <cellStyle name="Normal 42 2 4 5 3" xfId="9793"/>
    <cellStyle name="Normal 43 2 4 5 3" xfId="9794"/>
    <cellStyle name="Normal 44 2 4 5 3" xfId="9795"/>
    <cellStyle name="Normal 45 2 4 5 3" xfId="9796"/>
    <cellStyle name="Normal 46 2 4 5 3" xfId="9797"/>
    <cellStyle name="Normal 47 2 4 5 3" xfId="9798"/>
    <cellStyle name="Normal 51 4 5 3" xfId="9799"/>
    <cellStyle name="Normal 52 4 5 3" xfId="9800"/>
    <cellStyle name="Normal 53 4 5 3" xfId="9801"/>
    <cellStyle name="Normal 55 4 5 3" xfId="9802"/>
    <cellStyle name="Normal 56 4 5 3" xfId="9803"/>
    <cellStyle name="Normal 57 4 5 3" xfId="9804"/>
    <cellStyle name="Normal 6 2 3 4 5 3" xfId="9805"/>
    <cellStyle name="Normal 6 3 4 5 3" xfId="9806"/>
    <cellStyle name="Normal 60 4 5 3" xfId="9807"/>
    <cellStyle name="Normal 64 4 5 3" xfId="9808"/>
    <cellStyle name="Normal 65 4 5 3" xfId="9809"/>
    <cellStyle name="Normal 66 4 5 3" xfId="9810"/>
    <cellStyle name="Normal 67 4 5 3" xfId="9811"/>
    <cellStyle name="Normal 7 6 4 5 3" xfId="9812"/>
    <cellStyle name="Normal 71 4 5 3" xfId="9813"/>
    <cellStyle name="Normal 72 4 5 3" xfId="9814"/>
    <cellStyle name="Normal 73 4 5 3" xfId="9815"/>
    <cellStyle name="Normal 74 4 5 3" xfId="9816"/>
    <cellStyle name="Normal 76 4 5 3" xfId="9817"/>
    <cellStyle name="Normal 8 3 4 5 3" xfId="9818"/>
    <cellStyle name="Normal 81 4 5 3" xfId="9819"/>
    <cellStyle name="Normal 78 2 3 5 3" xfId="9820"/>
    <cellStyle name="Normal 5 3 2 3 5 3" xfId="9821"/>
    <cellStyle name="Normal 80 2 3 5 3" xfId="9822"/>
    <cellStyle name="Normal 79 2 3 5 3" xfId="9823"/>
    <cellStyle name="Normal 6 8 2 3 5 3" xfId="9824"/>
    <cellStyle name="Normal 5 2 2 3 5 3" xfId="9825"/>
    <cellStyle name="Normal 6 2 7 3 5 3" xfId="9826"/>
    <cellStyle name="Comma 2 2 3 2 3 5 3" xfId="9827"/>
    <cellStyle name="Comma 2 3 6 2 3 5 3" xfId="9828"/>
    <cellStyle name="Normal 18 2 2 3 5 3" xfId="9829"/>
    <cellStyle name="Normal 19 2 2 3 5 3" xfId="9830"/>
    <cellStyle name="Normal 2 2 3 2 3 5 3" xfId="9831"/>
    <cellStyle name="Normal 2 3 6 2 3 5 3" xfId="9832"/>
    <cellStyle name="Normal 2 3 2 2 3 5 3" xfId="9833"/>
    <cellStyle name="Normal 2 3 4 2 3 5 3" xfId="9834"/>
    <cellStyle name="Normal 2 3 5 2 3 5 3" xfId="9835"/>
    <cellStyle name="Normal 2 4 2 2 3 5 3" xfId="9836"/>
    <cellStyle name="Normal 2 5 2 3 5 3" xfId="9837"/>
    <cellStyle name="Normal 28 3 2 3 5 3" xfId="9838"/>
    <cellStyle name="Normal 3 2 2 2 3 5 3" xfId="9839"/>
    <cellStyle name="Normal 3 3 2 3 5 3" xfId="9840"/>
    <cellStyle name="Normal 30 3 2 3 5 3" xfId="9841"/>
    <cellStyle name="Normal 4 2 2 3 5 3" xfId="9842"/>
    <cellStyle name="Normal 40 2 2 3 5 3" xfId="9843"/>
    <cellStyle name="Normal 41 2 2 3 5 3" xfId="9844"/>
    <cellStyle name="Normal 42 2 2 3 5 3" xfId="9845"/>
    <cellStyle name="Normal 43 2 2 3 5 3" xfId="9846"/>
    <cellStyle name="Normal 44 2 2 3 5 3" xfId="9847"/>
    <cellStyle name="Normal 45 2 2 3 5 3" xfId="9848"/>
    <cellStyle name="Normal 46 2 2 3 5 3" xfId="9849"/>
    <cellStyle name="Normal 47 2 2 3 5 3" xfId="9850"/>
    <cellStyle name="Normal 51 2 3 5 3" xfId="9851"/>
    <cellStyle name="Normal 52 2 3 5 3" xfId="9852"/>
    <cellStyle name="Normal 53 2 3 5 3" xfId="9853"/>
    <cellStyle name="Normal 55 2 3 5 3" xfId="9854"/>
    <cellStyle name="Normal 56 2 3 5 3" xfId="9855"/>
    <cellStyle name="Normal 57 2 3 5 3" xfId="9856"/>
    <cellStyle name="Normal 6 2 3 2 3 5 3" xfId="9857"/>
    <cellStyle name="Normal 6 3 2 3 5 3" xfId="9858"/>
    <cellStyle name="Normal 60 2 3 5 3" xfId="9859"/>
    <cellStyle name="Normal 64 2 3 5 3" xfId="9860"/>
    <cellStyle name="Normal 65 2 3 5 3" xfId="9861"/>
    <cellStyle name="Normal 66 2 3 5 3" xfId="9862"/>
    <cellStyle name="Normal 67 2 3 5 3" xfId="9863"/>
    <cellStyle name="Normal 7 6 2 3 5 3" xfId="9864"/>
    <cellStyle name="Normal 71 2 3 5 3" xfId="9865"/>
    <cellStyle name="Normal 72 2 3 5 3" xfId="9866"/>
    <cellStyle name="Normal 73 2 3 5 3" xfId="9867"/>
    <cellStyle name="Normal 74 2 3 5 3" xfId="9868"/>
    <cellStyle name="Normal 76 2 3 5 3" xfId="9869"/>
    <cellStyle name="Normal 8 3 2 3 5 3" xfId="9870"/>
    <cellStyle name="Normal 81 2 3 5 3" xfId="9871"/>
    <cellStyle name="Normal 78 3 2 5 3" xfId="9872"/>
    <cellStyle name="Normal 5 3 3 2 5 3" xfId="9873"/>
    <cellStyle name="Normal 80 3 2 5 3" xfId="9874"/>
    <cellStyle name="Normal 79 3 2 5 3" xfId="9875"/>
    <cellStyle name="Normal 6 8 3 2 5 3" xfId="9876"/>
    <cellStyle name="Normal 5 2 3 2 5 3" xfId="9877"/>
    <cellStyle name="Normal 6 2 8 2 5 3" xfId="9878"/>
    <cellStyle name="Comma 2 2 3 3 2 5 3" xfId="9879"/>
    <cellStyle name="Comma 2 3 6 3 2 5 3" xfId="9880"/>
    <cellStyle name="Normal 18 2 3 2 5 3" xfId="9881"/>
    <cellStyle name="Normal 19 2 3 2 5 3" xfId="9882"/>
    <cellStyle name="Normal 2 2 3 3 2 5 3" xfId="9883"/>
    <cellStyle name="Normal 2 3 6 3 2 5 3" xfId="9884"/>
    <cellStyle name="Normal 2 3 2 3 2 5 3" xfId="9885"/>
    <cellStyle name="Normal 2 3 4 3 2 5 3" xfId="9886"/>
    <cellStyle name="Normal 2 3 5 3 2 5 3" xfId="9887"/>
    <cellStyle name="Normal 2 4 2 3 2 5 3" xfId="9888"/>
    <cellStyle name="Normal 2 5 3 2 5 3" xfId="9889"/>
    <cellStyle name="Normal 28 3 3 2 5 3" xfId="9890"/>
    <cellStyle name="Normal 3 2 2 3 2 5 3" xfId="9891"/>
    <cellStyle name="Normal 3 3 3 2 5 3" xfId="9892"/>
    <cellStyle name="Normal 30 3 3 2 5 3" xfId="9893"/>
    <cellStyle name="Normal 4 2 3 2 5 3" xfId="9894"/>
    <cellStyle name="Normal 40 2 3 2 5 3" xfId="9895"/>
    <cellStyle name="Normal 41 2 3 2 5 3" xfId="9896"/>
    <cellStyle name="Normal 42 2 3 2 5 3" xfId="9897"/>
    <cellStyle name="Normal 43 2 3 2 5 3" xfId="9898"/>
    <cellStyle name="Normal 44 2 3 2 5 3" xfId="9899"/>
    <cellStyle name="Normal 45 2 3 2 5 3" xfId="9900"/>
    <cellStyle name="Normal 46 2 3 2 5 3" xfId="9901"/>
    <cellStyle name="Normal 47 2 3 2 5 3" xfId="9902"/>
    <cellStyle name="Normal 51 3 2 5 3" xfId="9903"/>
    <cellStyle name="Normal 52 3 2 5 3" xfId="9904"/>
    <cellStyle name="Normal 53 3 2 5 3" xfId="9905"/>
    <cellStyle name="Normal 55 3 2 5 3" xfId="9906"/>
    <cellStyle name="Normal 56 3 2 5 3" xfId="9907"/>
    <cellStyle name="Normal 57 3 2 5 3" xfId="9908"/>
    <cellStyle name="Normal 6 2 3 3 2 5 3" xfId="9909"/>
    <cellStyle name="Normal 6 3 3 2 5 3" xfId="9910"/>
    <cellStyle name="Normal 60 3 2 5 3" xfId="9911"/>
    <cellStyle name="Normal 64 3 2 5 3" xfId="9912"/>
    <cellStyle name="Normal 65 3 2 5 3" xfId="9913"/>
    <cellStyle name="Normal 66 3 2 5 3" xfId="9914"/>
    <cellStyle name="Normal 67 3 2 5 3" xfId="9915"/>
    <cellStyle name="Normal 7 6 3 2 5 3" xfId="9916"/>
    <cellStyle name="Normal 71 3 2 5 3" xfId="9917"/>
    <cellStyle name="Normal 72 3 2 5 3" xfId="9918"/>
    <cellStyle name="Normal 73 3 2 5 3" xfId="9919"/>
    <cellStyle name="Normal 74 3 2 5 3" xfId="9920"/>
    <cellStyle name="Normal 76 3 2 5 3" xfId="9921"/>
    <cellStyle name="Normal 8 3 3 2 5 3" xfId="9922"/>
    <cellStyle name="Normal 81 3 2 5 3" xfId="9923"/>
    <cellStyle name="Normal 78 2 2 2 5 3" xfId="9924"/>
    <cellStyle name="Normal 5 3 2 2 2 5 3" xfId="9925"/>
    <cellStyle name="Normal 80 2 2 2 5 3" xfId="9926"/>
    <cellStyle name="Normal 79 2 2 2 5 3" xfId="9927"/>
    <cellStyle name="Normal 6 8 2 2 2 5 3" xfId="9928"/>
    <cellStyle name="Normal 5 2 2 2 2 5 3" xfId="9929"/>
    <cellStyle name="Normal 6 2 7 2 2 5 3" xfId="9930"/>
    <cellStyle name="Comma 2 2 3 2 2 2 5 3" xfId="9931"/>
    <cellStyle name="Comma 2 3 6 2 2 2 5 3" xfId="9932"/>
    <cellStyle name="Normal 18 2 2 2 2 5 3" xfId="9933"/>
    <cellStyle name="Normal 19 2 2 2 2 5 3" xfId="9934"/>
    <cellStyle name="Normal 2 2 3 2 2 2 5 3" xfId="9935"/>
    <cellStyle name="Normal 2 3 6 2 2 2 5 3" xfId="9936"/>
    <cellStyle name="Normal 2 3 2 2 2 2 5 3" xfId="9937"/>
    <cellStyle name="Normal 2 3 4 2 2 2 5 3" xfId="9938"/>
    <cellStyle name="Normal 2 3 5 2 2 2 5 3" xfId="9939"/>
    <cellStyle name="Normal 2 4 2 2 2 2 5 3" xfId="9940"/>
    <cellStyle name="Normal 2 5 2 2 2 5 3" xfId="9941"/>
    <cellStyle name="Normal 28 3 2 2 2 5 3" xfId="9942"/>
    <cellStyle name="Normal 3 2 2 2 2 2 5 3" xfId="9943"/>
    <cellStyle name="Normal 3 3 2 2 2 5 3" xfId="9944"/>
    <cellStyle name="Normal 30 3 2 2 2 5 3" xfId="9945"/>
    <cellStyle name="Normal 4 2 2 2 2 5 3" xfId="9946"/>
    <cellStyle name="Normal 40 2 2 2 2 5 3" xfId="9947"/>
    <cellStyle name="Normal 41 2 2 2 2 5 3" xfId="9948"/>
    <cellStyle name="Normal 42 2 2 2 2 5 3" xfId="9949"/>
    <cellStyle name="Normal 43 2 2 2 2 5 3" xfId="9950"/>
    <cellStyle name="Normal 44 2 2 2 2 5 3" xfId="9951"/>
    <cellStyle name="Normal 45 2 2 2 2 5 3" xfId="9952"/>
    <cellStyle name="Normal 46 2 2 2 2 5 3" xfId="9953"/>
    <cellStyle name="Normal 47 2 2 2 2 5 3" xfId="9954"/>
    <cellStyle name="Normal 51 2 2 2 5 3" xfId="9955"/>
    <cellStyle name="Normal 52 2 2 2 5 3" xfId="9956"/>
    <cellStyle name="Normal 53 2 2 2 5 3" xfId="9957"/>
    <cellStyle name="Normal 55 2 2 2 5 3" xfId="9958"/>
    <cellStyle name="Normal 56 2 2 2 5 3" xfId="9959"/>
    <cellStyle name="Normal 57 2 2 2 5 3" xfId="9960"/>
    <cellStyle name="Normal 6 2 3 2 2 2 5 3" xfId="9961"/>
    <cellStyle name="Normal 6 3 2 2 2 5 3" xfId="9962"/>
    <cellStyle name="Normal 60 2 2 2 5 3" xfId="9963"/>
    <cellStyle name="Normal 64 2 2 2 5 3" xfId="9964"/>
    <cellStyle name="Normal 65 2 2 2 5 3" xfId="9965"/>
    <cellStyle name="Normal 66 2 2 2 5 3" xfId="9966"/>
    <cellStyle name="Normal 67 2 2 2 5 3" xfId="9967"/>
    <cellStyle name="Normal 7 6 2 2 2 5 3" xfId="9968"/>
    <cellStyle name="Normal 71 2 2 2 5 3" xfId="9969"/>
    <cellStyle name="Normal 72 2 2 2 5 3" xfId="9970"/>
    <cellStyle name="Normal 73 2 2 2 5 3" xfId="9971"/>
    <cellStyle name="Normal 74 2 2 2 5 3" xfId="9972"/>
    <cellStyle name="Normal 76 2 2 2 5 3" xfId="9973"/>
    <cellStyle name="Normal 8 3 2 2 2 5 3" xfId="9974"/>
    <cellStyle name="Normal 81 2 2 2 5 3" xfId="9975"/>
    <cellStyle name="Normal 90 4 3" xfId="9976"/>
    <cellStyle name="Normal 78 5 4 3" xfId="9977"/>
    <cellStyle name="Normal 91 4 3" xfId="9978"/>
    <cellStyle name="Normal 5 3 5 4 3" xfId="9979"/>
    <cellStyle name="Normal 80 5 4 3" xfId="9980"/>
    <cellStyle name="Normal 79 5 4 3" xfId="9981"/>
    <cellStyle name="Normal 6 8 5 4 3" xfId="9982"/>
    <cellStyle name="Normal 5 2 5 4 3" xfId="9983"/>
    <cellStyle name="Normal 6 2 10 4 3" xfId="9984"/>
    <cellStyle name="Comma 2 2 3 5 4 3" xfId="9985"/>
    <cellStyle name="Comma 2 3 6 5 4 3" xfId="9986"/>
    <cellStyle name="Normal 18 2 5 4 3" xfId="9987"/>
    <cellStyle name="Normal 19 2 5 4 3" xfId="9988"/>
    <cellStyle name="Normal 2 2 3 5 4 3" xfId="9989"/>
    <cellStyle name="Normal 2 3 6 5 4 3" xfId="9990"/>
    <cellStyle name="Normal 2 3 2 5 4 3" xfId="9991"/>
    <cellStyle name="Normal 2 3 4 5 4 3" xfId="9992"/>
    <cellStyle name="Normal 2 3 5 5 4 3" xfId="9993"/>
    <cellStyle name="Normal 2 4 2 5 4 3" xfId="9994"/>
    <cellStyle name="Normal 2 5 5 4 3" xfId="9995"/>
    <cellStyle name="Normal 28 3 5 4 3" xfId="9996"/>
    <cellStyle name="Normal 3 2 2 5 4 3" xfId="9997"/>
    <cellStyle name="Normal 3 3 5 4 3" xfId="9998"/>
    <cellStyle name="Normal 30 3 5 4 3" xfId="9999"/>
    <cellStyle name="Normal 4 2 5 4 3" xfId="10000"/>
    <cellStyle name="Normal 40 2 5 4 3" xfId="10001"/>
    <cellStyle name="Normal 41 2 5 4 3" xfId="10002"/>
    <cellStyle name="Normal 42 2 5 4 3" xfId="10003"/>
    <cellStyle name="Normal 43 2 5 4 3" xfId="10004"/>
    <cellStyle name="Normal 44 2 5 4 3" xfId="10005"/>
    <cellStyle name="Normal 45 2 5 4 3" xfId="10006"/>
    <cellStyle name="Normal 46 2 5 4 3" xfId="10007"/>
    <cellStyle name="Normal 47 2 5 4 3" xfId="10008"/>
    <cellStyle name="Normal 51 5 4 3" xfId="10009"/>
    <cellStyle name="Normal 52 5 4 3" xfId="10010"/>
    <cellStyle name="Normal 53 5 4 3" xfId="10011"/>
    <cellStyle name="Normal 55 5 4 3" xfId="10012"/>
    <cellStyle name="Normal 56 5 4 3" xfId="10013"/>
    <cellStyle name="Normal 57 5 4 3" xfId="10014"/>
    <cellStyle name="Normal 6 2 3 5 4 3" xfId="10015"/>
    <cellStyle name="Normal 6 3 5 4 3" xfId="10016"/>
    <cellStyle name="Normal 60 5 4 3" xfId="10017"/>
    <cellStyle name="Normal 64 5 4 3" xfId="10018"/>
    <cellStyle name="Normal 65 5 4 3" xfId="10019"/>
    <cellStyle name="Normal 66 5 4 3" xfId="10020"/>
    <cellStyle name="Normal 67 5 4 3" xfId="10021"/>
    <cellStyle name="Normal 7 6 5 4 3" xfId="10022"/>
    <cellStyle name="Normal 71 5 4 3" xfId="10023"/>
    <cellStyle name="Normal 72 5 4 3" xfId="10024"/>
    <cellStyle name="Normal 73 5 4 3" xfId="10025"/>
    <cellStyle name="Normal 74 5 4 3" xfId="10026"/>
    <cellStyle name="Normal 76 5 4 3" xfId="10027"/>
    <cellStyle name="Normal 8 3 5 4 3" xfId="10028"/>
    <cellStyle name="Normal 81 5 4 3" xfId="10029"/>
    <cellStyle name="Normal 78 2 4 4 3" xfId="10030"/>
    <cellStyle name="Normal 5 3 2 4 4 3" xfId="10031"/>
    <cellStyle name="Normal 80 2 4 4 3" xfId="10032"/>
    <cellStyle name="Normal 79 2 4 4 3" xfId="10033"/>
    <cellStyle name="Normal 6 8 2 4 4 3" xfId="10034"/>
    <cellStyle name="Normal 5 2 2 4 4 3" xfId="10035"/>
    <cellStyle name="Normal 6 2 7 4 4 3" xfId="10036"/>
    <cellStyle name="Comma 2 2 3 2 4 4 3" xfId="10037"/>
    <cellStyle name="Comma 2 3 6 2 4 4 3" xfId="10038"/>
    <cellStyle name="Normal 18 2 2 4 4 3" xfId="10039"/>
    <cellStyle name="Normal 19 2 2 4 4 3" xfId="10040"/>
    <cellStyle name="Normal 2 2 3 2 4 4 3" xfId="10041"/>
    <cellStyle name="Normal 2 3 6 2 4 4 3" xfId="10042"/>
    <cellStyle name="Normal 2 3 2 2 4 4 3" xfId="10043"/>
    <cellStyle name="Normal 2 3 4 2 4 4 3" xfId="10044"/>
    <cellStyle name="Normal 2 3 5 2 4 4 3" xfId="10045"/>
    <cellStyle name="Normal 2 4 2 2 4 4 3" xfId="10046"/>
    <cellStyle name="Normal 2 5 2 4 4 3" xfId="10047"/>
    <cellStyle name="Normal 28 3 2 4 4 3" xfId="10048"/>
    <cellStyle name="Normal 3 2 2 2 4 4 3" xfId="10049"/>
    <cellStyle name="Normal 3 3 2 4 4 3" xfId="10050"/>
    <cellStyle name="Normal 30 3 2 4 4 3" xfId="10051"/>
    <cellStyle name="Normal 4 2 2 4 4 3" xfId="10052"/>
    <cellStyle name="Normal 40 2 2 4 4 3" xfId="10053"/>
    <cellStyle name="Normal 41 2 2 4 4 3" xfId="10054"/>
    <cellStyle name="Normal 42 2 2 4 4 3" xfId="10055"/>
    <cellStyle name="Normal 43 2 2 4 4 3" xfId="10056"/>
    <cellStyle name="Normal 44 2 2 4 4 3" xfId="10057"/>
    <cellStyle name="Normal 45 2 2 4 4 3" xfId="10058"/>
    <cellStyle name="Normal 46 2 2 4 4 3" xfId="10059"/>
    <cellStyle name="Normal 47 2 2 4 4 3" xfId="10060"/>
    <cellStyle name="Normal 51 2 4 4 3" xfId="10061"/>
    <cellStyle name="Normal 52 2 4 4 3" xfId="10062"/>
    <cellStyle name="Normal 53 2 4 4 3" xfId="10063"/>
    <cellStyle name="Normal 55 2 4 4 3" xfId="10064"/>
    <cellStyle name="Normal 56 2 4 4 3" xfId="10065"/>
    <cellStyle name="Normal 57 2 4 4 3" xfId="10066"/>
    <cellStyle name="Normal 6 2 3 2 4 4 3" xfId="10067"/>
    <cellStyle name="Normal 6 3 2 4 4 3" xfId="10068"/>
    <cellStyle name="Normal 60 2 4 4 3" xfId="10069"/>
    <cellStyle name="Normal 64 2 4 4 3" xfId="10070"/>
    <cellStyle name="Normal 65 2 4 4 3" xfId="10071"/>
    <cellStyle name="Normal 66 2 4 4 3" xfId="10072"/>
    <cellStyle name="Normal 67 2 4 4 3" xfId="10073"/>
    <cellStyle name="Normal 7 6 2 4 4 3" xfId="10074"/>
    <cellStyle name="Normal 71 2 4 4 3" xfId="10075"/>
    <cellStyle name="Normal 72 2 4 4 3" xfId="10076"/>
    <cellStyle name="Normal 73 2 4 4 3" xfId="10077"/>
    <cellStyle name="Normal 74 2 4 4 3" xfId="10078"/>
    <cellStyle name="Normal 76 2 4 4 3" xfId="10079"/>
    <cellStyle name="Normal 8 3 2 4 4 3" xfId="10080"/>
    <cellStyle name="Normal 81 2 4 4 3" xfId="10081"/>
    <cellStyle name="Normal 78 3 3 4 3" xfId="10082"/>
    <cellStyle name="Normal 5 3 3 3 4 3" xfId="10083"/>
    <cellStyle name="Normal 80 3 3 4 3" xfId="10084"/>
    <cellStyle name="Normal 79 3 3 4 3" xfId="10085"/>
    <cellStyle name="Normal 6 8 3 3 4 3" xfId="10086"/>
    <cellStyle name="Normal 5 2 3 3 4 3" xfId="10087"/>
    <cellStyle name="Normal 6 2 8 3 4 3" xfId="10088"/>
    <cellStyle name="Comma 2 2 3 3 3 4 3" xfId="10089"/>
    <cellStyle name="Comma 2 3 6 3 3 4 3" xfId="10090"/>
    <cellStyle name="Normal 18 2 3 3 4 3" xfId="10091"/>
    <cellStyle name="Normal 19 2 3 3 4 3" xfId="10092"/>
    <cellStyle name="Normal 2 2 3 3 3 4 3" xfId="10093"/>
    <cellStyle name="Normal 2 3 6 3 3 4 3" xfId="10094"/>
    <cellStyle name="Normal 2 3 2 3 3 4 3" xfId="10095"/>
    <cellStyle name="Normal 2 3 4 3 3 4 3" xfId="10096"/>
    <cellStyle name="Normal 2 3 5 3 3 4 3" xfId="10097"/>
    <cellStyle name="Normal 2 4 2 3 3 4 3" xfId="10098"/>
    <cellStyle name="Normal 2 5 3 3 4 3" xfId="10099"/>
    <cellStyle name="Normal 28 3 3 3 4 3" xfId="10100"/>
    <cellStyle name="Normal 3 2 2 3 3 4 3" xfId="10101"/>
    <cellStyle name="Normal 3 3 3 3 4 3" xfId="10102"/>
    <cellStyle name="Normal 30 3 3 3 4 3" xfId="10103"/>
    <cellStyle name="Normal 4 2 3 3 4 3" xfId="10104"/>
    <cellStyle name="Normal 40 2 3 3 4 3" xfId="10105"/>
    <cellStyle name="Normal 41 2 3 3 4 3" xfId="10106"/>
    <cellStyle name="Normal 42 2 3 3 4 3" xfId="10107"/>
    <cellStyle name="Normal 43 2 3 3 4 3" xfId="10108"/>
    <cellStyle name="Normal 44 2 3 3 4 3" xfId="10109"/>
    <cellStyle name="Normal 45 2 3 3 4 3" xfId="10110"/>
    <cellStyle name="Normal 46 2 3 3 4 3" xfId="10111"/>
    <cellStyle name="Normal 47 2 3 3 4 3" xfId="10112"/>
    <cellStyle name="Normal 51 3 3 4 3" xfId="10113"/>
    <cellStyle name="Normal 52 3 3 4 3" xfId="10114"/>
    <cellStyle name="Normal 53 3 3 4 3" xfId="10115"/>
    <cellStyle name="Normal 55 3 3 4 3" xfId="10116"/>
    <cellStyle name="Normal 56 3 3 4 3" xfId="10117"/>
    <cellStyle name="Normal 57 3 3 4 3" xfId="10118"/>
    <cellStyle name="Normal 6 2 3 3 3 4 3" xfId="10119"/>
    <cellStyle name="Normal 6 3 3 3 4 3" xfId="10120"/>
    <cellStyle name="Normal 60 3 3 4 3" xfId="10121"/>
    <cellStyle name="Normal 64 3 3 4 3" xfId="10122"/>
    <cellStyle name="Normal 65 3 3 4 3" xfId="10123"/>
    <cellStyle name="Normal 66 3 3 4 3" xfId="10124"/>
    <cellStyle name="Normal 67 3 3 4 3" xfId="10125"/>
    <cellStyle name="Normal 7 6 3 3 4 3" xfId="10126"/>
    <cellStyle name="Normal 71 3 3 4 3" xfId="10127"/>
    <cellStyle name="Normal 72 3 3 4 3" xfId="10128"/>
    <cellStyle name="Normal 73 3 3 4 3" xfId="10129"/>
    <cellStyle name="Normal 74 3 3 4 3" xfId="10130"/>
    <cellStyle name="Normal 76 3 3 4 3" xfId="10131"/>
    <cellStyle name="Normal 8 3 3 3 4 3" xfId="10132"/>
    <cellStyle name="Normal 81 3 3 4 3" xfId="10133"/>
    <cellStyle name="Normal 78 2 2 3 4 3" xfId="10134"/>
    <cellStyle name="Normal 5 3 2 2 3 4 3" xfId="10135"/>
    <cellStyle name="Normal 80 2 2 3 4 3" xfId="10136"/>
    <cellStyle name="Normal 79 2 2 3 4 3" xfId="10137"/>
    <cellStyle name="Normal 6 8 2 2 3 4 3" xfId="10138"/>
    <cellStyle name="Normal 5 2 2 2 3 4 3" xfId="10139"/>
    <cellStyle name="Normal 6 2 7 2 3 4 3" xfId="10140"/>
    <cellStyle name="Comma 2 2 3 2 2 3 4 3" xfId="10141"/>
    <cellStyle name="Comma 2 3 6 2 2 3 4 3" xfId="10142"/>
    <cellStyle name="Normal 18 2 2 2 3 4 3" xfId="10143"/>
    <cellStyle name="Normal 19 2 2 2 3 4 3" xfId="10144"/>
    <cellStyle name="Normal 2 2 3 2 2 3 4 3" xfId="10145"/>
    <cellStyle name="Normal 2 3 6 2 2 3 4 3" xfId="10146"/>
    <cellStyle name="Normal 2 3 2 2 2 3 4 3" xfId="10147"/>
    <cellStyle name="Normal 2 3 4 2 2 3 4 3" xfId="10148"/>
    <cellStyle name="Normal 2 3 5 2 2 3 4 3" xfId="10149"/>
    <cellStyle name="Normal 2 4 2 2 2 3 4 3" xfId="10150"/>
    <cellStyle name="Normal 2 5 2 2 3 4 3" xfId="10151"/>
    <cellStyle name="Normal 28 3 2 2 3 4 3" xfId="10152"/>
    <cellStyle name="Normal 3 2 2 2 2 3 4 3" xfId="10153"/>
    <cellStyle name="Normal 3 3 2 2 3 4 3" xfId="10154"/>
    <cellStyle name="Normal 30 3 2 2 3 4 3" xfId="10155"/>
    <cellStyle name="Normal 4 2 2 2 3 4 3" xfId="10156"/>
    <cellStyle name="Normal 40 2 2 2 3 4 3" xfId="10157"/>
    <cellStyle name="Normal 41 2 2 2 3 4 3" xfId="10158"/>
    <cellStyle name="Normal 42 2 2 2 3 4 3" xfId="10159"/>
    <cellStyle name="Normal 43 2 2 2 3 4 3" xfId="10160"/>
    <cellStyle name="Normal 44 2 2 2 3 4 3" xfId="10161"/>
    <cellStyle name="Normal 45 2 2 2 3 4 3" xfId="10162"/>
    <cellStyle name="Normal 46 2 2 2 3 4 3" xfId="10163"/>
    <cellStyle name="Normal 47 2 2 2 3 4 3" xfId="10164"/>
    <cellStyle name="Normal 51 2 2 3 4 3" xfId="10165"/>
    <cellStyle name="Normal 52 2 2 3 4 3" xfId="10166"/>
    <cellStyle name="Normal 53 2 2 3 4 3" xfId="10167"/>
    <cellStyle name="Normal 55 2 2 3 4 3" xfId="10168"/>
    <cellStyle name="Normal 56 2 2 3 4 3" xfId="10169"/>
    <cellStyle name="Normal 57 2 2 3 4 3" xfId="10170"/>
    <cellStyle name="Normal 6 2 3 2 2 3 4 3" xfId="10171"/>
    <cellStyle name="Normal 6 3 2 2 3 4 3" xfId="10172"/>
    <cellStyle name="Normal 60 2 2 3 4 3" xfId="10173"/>
    <cellStyle name="Normal 64 2 2 3 4 3" xfId="10174"/>
    <cellStyle name="Normal 65 2 2 3 4 3" xfId="10175"/>
    <cellStyle name="Normal 66 2 2 3 4 3" xfId="10176"/>
    <cellStyle name="Normal 67 2 2 3 4 3" xfId="10177"/>
    <cellStyle name="Normal 7 6 2 2 3 4 3" xfId="10178"/>
    <cellStyle name="Normal 71 2 2 3 4 3" xfId="10179"/>
    <cellStyle name="Normal 72 2 2 3 4 3" xfId="10180"/>
    <cellStyle name="Normal 73 2 2 3 4 3" xfId="10181"/>
    <cellStyle name="Normal 74 2 2 3 4 3" xfId="10182"/>
    <cellStyle name="Normal 76 2 2 3 4 3" xfId="10183"/>
    <cellStyle name="Normal 8 3 2 2 3 4 3" xfId="10184"/>
    <cellStyle name="Normal 81 2 2 3 4 3" xfId="10185"/>
    <cellStyle name="Normal 78 4 2 4 3" xfId="10186"/>
    <cellStyle name="Normal 5 3 4 2 4 3" xfId="10187"/>
    <cellStyle name="Normal 80 4 2 4 3" xfId="10188"/>
    <cellStyle name="Normal 79 4 2 4 3" xfId="10189"/>
    <cellStyle name="Normal 6 8 4 2 4 3" xfId="10190"/>
    <cellStyle name="Normal 5 2 4 2 4 3" xfId="10191"/>
    <cellStyle name="Normal 6 2 9 2 4 3" xfId="10192"/>
    <cellStyle name="Comma 2 2 3 4 2 4 3" xfId="10193"/>
    <cellStyle name="Comma 2 3 6 4 2 4 3" xfId="10194"/>
    <cellStyle name="Normal 18 2 4 2 4 3" xfId="10195"/>
    <cellStyle name="Normal 19 2 4 2 4 3" xfId="10196"/>
    <cellStyle name="Normal 2 2 3 4 2 4 3" xfId="10197"/>
    <cellStyle name="Normal 2 3 6 4 2 4 3" xfId="10198"/>
    <cellStyle name="Normal 2 3 2 4 2 4 3" xfId="10199"/>
    <cellStyle name="Normal 2 3 4 4 2 4 3" xfId="10200"/>
    <cellStyle name="Normal 2 3 5 4 2 4 3" xfId="10201"/>
    <cellStyle name="Normal 2 4 2 4 2 4 3" xfId="10202"/>
    <cellStyle name="Normal 2 5 4 2 4 3" xfId="10203"/>
    <cellStyle name="Normal 28 3 4 2 4 3" xfId="10204"/>
    <cellStyle name="Normal 3 2 2 4 2 4 3" xfId="10205"/>
    <cellStyle name="Normal 3 3 4 2 4 3" xfId="10206"/>
    <cellStyle name="Normal 30 3 4 2 4 3" xfId="10207"/>
    <cellStyle name="Normal 4 2 4 2 4 3" xfId="10208"/>
    <cellStyle name="Normal 40 2 4 2 4 3" xfId="10209"/>
    <cellStyle name="Normal 41 2 4 2 4 3" xfId="10210"/>
    <cellStyle name="Normal 42 2 4 2 4 3" xfId="10211"/>
    <cellStyle name="Normal 43 2 4 2 4 3" xfId="10212"/>
    <cellStyle name="Normal 44 2 4 2 4 3" xfId="10213"/>
    <cellStyle name="Normal 45 2 4 2 4 3" xfId="10214"/>
    <cellStyle name="Normal 46 2 4 2 4 3" xfId="10215"/>
    <cellStyle name="Normal 47 2 4 2 4 3" xfId="10216"/>
    <cellStyle name="Normal 51 4 2 4 3" xfId="10217"/>
    <cellStyle name="Normal 52 4 2 4 3" xfId="10218"/>
    <cellStyle name="Normal 53 4 2 4 3" xfId="10219"/>
    <cellStyle name="Normal 55 4 2 4 3" xfId="10220"/>
    <cellStyle name="Normal 56 4 2 4 3" xfId="10221"/>
    <cellStyle name="Normal 57 4 2 4 3" xfId="10222"/>
    <cellStyle name="Normal 6 2 3 4 2 4 3" xfId="10223"/>
    <cellStyle name="Normal 6 3 4 2 4 3" xfId="10224"/>
    <cellStyle name="Normal 60 4 2 4 3" xfId="10225"/>
    <cellStyle name="Normal 64 4 2 4 3" xfId="10226"/>
    <cellStyle name="Normal 65 4 2 4 3" xfId="10227"/>
    <cellStyle name="Normal 66 4 2 4 3" xfId="10228"/>
    <cellStyle name="Normal 67 4 2 4 3" xfId="10229"/>
    <cellStyle name="Normal 7 6 4 2 4 3" xfId="10230"/>
    <cellStyle name="Normal 71 4 2 4 3" xfId="10231"/>
    <cellStyle name="Normal 72 4 2 4 3" xfId="10232"/>
    <cellStyle name="Normal 73 4 2 4 3" xfId="10233"/>
    <cellStyle name="Normal 74 4 2 4 3" xfId="10234"/>
    <cellStyle name="Normal 76 4 2 4 3" xfId="10235"/>
    <cellStyle name="Normal 8 3 4 2 4 3" xfId="10236"/>
    <cellStyle name="Normal 81 4 2 4 3" xfId="10237"/>
    <cellStyle name="Normal 78 2 3 2 4 3" xfId="10238"/>
    <cellStyle name="Normal 5 3 2 3 2 4 3" xfId="10239"/>
    <cellStyle name="Normal 80 2 3 2 4 3" xfId="10240"/>
    <cellStyle name="Normal 79 2 3 2 4 3" xfId="10241"/>
    <cellStyle name="Normal 6 8 2 3 2 4 3" xfId="10242"/>
    <cellStyle name="Normal 5 2 2 3 2 4 3" xfId="10243"/>
    <cellStyle name="Normal 6 2 7 3 2 4 3" xfId="10244"/>
    <cellStyle name="Comma 2 2 3 2 3 2 4 3" xfId="10245"/>
    <cellStyle name="Comma 2 3 6 2 3 2 4 3" xfId="10246"/>
    <cellStyle name="Normal 18 2 2 3 2 4 3" xfId="10247"/>
    <cellStyle name="Normal 19 2 2 3 2 4 3" xfId="10248"/>
    <cellStyle name="Normal 2 2 3 2 3 2 4 3" xfId="10249"/>
    <cellStyle name="Normal 2 3 6 2 3 2 4 3" xfId="10250"/>
    <cellStyle name="Normal 2 3 2 2 3 2 4 3" xfId="10251"/>
    <cellStyle name="Normal 2 3 4 2 3 2 4 3" xfId="10252"/>
    <cellStyle name="Normal 2 3 5 2 3 2 4 3" xfId="10253"/>
    <cellStyle name="Normal 2 4 2 2 3 2 4 3" xfId="10254"/>
    <cellStyle name="Normal 2 5 2 3 2 4 3" xfId="10255"/>
    <cellStyle name="Normal 28 3 2 3 2 4 3" xfId="10256"/>
    <cellStyle name="Normal 3 2 2 2 3 2 4 3" xfId="10257"/>
    <cellStyle name="Normal 3 3 2 3 2 4 3" xfId="10258"/>
    <cellStyle name="Normal 30 3 2 3 2 4 3" xfId="10259"/>
    <cellStyle name="Normal 4 2 2 3 2 4 3" xfId="10260"/>
    <cellStyle name="Normal 40 2 2 3 2 4 3" xfId="10261"/>
    <cellStyle name="Normal 41 2 2 3 2 4 3" xfId="10262"/>
    <cellStyle name="Normal 42 2 2 3 2 4 3" xfId="10263"/>
    <cellStyle name="Normal 43 2 2 3 2 4 3" xfId="10264"/>
    <cellStyle name="Normal 44 2 2 3 2 4 3" xfId="10265"/>
    <cellStyle name="Normal 45 2 2 3 2 4 3" xfId="10266"/>
    <cellStyle name="Normal 46 2 2 3 2 4 3" xfId="10267"/>
    <cellStyle name="Normal 47 2 2 3 2 4 3" xfId="10268"/>
    <cellStyle name="Normal 51 2 3 2 4 3" xfId="10269"/>
    <cellStyle name="Normal 52 2 3 2 4 3" xfId="10270"/>
    <cellStyle name="Normal 53 2 3 2 4 3" xfId="10271"/>
    <cellStyle name="Normal 55 2 3 2 4 3" xfId="10272"/>
    <cellStyle name="Normal 56 2 3 2 4 3" xfId="10273"/>
    <cellStyle name="Normal 57 2 3 2 4 3" xfId="10274"/>
    <cellStyle name="Normal 6 2 3 2 3 2 4 3" xfId="10275"/>
    <cellStyle name="Normal 6 3 2 3 2 4 3" xfId="10276"/>
    <cellStyle name="Normal 60 2 3 2 4 3" xfId="10277"/>
    <cellStyle name="Normal 64 2 3 2 4 3" xfId="10278"/>
    <cellStyle name="Normal 65 2 3 2 4 3" xfId="10279"/>
    <cellStyle name="Normal 66 2 3 2 4 3" xfId="10280"/>
    <cellStyle name="Normal 67 2 3 2 4 3" xfId="10281"/>
    <cellStyle name="Normal 7 6 2 3 2 4 3" xfId="10282"/>
    <cellStyle name="Normal 71 2 3 2 4 3" xfId="10283"/>
    <cellStyle name="Normal 72 2 3 2 4 3" xfId="10284"/>
    <cellStyle name="Normal 73 2 3 2 4 3" xfId="10285"/>
    <cellStyle name="Normal 74 2 3 2 4 3" xfId="10286"/>
    <cellStyle name="Normal 76 2 3 2 4 3" xfId="10287"/>
    <cellStyle name="Normal 8 3 2 3 2 4 3" xfId="10288"/>
    <cellStyle name="Normal 81 2 3 2 4 3" xfId="10289"/>
    <cellStyle name="Normal 78 3 2 2 4 3" xfId="10290"/>
    <cellStyle name="Normal 5 3 3 2 2 4 3" xfId="10291"/>
    <cellStyle name="Normal 80 3 2 2 4 3" xfId="10292"/>
    <cellStyle name="Normal 79 3 2 2 4 3" xfId="10293"/>
    <cellStyle name="Normal 6 8 3 2 2 4 3" xfId="10294"/>
    <cellStyle name="Normal 5 2 3 2 2 4 3" xfId="10295"/>
    <cellStyle name="Normal 6 2 8 2 2 4 3" xfId="10296"/>
    <cellStyle name="Comma 2 2 3 3 2 2 4 3" xfId="10297"/>
    <cellStyle name="Comma 2 3 6 3 2 2 4 3" xfId="10298"/>
    <cellStyle name="Normal 18 2 3 2 2 4 3" xfId="10299"/>
    <cellStyle name="Normal 19 2 3 2 2 4 3" xfId="10300"/>
    <cellStyle name="Normal 2 2 3 3 2 2 4 3" xfId="10301"/>
    <cellStyle name="Normal 2 3 6 3 2 2 4 3" xfId="10302"/>
    <cellStyle name="Normal 2 3 2 3 2 2 4 3" xfId="10303"/>
    <cellStyle name="Normal 2 3 4 3 2 2 4 3" xfId="10304"/>
    <cellStyle name="Normal 2 3 5 3 2 2 4 3" xfId="10305"/>
    <cellStyle name="Normal 2 4 2 3 2 2 4 3" xfId="10306"/>
    <cellStyle name="Normal 2 5 3 2 2 4 3" xfId="10307"/>
    <cellStyle name="Normal 28 3 3 2 2 4 3" xfId="10308"/>
    <cellStyle name="Normal 3 2 2 3 2 2 4 3" xfId="10309"/>
    <cellStyle name="Normal 3 3 3 2 2 4 3" xfId="10310"/>
    <cellStyle name="Normal 30 3 3 2 2 4 3" xfId="10311"/>
    <cellStyle name="Normal 4 2 3 2 2 4 3" xfId="10312"/>
    <cellStyle name="Normal 40 2 3 2 2 4 3" xfId="10313"/>
    <cellStyle name="Normal 41 2 3 2 2 4 3" xfId="10314"/>
    <cellStyle name="Normal 42 2 3 2 2 4 3" xfId="10315"/>
    <cellStyle name="Normal 43 2 3 2 2 4 3" xfId="10316"/>
    <cellStyle name="Normal 44 2 3 2 2 4 3" xfId="10317"/>
    <cellStyle name="Normal 45 2 3 2 2 4 3" xfId="10318"/>
    <cellStyle name="Normal 46 2 3 2 2 4 3" xfId="10319"/>
    <cellStyle name="Normal 47 2 3 2 2 4 3" xfId="10320"/>
    <cellStyle name="Normal 51 3 2 2 4 3" xfId="10321"/>
    <cellStyle name="Normal 52 3 2 2 4 3" xfId="10322"/>
    <cellStyle name="Normal 53 3 2 2 4 3" xfId="10323"/>
    <cellStyle name="Normal 55 3 2 2 4 3" xfId="10324"/>
    <cellStyle name="Normal 56 3 2 2 4 3" xfId="10325"/>
    <cellStyle name="Normal 57 3 2 2 4 3" xfId="10326"/>
    <cellStyle name="Normal 6 2 3 3 2 2 4 3" xfId="10327"/>
    <cellStyle name="Normal 6 3 3 2 2 4 3" xfId="10328"/>
    <cellStyle name="Normal 60 3 2 2 4 3" xfId="10329"/>
    <cellStyle name="Normal 64 3 2 2 4 3" xfId="10330"/>
    <cellStyle name="Normal 65 3 2 2 4 3" xfId="10331"/>
    <cellStyle name="Normal 66 3 2 2 4 3" xfId="10332"/>
    <cellStyle name="Normal 67 3 2 2 4 3" xfId="10333"/>
    <cellStyle name="Normal 7 6 3 2 2 4 3" xfId="10334"/>
    <cellStyle name="Normal 71 3 2 2 4 3" xfId="10335"/>
    <cellStyle name="Normal 72 3 2 2 4 3" xfId="10336"/>
    <cellStyle name="Normal 73 3 2 2 4 3" xfId="10337"/>
    <cellStyle name="Normal 74 3 2 2 4 3" xfId="10338"/>
    <cellStyle name="Normal 76 3 2 2 4 3" xfId="10339"/>
    <cellStyle name="Normal 8 3 3 2 2 4 3" xfId="10340"/>
    <cellStyle name="Normal 81 3 2 2 4 3" xfId="10341"/>
    <cellStyle name="Normal 78 2 2 2 2 4 3" xfId="10342"/>
    <cellStyle name="Normal 5 3 2 2 2 2 4 3" xfId="10343"/>
    <cellStyle name="Normal 80 2 2 2 2 4 3" xfId="10344"/>
    <cellStyle name="Normal 79 2 2 2 2 4 3" xfId="10345"/>
    <cellStyle name="Normal 6 8 2 2 2 2 4 3" xfId="10346"/>
    <cellStyle name="Normal 5 2 2 2 2 2 4 3" xfId="10347"/>
    <cellStyle name="Normal 6 2 7 2 2 2 4 3" xfId="10348"/>
    <cellStyle name="Comma 2 2 3 2 2 2 2 4 3" xfId="10349"/>
    <cellStyle name="Comma 2 3 6 2 2 2 2 4 3" xfId="10350"/>
    <cellStyle name="Normal 18 2 2 2 2 2 4 3" xfId="10351"/>
    <cellStyle name="Normal 19 2 2 2 2 2 4 3" xfId="10352"/>
    <cellStyle name="Normal 2 2 3 2 2 2 2 4 3" xfId="10353"/>
    <cellStyle name="Normal 2 3 6 2 2 2 2 4 3" xfId="10354"/>
    <cellStyle name="Normal 2 3 2 2 2 2 2 4 3" xfId="10355"/>
    <cellStyle name="Normal 2 3 4 2 2 2 2 4 3" xfId="10356"/>
    <cellStyle name="Normal 2 3 5 2 2 2 2 4 3" xfId="10357"/>
    <cellStyle name="Normal 2 4 2 2 2 2 2 4 3" xfId="10358"/>
    <cellStyle name="Normal 2 5 2 2 2 2 4 3" xfId="10359"/>
    <cellStyle name="Normal 28 3 2 2 2 2 4 3" xfId="10360"/>
    <cellStyle name="Normal 3 2 2 2 2 2 2 4 3" xfId="10361"/>
    <cellStyle name="Normal 3 3 2 2 2 2 4 3" xfId="10362"/>
    <cellStyle name="Normal 30 3 2 2 2 2 4 3" xfId="10363"/>
    <cellStyle name="Normal 4 2 2 2 2 2 4 3" xfId="10364"/>
    <cellStyle name="Normal 40 2 2 2 2 2 4 3" xfId="10365"/>
    <cellStyle name="Normal 41 2 2 2 2 2 4 3" xfId="10366"/>
    <cellStyle name="Normal 42 2 2 2 2 2 4 3" xfId="10367"/>
    <cellStyle name="Normal 43 2 2 2 2 2 4 3" xfId="10368"/>
    <cellStyle name="Normal 44 2 2 2 2 2 4 3" xfId="10369"/>
    <cellStyle name="Normal 45 2 2 2 2 2 4 3" xfId="10370"/>
    <cellStyle name="Normal 46 2 2 2 2 2 4 3" xfId="10371"/>
    <cellStyle name="Normal 47 2 2 2 2 2 4 3" xfId="10372"/>
    <cellStyle name="Normal 51 2 2 2 2 4 3" xfId="10373"/>
    <cellStyle name="Normal 52 2 2 2 2 4 3" xfId="10374"/>
    <cellStyle name="Normal 53 2 2 2 2 4 3" xfId="10375"/>
    <cellStyle name="Normal 55 2 2 2 2 4 3" xfId="10376"/>
    <cellStyle name="Normal 56 2 2 2 2 4 3" xfId="10377"/>
    <cellStyle name="Normal 57 2 2 2 2 4 3" xfId="10378"/>
    <cellStyle name="Normal 6 2 3 2 2 2 2 4 3" xfId="10379"/>
    <cellStyle name="Normal 6 3 2 2 2 2 4 3" xfId="10380"/>
    <cellStyle name="Normal 60 2 2 2 2 4 3" xfId="10381"/>
    <cellStyle name="Normal 64 2 2 2 2 4 3" xfId="10382"/>
    <cellStyle name="Normal 65 2 2 2 2 4 3" xfId="10383"/>
    <cellStyle name="Normal 66 2 2 2 2 4 3" xfId="10384"/>
    <cellStyle name="Normal 67 2 2 2 2 4 3" xfId="10385"/>
    <cellStyle name="Normal 7 6 2 2 2 2 4 3" xfId="10386"/>
    <cellStyle name="Normal 71 2 2 2 2 4 3" xfId="10387"/>
    <cellStyle name="Normal 72 2 2 2 2 4 3" xfId="10388"/>
    <cellStyle name="Normal 73 2 2 2 2 4 3" xfId="10389"/>
    <cellStyle name="Normal 74 2 2 2 2 4 3" xfId="10390"/>
    <cellStyle name="Normal 76 2 2 2 2 4 3" xfId="10391"/>
    <cellStyle name="Normal 8 3 2 2 2 2 4 3" xfId="10392"/>
    <cellStyle name="Normal 81 2 2 2 2 4 3" xfId="10393"/>
    <cellStyle name="Normal 95 3 3" xfId="10394"/>
    <cellStyle name="Normal 78 6 3 3" xfId="10395"/>
    <cellStyle name="Normal 96 3 3" xfId="10396"/>
    <cellStyle name="Normal 5 3 6 3 3" xfId="10397"/>
    <cellStyle name="Normal 80 6 3 3" xfId="10398"/>
    <cellStyle name="Normal 79 6 3 3" xfId="10399"/>
    <cellStyle name="Normal 6 8 6 3 3" xfId="10400"/>
    <cellStyle name="Normal 5 2 6 3 3" xfId="10401"/>
    <cellStyle name="Normal 6 2 11 3 3" xfId="10402"/>
    <cellStyle name="Comma 2 2 3 6 3 3" xfId="10403"/>
    <cellStyle name="Comma 2 3 6 6 3 3" xfId="10404"/>
    <cellStyle name="Normal 18 2 6 3 3" xfId="10405"/>
    <cellStyle name="Normal 19 2 6 3 3" xfId="10406"/>
    <cellStyle name="Normal 2 2 3 6 3 3" xfId="10407"/>
    <cellStyle name="Normal 2 3 6 6 3 3" xfId="10408"/>
    <cellStyle name="Normal 2 3 2 6 3 3" xfId="10409"/>
    <cellStyle name="Normal 2 3 4 6 3 3" xfId="10410"/>
    <cellStyle name="Normal 2 3 5 6 3 3" xfId="10411"/>
    <cellStyle name="Normal 2 4 2 6 3 3" xfId="10412"/>
    <cellStyle name="Normal 2 5 6 3 3" xfId="10413"/>
    <cellStyle name="Normal 28 3 6 3 3" xfId="10414"/>
    <cellStyle name="Normal 3 2 2 6 3 3" xfId="10415"/>
    <cellStyle name="Normal 3 3 6 3 3" xfId="10416"/>
    <cellStyle name="Normal 30 3 6 3 3" xfId="10417"/>
    <cellStyle name="Normal 4 2 6 3 3" xfId="10418"/>
    <cellStyle name="Normal 40 2 6 3 3" xfId="10419"/>
    <cellStyle name="Normal 41 2 6 3 3" xfId="10420"/>
    <cellStyle name="Normal 42 2 6 3 3" xfId="10421"/>
    <cellStyle name="Normal 43 2 6 3 3" xfId="10422"/>
    <cellStyle name="Normal 44 2 6 3 3" xfId="10423"/>
    <cellStyle name="Normal 45 2 6 3 3" xfId="10424"/>
    <cellStyle name="Normal 46 2 6 3 3" xfId="10425"/>
    <cellStyle name="Normal 47 2 6 3 3" xfId="10426"/>
    <cellStyle name="Normal 51 6 3 3" xfId="10427"/>
    <cellStyle name="Normal 52 6 3 3" xfId="10428"/>
    <cellStyle name="Normal 53 6 3 3" xfId="10429"/>
    <cellStyle name="Normal 55 6 3 3" xfId="10430"/>
    <cellStyle name="Normal 56 6 3 3" xfId="10431"/>
    <cellStyle name="Normal 57 6 3 3" xfId="10432"/>
    <cellStyle name="Normal 6 2 3 6 3 3" xfId="10433"/>
    <cellStyle name="Normal 6 3 6 3 3" xfId="10434"/>
    <cellStyle name="Normal 60 6 3 3" xfId="10435"/>
    <cellStyle name="Normal 64 6 3 3" xfId="10436"/>
    <cellStyle name="Normal 65 6 3 3" xfId="10437"/>
    <cellStyle name="Normal 66 6 3 3" xfId="10438"/>
    <cellStyle name="Normal 67 6 3 3" xfId="10439"/>
    <cellStyle name="Normal 7 6 6 3 3" xfId="10440"/>
    <cellStyle name="Normal 71 6 3 3" xfId="10441"/>
    <cellStyle name="Normal 72 6 3 3" xfId="10442"/>
    <cellStyle name="Normal 73 6 3 3" xfId="10443"/>
    <cellStyle name="Normal 74 6 3 3" xfId="10444"/>
    <cellStyle name="Normal 76 6 3 3" xfId="10445"/>
    <cellStyle name="Normal 8 3 6 3 3" xfId="10446"/>
    <cellStyle name="Normal 81 6 3 3" xfId="10447"/>
    <cellStyle name="Normal 78 2 5 3 3" xfId="10448"/>
    <cellStyle name="Normal 5 3 2 5 3 3" xfId="10449"/>
    <cellStyle name="Normal 80 2 5 3 3" xfId="10450"/>
    <cellStyle name="Normal 79 2 5 3 3" xfId="10451"/>
    <cellStyle name="Normal 6 8 2 5 3 3" xfId="10452"/>
    <cellStyle name="Normal 5 2 2 5 3 3" xfId="10453"/>
    <cellStyle name="Normal 6 2 7 5 3 3" xfId="10454"/>
    <cellStyle name="Comma 2 2 3 2 5 3 3" xfId="10455"/>
    <cellStyle name="Comma 2 3 6 2 5 3 3" xfId="10456"/>
    <cellStyle name="Normal 18 2 2 5 3 3" xfId="10457"/>
    <cellStyle name="Normal 19 2 2 5 3 3" xfId="10458"/>
    <cellStyle name="Normal 2 2 3 2 5 3 3" xfId="10459"/>
    <cellStyle name="Normal 2 3 6 2 5 3 3" xfId="10460"/>
    <cellStyle name="Normal 2 3 2 2 5 3 3" xfId="10461"/>
    <cellStyle name="Normal 2 3 4 2 5 3 3" xfId="10462"/>
    <cellStyle name="Normal 2 3 5 2 5 3 3" xfId="10463"/>
    <cellStyle name="Normal 2 4 2 2 5 3 3" xfId="10464"/>
    <cellStyle name="Normal 2 5 2 5 3 3" xfId="10465"/>
    <cellStyle name="Normal 28 3 2 5 3 3" xfId="10466"/>
    <cellStyle name="Normal 3 2 2 2 5 3 3" xfId="10467"/>
    <cellStyle name="Normal 3 3 2 5 3 3" xfId="10468"/>
    <cellStyle name="Normal 30 3 2 5 3 3" xfId="10469"/>
    <cellStyle name="Normal 4 2 2 5 3 3" xfId="10470"/>
    <cellStyle name="Normal 40 2 2 5 3 3" xfId="10471"/>
    <cellStyle name="Normal 41 2 2 5 3 3" xfId="10472"/>
    <cellStyle name="Normal 42 2 2 5 3 3" xfId="10473"/>
    <cellStyle name="Normal 43 2 2 5 3 3" xfId="10474"/>
    <cellStyle name="Normal 44 2 2 5 3 3" xfId="10475"/>
    <cellStyle name="Normal 45 2 2 5 3 3" xfId="10476"/>
    <cellStyle name="Normal 46 2 2 5 3 3" xfId="10477"/>
    <cellStyle name="Normal 47 2 2 5 3 3" xfId="10478"/>
    <cellStyle name="Normal 51 2 5 3 3" xfId="10479"/>
    <cellStyle name="Normal 52 2 5 3 3" xfId="10480"/>
    <cellStyle name="Normal 53 2 5 3 3" xfId="10481"/>
    <cellStyle name="Normal 55 2 5 3 3" xfId="10482"/>
    <cellStyle name="Normal 56 2 5 3 3" xfId="10483"/>
    <cellStyle name="Normal 57 2 5 3 3" xfId="10484"/>
    <cellStyle name="Normal 6 2 3 2 5 3 3" xfId="10485"/>
    <cellStyle name="Normal 6 3 2 5 3 3" xfId="10486"/>
    <cellStyle name="Normal 60 2 5 3 3" xfId="10487"/>
    <cellStyle name="Normal 64 2 5 3 3" xfId="10488"/>
    <cellStyle name="Normal 65 2 5 3 3" xfId="10489"/>
    <cellStyle name="Normal 66 2 5 3 3" xfId="10490"/>
    <cellStyle name="Normal 67 2 5 3 3" xfId="10491"/>
    <cellStyle name="Normal 7 6 2 5 3 3" xfId="10492"/>
    <cellStyle name="Normal 71 2 5 3 3" xfId="10493"/>
    <cellStyle name="Normal 72 2 5 3 3" xfId="10494"/>
    <cellStyle name="Normal 73 2 5 3 3" xfId="10495"/>
    <cellStyle name="Normal 74 2 5 3 3" xfId="10496"/>
    <cellStyle name="Normal 76 2 5 3 3" xfId="10497"/>
    <cellStyle name="Normal 8 3 2 5 3 3" xfId="10498"/>
    <cellStyle name="Normal 81 2 5 3 3" xfId="10499"/>
    <cellStyle name="Normal 78 3 4 3 3" xfId="10500"/>
    <cellStyle name="Normal 5 3 3 4 3 3" xfId="10501"/>
    <cellStyle name="Normal 80 3 4 3 3" xfId="10502"/>
    <cellStyle name="Normal 79 3 4 3 3" xfId="10503"/>
    <cellStyle name="Normal 6 8 3 4 3 3" xfId="10504"/>
    <cellStyle name="Normal 5 2 3 4 3 3" xfId="10505"/>
    <cellStyle name="Normal 6 2 8 4 3 3" xfId="10506"/>
    <cellStyle name="Comma 2 2 3 3 4 3 3" xfId="10507"/>
    <cellStyle name="Comma 2 3 6 3 4 3 3" xfId="10508"/>
    <cellStyle name="Normal 18 2 3 4 3 3" xfId="10509"/>
    <cellStyle name="Normal 19 2 3 4 3 3" xfId="10510"/>
    <cellStyle name="Normal 2 2 3 3 4 3 3" xfId="10511"/>
    <cellStyle name="Normal 2 3 6 3 4 3 3" xfId="10512"/>
    <cellStyle name="Normal 2 3 2 3 4 3 3" xfId="10513"/>
    <cellStyle name="Normal 2 3 4 3 4 3 3" xfId="10514"/>
    <cellStyle name="Normal 2 3 5 3 4 3 3" xfId="10515"/>
    <cellStyle name="Normal 2 4 2 3 4 3 3" xfId="10516"/>
    <cellStyle name="Normal 2 5 3 4 3 3" xfId="10517"/>
    <cellStyle name="Normal 28 3 3 4 3 3" xfId="10518"/>
    <cellStyle name="Normal 3 2 2 3 4 3 3" xfId="10519"/>
    <cellStyle name="Normal 3 3 3 4 3 3" xfId="10520"/>
    <cellStyle name="Normal 30 3 3 4 3 3" xfId="10521"/>
    <cellStyle name="Normal 4 2 3 4 3 3" xfId="10522"/>
    <cellStyle name="Normal 40 2 3 4 3 3" xfId="10523"/>
    <cellStyle name="Normal 41 2 3 4 3 3" xfId="10524"/>
    <cellStyle name="Normal 42 2 3 4 3 3" xfId="10525"/>
    <cellStyle name="Normal 43 2 3 4 3 3" xfId="10526"/>
    <cellStyle name="Normal 44 2 3 4 3 3" xfId="10527"/>
    <cellStyle name="Normal 45 2 3 4 3 3" xfId="10528"/>
    <cellStyle name="Normal 46 2 3 4 3 3" xfId="10529"/>
    <cellStyle name="Normal 47 2 3 4 3 3" xfId="10530"/>
    <cellStyle name="Normal 51 3 4 3 3" xfId="10531"/>
    <cellStyle name="Normal 52 3 4 3 3" xfId="10532"/>
    <cellStyle name="Normal 53 3 4 3 3" xfId="10533"/>
    <cellStyle name="Normal 55 3 4 3 3" xfId="10534"/>
    <cellStyle name="Normal 56 3 4 3 3" xfId="10535"/>
    <cellStyle name="Normal 57 3 4 3 3" xfId="10536"/>
    <cellStyle name="Normal 6 2 3 3 4 3 3" xfId="10537"/>
    <cellStyle name="Normal 6 3 3 4 3 3" xfId="10538"/>
    <cellStyle name="Normal 60 3 4 3 3" xfId="10539"/>
    <cellStyle name="Normal 64 3 4 3 3" xfId="10540"/>
    <cellStyle name="Normal 65 3 4 3 3" xfId="10541"/>
    <cellStyle name="Normal 66 3 4 3 3" xfId="10542"/>
    <cellStyle name="Normal 67 3 4 3 3" xfId="10543"/>
    <cellStyle name="Normal 7 6 3 4 3 3" xfId="10544"/>
    <cellStyle name="Normal 71 3 4 3 3" xfId="10545"/>
    <cellStyle name="Normal 72 3 4 3 3" xfId="10546"/>
    <cellStyle name="Normal 73 3 4 3 3" xfId="10547"/>
    <cellStyle name="Normal 74 3 4 3 3" xfId="10548"/>
    <cellStyle name="Normal 76 3 4 3 3" xfId="10549"/>
    <cellStyle name="Normal 8 3 3 4 3 3" xfId="10550"/>
    <cellStyle name="Normal 81 3 4 3 3" xfId="10551"/>
    <cellStyle name="Normal 78 2 2 4 3 3" xfId="10552"/>
    <cellStyle name="Normal 5 3 2 2 4 3 3" xfId="10553"/>
    <cellStyle name="Normal 80 2 2 4 3 3" xfId="10554"/>
    <cellStyle name="Normal 79 2 2 4 3 3" xfId="10555"/>
    <cellStyle name="Normal 6 8 2 2 4 3 3" xfId="10556"/>
    <cellStyle name="Normal 5 2 2 2 4 3 3" xfId="10557"/>
    <cellStyle name="Normal 6 2 7 2 4 3 3" xfId="10558"/>
    <cellStyle name="Comma 2 2 3 2 2 4 3 3" xfId="10559"/>
    <cellStyle name="Comma 2 3 6 2 2 4 3 3" xfId="10560"/>
    <cellStyle name="Normal 18 2 2 2 4 3 3" xfId="10561"/>
    <cellStyle name="Normal 19 2 2 2 4 3 3" xfId="10562"/>
    <cellStyle name="Normal 2 2 3 2 2 4 3 3" xfId="10563"/>
    <cellStyle name="Normal 2 3 6 2 2 4 3 3" xfId="10564"/>
    <cellStyle name="Normal 2 3 2 2 2 4 3 3" xfId="10565"/>
    <cellStyle name="Normal 2 3 4 2 2 4 3 3" xfId="10566"/>
    <cellStyle name="Normal 2 3 5 2 2 4 3 3" xfId="10567"/>
    <cellStyle name="Normal 2 4 2 2 2 4 3 3" xfId="10568"/>
    <cellStyle name="Normal 2 5 2 2 4 3 3" xfId="10569"/>
    <cellStyle name="Normal 28 3 2 2 4 3 3" xfId="10570"/>
    <cellStyle name="Normal 3 2 2 2 2 4 3 3" xfId="10571"/>
    <cellStyle name="Normal 3 3 2 2 4 3 3" xfId="10572"/>
    <cellStyle name="Normal 30 3 2 2 4 3 3" xfId="10573"/>
    <cellStyle name="Normal 4 2 2 2 4 3 3" xfId="10574"/>
    <cellStyle name="Normal 40 2 2 2 4 3 3" xfId="10575"/>
    <cellStyle name="Normal 41 2 2 2 4 3 3" xfId="10576"/>
    <cellStyle name="Normal 42 2 2 2 4 3 3" xfId="10577"/>
    <cellStyle name="Normal 43 2 2 2 4 3 3" xfId="10578"/>
    <cellStyle name="Normal 44 2 2 2 4 3 3" xfId="10579"/>
    <cellStyle name="Normal 45 2 2 2 4 3 3" xfId="10580"/>
    <cellStyle name="Normal 46 2 2 2 4 3 3" xfId="10581"/>
    <cellStyle name="Normal 47 2 2 2 4 3 3" xfId="10582"/>
    <cellStyle name="Normal 51 2 2 4 3 3" xfId="10583"/>
    <cellStyle name="Normal 52 2 2 4 3 3" xfId="10584"/>
    <cellStyle name="Normal 53 2 2 4 3 3" xfId="10585"/>
    <cellStyle name="Normal 55 2 2 4 3 3" xfId="10586"/>
    <cellStyle name="Normal 56 2 2 4 3 3" xfId="10587"/>
    <cellStyle name="Normal 57 2 2 4 3 3" xfId="10588"/>
    <cellStyle name="Normal 6 2 3 2 2 4 3 3" xfId="10589"/>
    <cellStyle name="Normal 6 3 2 2 4 3 3" xfId="10590"/>
    <cellStyle name="Normal 60 2 2 4 3 3" xfId="10591"/>
    <cellStyle name="Normal 64 2 2 4 3 3" xfId="10592"/>
    <cellStyle name="Normal 65 2 2 4 3 3" xfId="10593"/>
    <cellStyle name="Normal 66 2 2 4 3 3" xfId="10594"/>
    <cellStyle name="Normal 67 2 2 4 3 3" xfId="10595"/>
    <cellStyle name="Normal 7 6 2 2 4 3 3" xfId="10596"/>
    <cellStyle name="Normal 71 2 2 4 3 3" xfId="10597"/>
    <cellStyle name="Normal 72 2 2 4 3 3" xfId="10598"/>
    <cellStyle name="Normal 73 2 2 4 3 3" xfId="10599"/>
    <cellStyle name="Normal 74 2 2 4 3 3" xfId="10600"/>
    <cellStyle name="Normal 76 2 2 4 3 3" xfId="10601"/>
    <cellStyle name="Normal 8 3 2 2 4 3 3" xfId="10602"/>
    <cellStyle name="Normal 81 2 2 4 3 3" xfId="10603"/>
    <cellStyle name="Normal 78 4 3 3 3" xfId="10604"/>
    <cellStyle name="Normal 5 3 4 3 3 3" xfId="10605"/>
    <cellStyle name="Normal 80 4 3 3 3" xfId="10606"/>
    <cellStyle name="Normal 79 4 3 3 3" xfId="10607"/>
    <cellStyle name="Normal 6 8 4 3 3 3" xfId="10608"/>
    <cellStyle name="Normal 5 2 4 3 3 3" xfId="10609"/>
    <cellStyle name="Normal 6 2 9 3 3 3" xfId="10610"/>
    <cellStyle name="Comma 2 2 3 4 3 3 3" xfId="10611"/>
    <cellStyle name="Comma 2 3 6 4 3 3 3" xfId="10612"/>
    <cellStyle name="Normal 18 2 4 3 3 3" xfId="10613"/>
    <cellStyle name="Normal 19 2 4 3 3 3" xfId="10614"/>
    <cellStyle name="Normal 2 2 3 4 3 3 3" xfId="10615"/>
    <cellStyle name="Normal 2 3 6 4 3 3 3" xfId="10616"/>
    <cellStyle name="Normal 2 3 2 4 3 3 3" xfId="10617"/>
    <cellStyle name="Normal 2 3 4 4 3 3 3" xfId="10618"/>
    <cellStyle name="Normal 2 3 5 4 3 3 3" xfId="10619"/>
    <cellStyle name="Normal 2 4 2 4 3 3 3" xfId="10620"/>
    <cellStyle name="Normal 2 5 4 3 3 3" xfId="10621"/>
    <cellStyle name="Normal 28 3 4 3 3 3" xfId="10622"/>
    <cellStyle name="Normal 3 2 2 4 3 3 3" xfId="10623"/>
    <cellStyle name="Normal 3 3 4 3 3 3" xfId="10624"/>
    <cellStyle name="Normal 30 3 4 3 3 3" xfId="10625"/>
    <cellStyle name="Normal 4 2 4 3 3 3" xfId="10626"/>
    <cellStyle name="Normal 40 2 4 3 3 3" xfId="10627"/>
    <cellStyle name="Normal 41 2 4 3 3 3" xfId="10628"/>
    <cellStyle name="Normal 42 2 4 3 3 3" xfId="10629"/>
    <cellStyle name="Normal 43 2 4 3 3 3" xfId="10630"/>
    <cellStyle name="Normal 44 2 4 3 3 3" xfId="10631"/>
    <cellStyle name="Normal 45 2 4 3 3 3" xfId="10632"/>
    <cellStyle name="Normal 46 2 4 3 3 3" xfId="10633"/>
    <cellStyle name="Normal 47 2 4 3 3 3" xfId="10634"/>
    <cellStyle name="Normal 51 4 3 3 3" xfId="10635"/>
    <cellStyle name="Normal 52 4 3 3 3" xfId="10636"/>
    <cellStyle name="Normal 53 4 3 3 3" xfId="10637"/>
    <cellStyle name="Normal 55 4 3 3 3" xfId="10638"/>
    <cellStyle name="Normal 56 4 3 3 3" xfId="10639"/>
    <cellStyle name="Normal 57 4 3 3 3" xfId="10640"/>
    <cellStyle name="Normal 6 2 3 4 3 3 3" xfId="10641"/>
    <cellStyle name="Normal 6 3 4 3 3 3" xfId="10642"/>
    <cellStyle name="Normal 60 4 3 3 3" xfId="10643"/>
    <cellStyle name="Normal 64 4 3 3 3" xfId="10644"/>
    <cellStyle name="Normal 65 4 3 3 3" xfId="10645"/>
    <cellStyle name="Normal 66 4 3 3 3" xfId="10646"/>
    <cellStyle name="Normal 67 4 3 3 3" xfId="10647"/>
    <cellStyle name="Normal 7 6 4 3 3 3" xfId="10648"/>
    <cellStyle name="Normal 71 4 3 3 3" xfId="10649"/>
    <cellStyle name="Normal 72 4 3 3 3" xfId="10650"/>
    <cellStyle name="Normal 73 4 3 3 3" xfId="10651"/>
    <cellStyle name="Normal 74 4 3 3 3" xfId="10652"/>
    <cellStyle name="Normal 76 4 3 3 3" xfId="10653"/>
    <cellStyle name="Normal 8 3 4 3 3 3" xfId="10654"/>
    <cellStyle name="Normal 81 4 3 3 3" xfId="10655"/>
    <cellStyle name="Normal 78 2 3 3 3 3" xfId="10656"/>
    <cellStyle name="Normal 5 3 2 3 3 3 3" xfId="10657"/>
    <cellStyle name="Normal 80 2 3 3 3 3" xfId="10658"/>
    <cellStyle name="Normal 79 2 3 3 3 3" xfId="10659"/>
    <cellStyle name="Normal 6 8 2 3 3 3 3" xfId="10660"/>
    <cellStyle name="Normal 5 2 2 3 3 3 3" xfId="10661"/>
    <cellStyle name="Normal 6 2 7 3 3 3 3" xfId="10662"/>
    <cellStyle name="Comma 2 2 3 2 3 3 3 3" xfId="10663"/>
    <cellStyle name="Comma 2 3 6 2 3 3 3 3" xfId="10664"/>
    <cellStyle name="Normal 18 2 2 3 3 3 3" xfId="10665"/>
    <cellStyle name="Normal 19 2 2 3 3 3 3" xfId="10666"/>
    <cellStyle name="Normal 2 2 3 2 3 3 3 3" xfId="10667"/>
    <cellStyle name="Normal 2 3 6 2 3 3 3 3" xfId="10668"/>
    <cellStyle name="Normal 2 3 2 2 3 3 3 3" xfId="10669"/>
    <cellStyle name="Normal 2 3 4 2 3 3 3 3" xfId="10670"/>
    <cellStyle name="Normal 2 3 5 2 3 3 3 3" xfId="10671"/>
    <cellStyle name="Normal 2 4 2 2 3 3 3 3" xfId="10672"/>
    <cellStyle name="Normal 2 5 2 3 3 3 3" xfId="10673"/>
    <cellStyle name="Normal 28 3 2 3 3 3 3" xfId="10674"/>
    <cellStyle name="Normal 3 2 2 2 3 3 3 3" xfId="10675"/>
    <cellStyle name="Normal 3 3 2 3 3 3 3" xfId="10676"/>
    <cellStyle name="Normal 30 3 2 3 3 3 3" xfId="10677"/>
    <cellStyle name="Normal 4 2 2 3 3 3 3" xfId="10678"/>
    <cellStyle name="Normal 40 2 2 3 3 3 3" xfId="10679"/>
    <cellStyle name="Normal 41 2 2 3 3 3 3" xfId="10680"/>
    <cellStyle name="Normal 42 2 2 3 3 3 3" xfId="10681"/>
    <cellStyle name="Normal 43 2 2 3 3 3 3" xfId="10682"/>
    <cellStyle name="Normal 44 2 2 3 3 3 3" xfId="10683"/>
    <cellStyle name="Normal 45 2 2 3 3 3 3" xfId="10684"/>
    <cellStyle name="Normal 46 2 2 3 3 3 3" xfId="10685"/>
    <cellStyle name="Normal 47 2 2 3 3 3 3" xfId="10686"/>
    <cellStyle name="Normal 51 2 3 3 3 3" xfId="10687"/>
    <cellStyle name="Normal 52 2 3 3 3 3" xfId="10688"/>
    <cellStyle name="Normal 53 2 3 3 3 3" xfId="10689"/>
    <cellStyle name="Normal 55 2 3 3 3 3" xfId="10690"/>
    <cellStyle name="Normal 56 2 3 3 3 3" xfId="10691"/>
    <cellStyle name="Normal 57 2 3 3 3 3" xfId="10692"/>
    <cellStyle name="Normal 6 2 3 2 3 3 3 3" xfId="10693"/>
    <cellStyle name="Normal 6 3 2 3 3 3 3" xfId="10694"/>
    <cellStyle name="Normal 60 2 3 3 3 3" xfId="10695"/>
    <cellStyle name="Normal 64 2 3 3 3 3" xfId="10696"/>
    <cellStyle name="Normal 65 2 3 3 3 3" xfId="10697"/>
    <cellStyle name="Normal 66 2 3 3 3 3" xfId="10698"/>
    <cellStyle name="Normal 67 2 3 3 3 3" xfId="10699"/>
    <cellStyle name="Normal 7 6 2 3 3 3 3" xfId="10700"/>
    <cellStyle name="Normal 71 2 3 3 3 3" xfId="10701"/>
    <cellStyle name="Normal 72 2 3 3 3 3" xfId="10702"/>
    <cellStyle name="Normal 73 2 3 3 3 3" xfId="10703"/>
    <cellStyle name="Normal 74 2 3 3 3 3" xfId="10704"/>
    <cellStyle name="Normal 76 2 3 3 3 3" xfId="10705"/>
    <cellStyle name="Normal 8 3 2 3 3 3 3" xfId="10706"/>
    <cellStyle name="Normal 81 2 3 3 3 3" xfId="10707"/>
    <cellStyle name="Normal 78 3 2 3 3 3" xfId="10708"/>
    <cellStyle name="Normal 5 3 3 2 3 3 3" xfId="10709"/>
    <cellStyle name="Normal 80 3 2 3 3 3" xfId="10710"/>
    <cellStyle name="Normal 79 3 2 3 3 3" xfId="10711"/>
    <cellStyle name="Normal 6 8 3 2 3 3 3" xfId="10712"/>
    <cellStyle name="Normal 5 2 3 2 3 3 3" xfId="10713"/>
    <cellStyle name="Normal 6 2 8 2 3 3 3" xfId="10714"/>
    <cellStyle name="Comma 2 2 3 3 2 3 3 3" xfId="10715"/>
    <cellStyle name="Comma 2 3 6 3 2 3 3 3" xfId="10716"/>
    <cellStyle name="Normal 18 2 3 2 3 3 3" xfId="10717"/>
    <cellStyle name="Normal 19 2 3 2 3 3 3" xfId="10718"/>
    <cellStyle name="Normal 2 2 3 3 2 3 3 3" xfId="10719"/>
    <cellStyle name="Normal 2 3 6 3 2 3 3 3" xfId="10720"/>
    <cellStyle name="Normal 2 3 2 3 2 3 3 3" xfId="10721"/>
    <cellStyle name="Normal 2 3 4 3 2 3 3 3" xfId="10722"/>
    <cellStyle name="Normal 2 3 5 3 2 3 3 3" xfId="10723"/>
    <cellStyle name="Normal 2 4 2 3 2 3 3 3" xfId="10724"/>
    <cellStyle name="Normal 2 5 3 2 3 3 3" xfId="10725"/>
    <cellStyle name="Normal 28 3 3 2 3 3 3" xfId="10726"/>
    <cellStyle name="Normal 3 2 2 3 2 3 3 3" xfId="10727"/>
    <cellStyle name="Normal 3 3 3 2 3 3 3" xfId="10728"/>
    <cellStyle name="Normal 30 3 3 2 3 3 3" xfId="10729"/>
    <cellStyle name="Normal 4 2 3 2 3 3 3" xfId="10730"/>
    <cellStyle name="Normal 40 2 3 2 3 3 3" xfId="10731"/>
    <cellStyle name="Normal 41 2 3 2 3 3 3" xfId="10732"/>
    <cellStyle name="Normal 42 2 3 2 3 3 3" xfId="10733"/>
    <cellStyle name="Normal 43 2 3 2 3 3 3" xfId="10734"/>
    <cellStyle name="Normal 44 2 3 2 3 3 3" xfId="10735"/>
    <cellStyle name="Normal 45 2 3 2 3 3 3" xfId="10736"/>
    <cellStyle name="Normal 46 2 3 2 3 3 3" xfId="10737"/>
    <cellStyle name="Normal 47 2 3 2 3 3 3" xfId="10738"/>
    <cellStyle name="Normal 51 3 2 3 3 3" xfId="10739"/>
    <cellStyle name="Normal 52 3 2 3 3 3" xfId="10740"/>
    <cellStyle name="Normal 53 3 2 3 3 3" xfId="10741"/>
    <cellStyle name="Normal 55 3 2 3 3 3" xfId="10742"/>
    <cellStyle name="Normal 56 3 2 3 3 3" xfId="10743"/>
    <cellStyle name="Normal 57 3 2 3 3 3" xfId="10744"/>
    <cellStyle name="Normal 6 2 3 3 2 3 3 3" xfId="10745"/>
    <cellStyle name="Normal 6 3 3 2 3 3 3" xfId="10746"/>
    <cellStyle name="Normal 60 3 2 3 3 3" xfId="10747"/>
    <cellStyle name="Normal 64 3 2 3 3 3" xfId="10748"/>
    <cellStyle name="Normal 65 3 2 3 3 3" xfId="10749"/>
    <cellStyle name="Normal 66 3 2 3 3 3" xfId="10750"/>
    <cellStyle name="Normal 67 3 2 3 3 3" xfId="10751"/>
    <cellStyle name="Normal 7 6 3 2 3 3 3" xfId="10752"/>
    <cellStyle name="Normal 71 3 2 3 3 3" xfId="10753"/>
    <cellStyle name="Normal 72 3 2 3 3 3" xfId="10754"/>
    <cellStyle name="Normal 73 3 2 3 3 3" xfId="10755"/>
    <cellStyle name="Normal 74 3 2 3 3 3" xfId="10756"/>
    <cellStyle name="Normal 76 3 2 3 3 3" xfId="10757"/>
    <cellStyle name="Normal 8 3 3 2 3 3 3" xfId="10758"/>
    <cellStyle name="Normal 81 3 2 3 3 3" xfId="10759"/>
    <cellStyle name="Normal 78 2 2 2 3 3 3" xfId="10760"/>
    <cellStyle name="Normal 5 3 2 2 2 3 3 3" xfId="10761"/>
    <cellStyle name="Normal 80 2 2 2 3 3 3" xfId="10762"/>
    <cellStyle name="Normal 79 2 2 2 3 3 3" xfId="10763"/>
    <cellStyle name="Normal 6 8 2 2 2 3 3 3" xfId="10764"/>
    <cellStyle name="Normal 5 2 2 2 2 3 3 3" xfId="10765"/>
    <cellStyle name="Normal 6 2 7 2 2 3 3 3" xfId="10766"/>
    <cellStyle name="Comma 2 2 3 2 2 2 3 3 3" xfId="10767"/>
    <cellStyle name="Comma 2 3 6 2 2 2 3 3 3" xfId="10768"/>
    <cellStyle name="Normal 18 2 2 2 2 3 3 3" xfId="10769"/>
    <cellStyle name="Normal 19 2 2 2 2 3 3 3" xfId="10770"/>
    <cellStyle name="Normal 2 2 3 2 2 2 3 3 3" xfId="10771"/>
    <cellStyle name="Normal 2 3 6 2 2 2 3 3 3" xfId="10772"/>
    <cellStyle name="Normal 2 3 2 2 2 2 3 3 3" xfId="10773"/>
    <cellStyle name="Normal 2 3 4 2 2 2 3 3 3" xfId="10774"/>
    <cellStyle name="Normal 2 3 5 2 2 2 3 3 3" xfId="10775"/>
    <cellStyle name="Normal 2 4 2 2 2 2 3 3 3" xfId="10776"/>
    <cellStyle name="Normal 2 5 2 2 2 3 3 3" xfId="10777"/>
    <cellStyle name="Normal 28 3 2 2 2 3 3 3" xfId="10778"/>
    <cellStyle name="Normal 3 2 2 2 2 2 3 3 3" xfId="10779"/>
    <cellStyle name="Normal 3 3 2 2 2 3 3 3" xfId="10780"/>
    <cellStyle name="Normal 30 3 2 2 2 3 3 3" xfId="10781"/>
    <cellStyle name="Normal 4 2 2 2 2 3 3 3" xfId="10782"/>
    <cellStyle name="Normal 40 2 2 2 2 3 3 3" xfId="10783"/>
    <cellStyle name="Normal 41 2 2 2 2 3 3 3" xfId="10784"/>
    <cellStyle name="Normal 42 2 2 2 2 3 3 3" xfId="10785"/>
    <cellStyle name="Normal 43 2 2 2 2 3 3 3" xfId="10786"/>
    <cellStyle name="Normal 44 2 2 2 2 3 3 3" xfId="10787"/>
    <cellStyle name="Normal 45 2 2 2 2 3 3 3" xfId="10788"/>
    <cellStyle name="Normal 46 2 2 2 2 3 3 3" xfId="10789"/>
    <cellStyle name="Normal 47 2 2 2 2 3 3 3" xfId="10790"/>
    <cellStyle name="Normal 51 2 2 2 3 3 3" xfId="10791"/>
    <cellStyle name="Normal 52 2 2 2 3 3 3" xfId="10792"/>
    <cellStyle name="Normal 53 2 2 2 3 3 3" xfId="10793"/>
    <cellStyle name="Normal 55 2 2 2 3 3 3" xfId="10794"/>
    <cellStyle name="Normal 56 2 2 2 3 3 3" xfId="10795"/>
    <cellStyle name="Normal 57 2 2 2 3 3 3" xfId="10796"/>
    <cellStyle name="Normal 6 2 3 2 2 2 3 3 3" xfId="10797"/>
    <cellStyle name="Normal 6 3 2 2 2 3 3 3" xfId="10798"/>
    <cellStyle name="Normal 60 2 2 2 3 3 3" xfId="10799"/>
    <cellStyle name="Normal 64 2 2 2 3 3 3" xfId="10800"/>
    <cellStyle name="Normal 65 2 2 2 3 3 3" xfId="10801"/>
    <cellStyle name="Normal 66 2 2 2 3 3 3" xfId="10802"/>
    <cellStyle name="Normal 67 2 2 2 3 3 3" xfId="10803"/>
    <cellStyle name="Normal 7 6 2 2 2 3 3 3" xfId="10804"/>
    <cellStyle name="Normal 71 2 2 2 3 3 3" xfId="10805"/>
    <cellStyle name="Normal 72 2 2 2 3 3 3" xfId="10806"/>
    <cellStyle name="Normal 73 2 2 2 3 3 3" xfId="10807"/>
    <cellStyle name="Normal 74 2 2 2 3 3 3" xfId="10808"/>
    <cellStyle name="Normal 76 2 2 2 3 3 3" xfId="10809"/>
    <cellStyle name="Normal 8 3 2 2 2 3 3 3" xfId="10810"/>
    <cellStyle name="Normal 81 2 2 2 3 3 3" xfId="10811"/>
    <cellStyle name="Normal 90 2 3 3" xfId="10812"/>
    <cellStyle name="Normal 78 5 2 3 3" xfId="10813"/>
    <cellStyle name="Normal 91 2 3 3" xfId="10814"/>
    <cellStyle name="Normal 5 3 5 2 3 3" xfId="10815"/>
    <cellStyle name="Normal 80 5 2 3 3" xfId="10816"/>
    <cellStyle name="Normal 79 5 2 3 3" xfId="10817"/>
    <cellStyle name="Normal 6 8 5 2 3 3" xfId="10818"/>
    <cellStyle name="Normal 5 2 5 2 3 3" xfId="10819"/>
    <cellStyle name="Normal 6 2 10 2 3 3" xfId="10820"/>
    <cellStyle name="Comma 2 2 3 5 2 3 3" xfId="10821"/>
    <cellStyle name="Comma 2 3 6 5 2 3 3" xfId="10822"/>
    <cellStyle name="Normal 18 2 5 2 3 3" xfId="10823"/>
    <cellStyle name="Normal 19 2 5 2 3 3" xfId="10824"/>
    <cellStyle name="Normal 2 2 3 5 2 3 3" xfId="10825"/>
    <cellStyle name="Normal 2 3 6 5 2 3 3" xfId="10826"/>
    <cellStyle name="Normal 2 3 2 5 2 3 3" xfId="10827"/>
    <cellStyle name="Normal 2 3 4 5 2 3 3" xfId="10828"/>
    <cellStyle name="Normal 2 3 5 5 2 3 3" xfId="10829"/>
    <cellStyle name="Normal 2 4 2 5 2 3 3" xfId="10830"/>
    <cellStyle name="Normal 2 5 5 2 3 3" xfId="10831"/>
    <cellStyle name="Normal 28 3 5 2 3 3" xfId="10832"/>
    <cellStyle name="Normal 3 2 2 5 2 3 3" xfId="10833"/>
    <cellStyle name="Normal 3 3 5 2 3 3" xfId="10834"/>
    <cellStyle name="Normal 30 3 5 2 3 3" xfId="10835"/>
    <cellStyle name="Normal 4 2 5 2 3 3" xfId="10836"/>
    <cellStyle name="Normal 40 2 5 2 3 3" xfId="10837"/>
    <cellStyle name="Normal 41 2 5 2 3 3" xfId="10838"/>
    <cellStyle name="Normal 42 2 5 2 3 3" xfId="10839"/>
    <cellStyle name="Normal 43 2 5 2 3 3" xfId="10840"/>
    <cellStyle name="Normal 44 2 5 2 3 3" xfId="10841"/>
    <cellStyle name="Normal 45 2 5 2 3 3" xfId="10842"/>
    <cellStyle name="Normal 46 2 5 2 3 3" xfId="10843"/>
    <cellStyle name="Normal 47 2 5 2 3 3" xfId="10844"/>
    <cellStyle name="Normal 51 5 2 3 3" xfId="10845"/>
    <cellStyle name="Normal 52 5 2 3 3" xfId="10846"/>
    <cellStyle name="Normal 53 5 2 3 3" xfId="10847"/>
    <cellStyle name="Normal 55 5 2 3 3" xfId="10848"/>
    <cellStyle name="Normal 56 5 2 3 3" xfId="10849"/>
    <cellStyle name="Normal 57 5 2 3 3" xfId="10850"/>
    <cellStyle name="Normal 6 2 3 5 2 3 3" xfId="10851"/>
    <cellStyle name="Normal 6 3 5 2 3 3" xfId="10852"/>
    <cellStyle name="Normal 60 5 2 3 3" xfId="10853"/>
    <cellStyle name="Normal 64 5 2 3 3" xfId="10854"/>
    <cellStyle name="Normal 65 5 2 3 3" xfId="10855"/>
    <cellStyle name="Normal 66 5 2 3 3" xfId="10856"/>
    <cellStyle name="Normal 67 5 2 3 3" xfId="10857"/>
    <cellStyle name="Normal 7 6 5 2 3 3" xfId="10858"/>
    <cellStyle name="Normal 71 5 2 3 3" xfId="10859"/>
    <cellStyle name="Normal 72 5 2 3 3" xfId="10860"/>
    <cellStyle name="Normal 73 5 2 3 3" xfId="10861"/>
    <cellStyle name="Normal 74 5 2 3 3" xfId="10862"/>
    <cellStyle name="Normal 76 5 2 3 3" xfId="10863"/>
    <cellStyle name="Normal 8 3 5 2 3 3" xfId="10864"/>
    <cellStyle name="Normal 81 5 2 3 3" xfId="10865"/>
    <cellStyle name="Normal 78 2 4 2 3 3" xfId="10866"/>
    <cellStyle name="Normal 5 3 2 4 2 3 3" xfId="10867"/>
    <cellStyle name="Normal 80 2 4 2 3 3" xfId="10868"/>
    <cellStyle name="Normal 79 2 4 2 3 3" xfId="10869"/>
    <cellStyle name="Normal 6 8 2 4 2 3 3" xfId="10870"/>
    <cellStyle name="Normal 5 2 2 4 2 3 3" xfId="10871"/>
    <cellStyle name="Normal 6 2 7 4 2 3 3" xfId="10872"/>
    <cellStyle name="Comma 2 2 3 2 4 2 3 3" xfId="10873"/>
    <cellStyle name="Comma 2 3 6 2 4 2 3 3" xfId="10874"/>
    <cellStyle name="Normal 18 2 2 4 2 3 3" xfId="10875"/>
    <cellStyle name="Normal 19 2 2 4 2 3 3" xfId="10876"/>
    <cellStyle name="Normal 2 2 3 2 4 2 3 3" xfId="10877"/>
    <cellStyle name="Normal 2 3 6 2 4 2 3 3" xfId="10878"/>
    <cellStyle name="Normal 2 3 2 2 4 2 3 3" xfId="10879"/>
    <cellStyle name="Normal 2 3 4 2 4 2 3 3" xfId="10880"/>
    <cellStyle name="Normal 2 3 5 2 4 2 3 3" xfId="10881"/>
    <cellStyle name="Normal 2 4 2 2 4 2 3 3" xfId="10882"/>
    <cellStyle name="Normal 2 5 2 4 2 3 3" xfId="10883"/>
    <cellStyle name="Normal 28 3 2 4 2 3 3" xfId="10884"/>
    <cellStyle name="Normal 3 2 2 2 4 2 3 3" xfId="10885"/>
    <cellStyle name="Normal 3 3 2 4 2 3 3" xfId="10886"/>
    <cellStyle name="Normal 30 3 2 4 2 3 3" xfId="10887"/>
    <cellStyle name="Normal 4 2 2 4 2 3 3" xfId="10888"/>
    <cellStyle name="Normal 40 2 2 4 2 3 3" xfId="10889"/>
    <cellStyle name="Normal 41 2 2 4 2 3 3" xfId="10890"/>
    <cellStyle name="Normal 42 2 2 4 2 3 3" xfId="10891"/>
    <cellStyle name="Normal 43 2 2 4 2 3 3" xfId="10892"/>
    <cellStyle name="Normal 44 2 2 4 2 3 3" xfId="10893"/>
    <cellStyle name="Normal 45 2 2 4 2 3 3" xfId="10894"/>
    <cellStyle name="Normal 46 2 2 4 2 3 3" xfId="10895"/>
    <cellStyle name="Normal 47 2 2 4 2 3 3" xfId="10896"/>
    <cellStyle name="Normal 51 2 4 2 3 3" xfId="10897"/>
    <cellStyle name="Normal 52 2 4 2 3 3" xfId="10898"/>
    <cellStyle name="Normal 53 2 4 2 3 3" xfId="10899"/>
    <cellStyle name="Normal 55 2 4 2 3 3" xfId="10900"/>
    <cellStyle name="Normal 56 2 4 2 3 3" xfId="10901"/>
    <cellStyle name="Normal 57 2 4 2 3 3" xfId="10902"/>
    <cellStyle name="Normal 6 2 3 2 4 2 3 3" xfId="10903"/>
    <cellStyle name="Normal 6 3 2 4 2 3 3" xfId="10904"/>
    <cellStyle name="Normal 60 2 4 2 3 3" xfId="10905"/>
    <cellStyle name="Normal 64 2 4 2 3 3" xfId="10906"/>
    <cellStyle name="Normal 65 2 4 2 3 3" xfId="10907"/>
    <cellStyle name="Normal 66 2 4 2 3 3" xfId="10908"/>
    <cellStyle name="Normal 67 2 4 2 3 3" xfId="10909"/>
    <cellStyle name="Normal 7 6 2 4 2 3 3" xfId="10910"/>
    <cellStyle name="Normal 71 2 4 2 3 3" xfId="10911"/>
    <cellStyle name="Normal 72 2 4 2 3 3" xfId="10912"/>
    <cellStyle name="Normal 73 2 4 2 3 3" xfId="10913"/>
    <cellStyle name="Normal 74 2 4 2 3 3" xfId="10914"/>
    <cellStyle name="Normal 76 2 4 2 3 3" xfId="10915"/>
    <cellStyle name="Normal 8 3 2 4 2 3 3" xfId="10916"/>
    <cellStyle name="Normal 81 2 4 2 3 3" xfId="10917"/>
    <cellStyle name="Normal 78 3 3 2 3 3" xfId="10918"/>
    <cellStyle name="Normal 5 3 3 3 2 3 3" xfId="10919"/>
    <cellStyle name="Normal 80 3 3 2 3 3" xfId="10920"/>
    <cellStyle name="Normal 79 3 3 2 3 3" xfId="10921"/>
    <cellStyle name="Normal 6 8 3 3 2 3 3" xfId="10922"/>
    <cellStyle name="Normal 5 2 3 3 2 3 3" xfId="10923"/>
    <cellStyle name="Normal 6 2 8 3 2 3 3" xfId="10924"/>
    <cellStyle name="Comma 2 2 3 3 3 2 3 3" xfId="10925"/>
    <cellStyle name="Comma 2 3 6 3 3 2 3 3" xfId="10926"/>
    <cellStyle name="Normal 18 2 3 3 2 3 3" xfId="10927"/>
    <cellStyle name="Normal 19 2 3 3 2 3 3" xfId="10928"/>
    <cellStyle name="Normal 2 2 3 3 3 2 3 3" xfId="10929"/>
    <cellStyle name="Normal 2 3 6 3 3 2 3 3" xfId="10930"/>
    <cellStyle name="Normal 2 3 2 3 3 2 3 3" xfId="10931"/>
    <cellStyle name="Normal 2 3 4 3 3 2 3 3" xfId="10932"/>
    <cellStyle name="Normal 2 3 5 3 3 2 3 3" xfId="10933"/>
    <cellStyle name="Normal 2 4 2 3 3 2 3 3" xfId="10934"/>
    <cellStyle name="Normal 2 5 3 3 2 3 3" xfId="10935"/>
    <cellStyle name="Normal 28 3 3 3 2 3 3" xfId="10936"/>
    <cellStyle name="Normal 3 2 2 3 3 2 3 3" xfId="10937"/>
    <cellStyle name="Normal 3 3 3 3 2 3 3" xfId="10938"/>
    <cellStyle name="Normal 30 3 3 3 2 3 3" xfId="10939"/>
    <cellStyle name="Normal 4 2 3 3 2 3 3" xfId="10940"/>
    <cellStyle name="Normal 40 2 3 3 2 3 3" xfId="10941"/>
    <cellStyle name="Normal 41 2 3 3 2 3 3" xfId="10942"/>
    <cellStyle name="Normal 42 2 3 3 2 3 3" xfId="10943"/>
    <cellStyle name="Normal 43 2 3 3 2 3 3" xfId="10944"/>
    <cellStyle name="Normal 44 2 3 3 2 3 3" xfId="10945"/>
    <cellStyle name="Normal 45 2 3 3 2 3 3" xfId="10946"/>
    <cellStyle name="Normal 46 2 3 3 2 3 3" xfId="10947"/>
    <cellStyle name="Normal 47 2 3 3 2 3 3" xfId="10948"/>
    <cellStyle name="Normal 51 3 3 2 3 3" xfId="10949"/>
    <cellStyle name="Normal 52 3 3 2 3 3" xfId="10950"/>
    <cellStyle name="Normal 53 3 3 2 3 3" xfId="10951"/>
    <cellStyle name="Normal 55 3 3 2 3 3" xfId="10952"/>
    <cellStyle name="Normal 56 3 3 2 3 3" xfId="10953"/>
    <cellStyle name="Normal 57 3 3 2 3 3" xfId="10954"/>
    <cellStyle name="Normal 6 2 3 3 3 2 3 3" xfId="10955"/>
    <cellStyle name="Normal 6 3 3 3 2 3 3" xfId="10956"/>
    <cellStyle name="Normal 60 3 3 2 3 3" xfId="10957"/>
    <cellStyle name="Normal 64 3 3 2 3 3" xfId="10958"/>
    <cellStyle name="Normal 65 3 3 2 3 3" xfId="10959"/>
    <cellStyle name="Normal 66 3 3 2 3 3" xfId="10960"/>
    <cellStyle name="Normal 67 3 3 2 3 3" xfId="10961"/>
    <cellStyle name="Normal 7 6 3 3 2 3 3" xfId="10962"/>
    <cellStyle name="Normal 71 3 3 2 3 3" xfId="10963"/>
    <cellStyle name="Normal 72 3 3 2 3 3" xfId="10964"/>
    <cellStyle name="Normal 73 3 3 2 3 3" xfId="10965"/>
    <cellStyle name="Normal 74 3 3 2 3 3" xfId="10966"/>
    <cellStyle name="Normal 76 3 3 2 3 3" xfId="10967"/>
    <cellStyle name="Normal 8 3 3 3 2 3 3" xfId="10968"/>
    <cellStyle name="Normal 81 3 3 2 3 3" xfId="10969"/>
    <cellStyle name="Normal 78 2 2 3 2 3 3" xfId="10970"/>
    <cellStyle name="Normal 5 3 2 2 3 2 3 3" xfId="10971"/>
    <cellStyle name="Normal 80 2 2 3 2 3 3" xfId="10972"/>
    <cellStyle name="Normal 79 2 2 3 2 3 3" xfId="10973"/>
    <cellStyle name="Normal 6 8 2 2 3 2 3 3" xfId="10974"/>
    <cellStyle name="Normal 5 2 2 2 3 2 3 3" xfId="10975"/>
    <cellStyle name="Normal 6 2 7 2 3 2 3 3" xfId="10976"/>
    <cellStyle name="Comma 2 2 3 2 2 3 2 3 3" xfId="10977"/>
    <cellStyle name="Comma 2 3 6 2 2 3 2 3 3" xfId="10978"/>
    <cellStyle name="Normal 18 2 2 2 3 2 3 3" xfId="10979"/>
    <cellStyle name="Normal 19 2 2 2 3 2 3 3" xfId="10980"/>
    <cellStyle name="Normal 2 2 3 2 2 3 2 3 3" xfId="10981"/>
    <cellStyle name="Normal 2 3 6 2 2 3 2 3 3" xfId="10982"/>
    <cellStyle name="Normal 2 3 2 2 2 3 2 3 3" xfId="10983"/>
    <cellStyle name="Normal 2 3 4 2 2 3 2 3 3" xfId="10984"/>
    <cellStyle name="Normal 2 3 5 2 2 3 2 3 3" xfId="10985"/>
    <cellStyle name="Normal 2 4 2 2 2 3 2 3 3" xfId="10986"/>
    <cellStyle name="Normal 2 5 2 2 3 2 3 3" xfId="10987"/>
    <cellStyle name="Normal 28 3 2 2 3 2 3 3" xfId="10988"/>
    <cellStyle name="Normal 3 2 2 2 2 3 2 3 3" xfId="10989"/>
    <cellStyle name="Normal 3 3 2 2 3 2 3 3" xfId="10990"/>
    <cellStyle name="Normal 30 3 2 2 3 2 3 3" xfId="10991"/>
    <cellStyle name="Normal 4 2 2 2 3 2 3 3" xfId="10992"/>
    <cellStyle name="Normal 40 2 2 2 3 2 3 3" xfId="10993"/>
    <cellStyle name="Normal 41 2 2 2 3 2 3 3" xfId="10994"/>
    <cellStyle name="Normal 42 2 2 2 3 2 3 3" xfId="10995"/>
    <cellStyle name="Normal 43 2 2 2 3 2 3 3" xfId="10996"/>
    <cellStyle name="Normal 44 2 2 2 3 2 3 3" xfId="10997"/>
    <cellStyle name="Normal 45 2 2 2 3 2 3 3" xfId="10998"/>
    <cellStyle name="Normal 46 2 2 2 3 2 3 3" xfId="10999"/>
    <cellStyle name="Normal 47 2 2 2 3 2 3 3" xfId="11000"/>
    <cellStyle name="Normal 51 2 2 3 2 3 3" xfId="11001"/>
    <cellStyle name="Normal 52 2 2 3 2 3 3" xfId="11002"/>
    <cellStyle name="Normal 53 2 2 3 2 3 3" xfId="11003"/>
    <cellStyle name="Normal 55 2 2 3 2 3 3" xfId="11004"/>
    <cellStyle name="Normal 56 2 2 3 2 3 3" xfId="11005"/>
    <cellStyle name="Normal 57 2 2 3 2 3 3" xfId="11006"/>
    <cellStyle name="Normal 6 2 3 2 2 3 2 3 3" xfId="11007"/>
    <cellStyle name="Normal 6 3 2 2 3 2 3 3" xfId="11008"/>
    <cellStyle name="Normal 60 2 2 3 2 3 3" xfId="11009"/>
    <cellStyle name="Normal 64 2 2 3 2 3 3" xfId="11010"/>
    <cellStyle name="Normal 65 2 2 3 2 3 3" xfId="11011"/>
    <cellStyle name="Normal 66 2 2 3 2 3 3" xfId="11012"/>
    <cellStyle name="Normal 67 2 2 3 2 3 3" xfId="11013"/>
    <cellStyle name="Normal 7 6 2 2 3 2 3 3" xfId="11014"/>
    <cellStyle name="Normal 71 2 2 3 2 3 3" xfId="11015"/>
    <cellStyle name="Normal 72 2 2 3 2 3 3" xfId="11016"/>
    <cellStyle name="Normal 73 2 2 3 2 3 3" xfId="11017"/>
    <cellStyle name="Normal 74 2 2 3 2 3 3" xfId="11018"/>
    <cellStyle name="Normal 76 2 2 3 2 3 3" xfId="11019"/>
    <cellStyle name="Normal 8 3 2 2 3 2 3 3" xfId="11020"/>
    <cellStyle name="Normal 81 2 2 3 2 3 3" xfId="11021"/>
    <cellStyle name="Normal 78 4 2 2 3 3" xfId="11022"/>
    <cellStyle name="Normal 5 3 4 2 2 3 3" xfId="11023"/>
    <cellStyle name="Normal 80 4 2 2 3 3" xfId="11024"/>
    <cellStyle name="Normal 79 4 2 2 3 3" xfId="11025"/>
    <cellStyle name="Normal 6 8 4 2 2 3 3" xfId="11026"/>
    <cellStyle name="Normal 5 2 4 2 2 3 3" xfId="11027"/>
    <cellStyle name="Normal 6 2 9 2 2 3 3" xfId="11028"/>
    <cellStyle name="Comma 2 2 3 4 2 2 3 3" xfId="11029"/>
    <cellStyle name="Comma 2 3 6 4 2 2 3 3" xfId="11030"/>
    <cellStyle name="Normal 18 2 4 2 2 3 3" xfId="11031"/>
    <cellStyle name="Normal 19 2 4 2 2 3 3" xfId="11032"/>
    <cellStyle name="Normal 2 2 3 4 2 2 3 3" xfId="11033"/>
    <cellStyle name="Normal 2 3 6 4 2 2 3 3" xfId="11034"/>
    <cellStyle name="Normal 2 3 2 4 2 2 3 3" xfId="11035"/>
    <cellStyle name="Normal 2 3 4 4 2 2 3 3" xfId="11036"/>
    <cellStyle name="Normal 2 3 5 4 2 2 3 3" xfId="11037"/>
    <cellStyle name="Normal 2 4 2 4 2 2 3 3" xfId="11038"/>
    <cellStyle name="Normal 2 5 4 2 2 3 3" xfId="11039"/>
    <cellStyle name="Normal 28 3 4 2 2 3 3" xfId="11040"/>
    <cellStyle name="Normal 3 2 2 4 2 2 3 3" xfId="11041"/>
    <cellStyle name="Normal 3 3 4 2 2 3 3" xfId="11042"/>
    <cellStyle name="Normal 30 3 4 2 2 3 3" xfId="11043"/>
    <cellStyle name="Normal 4 2 4 2 2 3 3" xfId="11044"/>
    <cellStyle name="Normal 40 2 4 2 2 3 3" xfId="11045"/>
    <cellStyle name="Normal 41 2 4 2 2 3 3" xfId="11046"/>
    <cellStyle name="Normal 42 2 4 2 2 3 3" xfId="11047"/>
    <cellStyle name="Normal 43 2 4 2 2 3 3" xfId="11048"/>
    <cellStyle name="Normal 44 2 4 2 2 3 3" xfId="11049"/>
    <cellStyle name="Normal 45 2 4 2 2 3 3" xfId="11050"/>
    <cellStyle name="Normal 46 2 4 2 2 3 3" xfId="11051"/>
    <cellStyle name="Normal 47 2 4 2 2 3 3" xfId="11052"/>
    <cellStyle name="Normal 51 4 2 2 3 3" xfId="11053"/>
    <cellStyle name="Normal 52 4 2 2 3 3" xfId="11054"/>
    <cellStyle name="Normal 53 4 2 2 3 3" xfId="11055"/>
    <cellStyle name="Normal 55 4 2 2 3 3" xfId="11056"/>
    <cellStyle name="Normal 56 4 2 2 3 3" xfId="11057"/>
    <cellStyle name="Normal 57 4 2 2 3 3" xfId="11058"/>
    <cellStyle name="Normal 6 2 3 4 2 2 3 3" xfId="11059"/>
    <cellStyle name="Normal 6 3 4 2 2 3 3" xfId="11060"/>
    <cellStyle name="Normal 60 4 2 2 3 3" xfId="11061"/>
    <cellStyle name="Normal 64 4 2 2 3 3" xfId="11062"/>
    <cellStyle name="Normal 65 4 2 2 3 3" xfId="11063"/>
    <cellStyle name="Normal 66 4 2 2 3 3" xfId="11064"/>
    <cellStyle name="Normal 67 4 2 2 3 3" xfId="11065"/>
    <cellStyle name="Normal 7 6 4 2 2 3 3" xfId="11066"/>
    <cellStyle name="Normal 71 4 2 2 3 3" xfId="11067"/>
    <cellStyle name="Normal 72 4 2 2 3 3" xfId="11068"/>
    <cellStyle name="Normal 73 4 2 2 3 3" xfId="11069"/>
    <cellStyle name="Normal 74 4 2 2 3 3" xfId="11070"/>
    <cellStyle name="Normal 76 4 2 2 3 3" xfId="11071"/>
    <cellStyle name="Normal 8 3 4 2 2 3 3" xfId="11072"/>
    <cellStyle name="Normal 81 4 2 2 3 3" xfId="11073"/>
    <cellStyle name="Normal 78 2 3 2 2 3 3" xfId="11074"/>
    <cellStyle name="Normal 5 3 2 3 2 2 3 3" xfId="11075"/>
    <cellStyle name="Normal 80 2 3 2 2 3 3" xfId="11076"/>
    <cellStyle name="Normal 79 2 3 2 2 3 3" xfId="11077"/>
    <cellStyle name="Normal 6 8 2 3 2 2 3 3" xfId="11078"/>
    <cellStyle name="Normal 5 2 2 3 2 2 3 3" xfId="11079"/>
    <cellStyle name="Normal 6 2 7 3 2 2 3 3" xfId="11080"/>
    <cellStyle name="Comma 2 2 3 2 3 2 2 3 3" xfId="11081"/>
    <cellStyle name="Comma 2 3 6 2 3 2 2 3 3" xfId="11082"/>
    <cellStyle name="Normal 18 2 2 3 2 2 3 3" xfId="11083"/>
    <cellStyle name="Normal 19 2 2 3 2 2 3 3" xfId="11084"/>
    <cellStyle name="Normal 2 2 3 2 3 2 2 3 3" xfId="11085"/>
    <cellStyle name="Normal 2 3 6 2 3 2 2 3 3" xfId="11086"/>
    <cellStyle name="Normal 2 3 2 2 3 2 2 3 3" xfId="11087"/>
    <cellStyle name="Normal 2 3 4 2 3 2 2 3 3" xfId="11088"/>
    <cellStyle name="Normal 2 3 5 2 3 2 2 3 3" xfId="11089"/>
    <cellStyle name="Normal 2 4 2 2 3 2 2 3 3" xfId="11090"/>
    <cellStyle name="Normal 2 5 2 3 2 2 3 3" xfId="11091"/>
    <cellStyle name="Normal 28 3 2 3 2 2 3 3" xfId="11092"/>
    <cellStyle name="Normal 3 2 2 2 3 2 2 3 3" xfId="11093"/>
    <cellStyle name="Normal 3 3 2 3 2 2 3 3" xfId="11094"/>
    <cellStyle name="Normal 30 3 2 3 2 2 3 3" xfId="11095"/>
    <cellStyle name="Normal 4 2 2 3 2 2 3 3" xfId="11096"/>
    <cellStyle name="Normal 40 2 2 3 2 2 3 3" xfId="11097"/>
    <cellStyle name="Normal 41 2 2 3 2 2 3 3" xfId="11098"/>
    <cellStyle name="Normal 42 2 2 3 2 2 3 3" xfId="11099"/>
    <cellStyle name="Normal 43 2 2 3 2 2 3 3" xfId="11100"/>
    <cellStyle name="Normal 44 2 2 3 2 2 3 3" xfId="11101"/>
    <cellStyle name="Normal 45 2 2 3 2 2 3 3" xfId="11102"/>
    <cellStyle name="Normal 46 2 2 3 2 2 3 3" xfId="11103"/>
    <cellStyle name="Normal 47 2 2 3 2 2 3 3" xfId="11104"/>
    <cellStyle name="Normal 51 2 3 2 2 3 3" xfId="11105"/>
    <cellStyle name="Normal 52 2 3 2 2 3 3" xfId="11106"/>
    <cellStyle name="Normal 53 2 3 2 2 3 3" xfId="11107"/>
    <cellStyle name="Normal 55 2 3 2 2 3 3" xfId="11108"/>
    <cellStyle name="Normal 56 2 3 2 2 3 3" xfId="11109"/>
    <cellStyle name="Normal 57 2 3 2 2 3 3" xfId="11110"/>
    <cellStyle name="Normal 6 2 3 2 3 2 2 3 3" xfId="11111"/>
    <cellStyle name="Normal 6 3 2 3 2 2 3 3" xfId="11112"/>
    <cellStyle name="Normal 60 2 3 2 2 3 3" xfId="11113"/>
    <cellStyle name="Normal 64 2 3 2 2 3 3" xfId="11114"/>
    <cellStyle name="Normal 65 2 3 2 2 3 3" xfId="11115"/>
    <cellStyle name="Normal 66 2 3 2 2 3 3" xfId="11116"/>
    <cellStyle name="Normal 67 2 3 2 2 3 3" xfId="11117"/>
    <cellStyle name="Normal 7 6 2 3 2 2 3 3" xfId="11118"/>
    <cellStyle name="Normal 71 2 3 2 2 3 3" xfId="11119"/>
    <cellStyle name="Normal 72 2 3 2 2 3 3" xfId="11120"/>
    <cellStyle name="Normal 73 2 3 2 2 3 3" xfId="11121"/>
    <cellStyle name="Normal 74 2 3 2 2 3 3" xfId="11122"/>
    <cellStyle name="Normal 76 2 3 2 2 3 3" xfId="11123"/>
    <cellStyle name="Normal 8 3 2 3 2 2 3 3" xfId="11124"/>
    <cellStyle name="Normal 81 2 3 2 2 3 3" xfId="11125"/>
    <cellStyle name="Normal 78 3 2 2 2 3 3" xfId="11126"/>
    <cellStyle name="Normal 5 3 3 2 2 2 3 3" xfId="11127"/>
    <cellStyle name="Normal 80 3 2 2 2 3 3" xfId="11128"/>
    <cellStyle name="Normal 79 3 2 2 2 3 3" xfId="11129"/>
    <cellStyle name="Normal 6 8 3 2 2 2 3 3" xfId="11130"/>
    <cellStyle name="Normal 5 2 3 2 2 2 3 3" xfId="11131"/>
    <cellStyle name="Normal 6 2 8 2 2 2 3 3" xfId="11132"/>
    <cellStyle name="Comma 2 2 3 3 2 2 2 3 3" xfId="11133"/>
    <cellStyle name="Comma 2 3 6 3 2 2 2 3 3" xfId="11134"/>
    <cellStyle name="Normal 18 2 3 2 2 2 3 3" xfId="11135"/>
    <cellStyle name="Normal 19 2 3 2 2 2 3 3" xfId="11136"/>
    <cellStyle name="Normal 2 2 3 3 2 2 2 3 3" xfId="11137"/>
    <cellStyle name="Normal 2 3 6 3 2 2 2 3 3" xfId="11138"/>
    <cellStyle name="Normal 2 3 2 3 2 2 2 3 3" xfId="11139"/>
    <cellStyle name="Normal 2 3 4 3 2 2 2 3 3" xfId="11140"/>
    <cellStyle name="Normal 2 3 5 3 2 2 2 3 3" xfId="11141"/>
    <cellStyle name="Normal 2 4 2 3 2 2 2 3 3" xfId="11142"/>
    <cellStyle name="Normal 2 5 3 2 2 2 3 3" xfId="11143"/>
    <cellStyle name="Normal 28 3 3 2 2 2 3 3" xfId="11144"/>
    <cellStyle name="Normal 3 2 2 3 2 2 2 3 3" xfId="11145"/>
    <cellStyle name="Normal 3 3 3 2 2 2 3 3" xfId="11146"/>
    <cellStyle name="Normal 30 3 3 2 2 2 3 3" xfId="11147"/>
    <cellStyle name="Normal 4 2 3 2 2 2 3 3" xfId="11148"/>
    <cellStyle name="Normal 40 2 3 2 2 2 3 3" xfId="11149"/>
    <cellStyle name="Normal 41 2 3 2 2 2 3 3" xfId="11150"/>
    <cellStyle name="Normal 42 2 3 2 2 2 3 3" xfId="11151"/>
    <cellStyle name="Normal 43 2 3 2 2 2 3 3" xfId="11152"/>
    <cellStyle name="Normal 44 2 3 2 2 2 3 3" xfId="11153"/>
    <cellStyle name="Normal 45 2 3 2 2 2 3 3" xfId="11154"/>
    <cellStyle name="Normal 46 2 3 2 2 2 3 3" xfId="11155"/>
    <cellStyle name="Normal 47 2 3 2 2 2 3 3" xfId="11156"/>
    <cellStyle name="Normal 51 3 2 2 2 3 3" xfId="11157"/>
    <cellStyle name="Normal 52 3 2 2 2 3 3" xfId="11158"/>
    <cellStyle name="Normal 53 3 2 2 2 3 3" xfId="11159"/>
    <cellStyle name="Normal 55 3 2 2 2 3 3" xfId="11160"/>
    <cellStyle name="Normal 56 3 2 2 2 3 3" xfId="11161"/>
    <cellStyle name="Normal 57 3 2 2 2 3 3" xfId="11162"/>
    <cellStyle name="Normal 6 2 3 3 2 2 2 3 3" xfId="11163"/>
    <cellStyle name="Normal 6 3 3 2 2 2 3 3" xfId="11164"/>
    <cellStyle name="Normal 60 3 2 2 2 3 3" xfId="11165"/>
    <cellStyle name="Normal 64 3 2 2 2 3 3" xfId="11166"/>
    <cellStyle name="Normal 65 3 2 2 2 3 3" xfId="11167"/>
    <cellStyle name="Normal 66 3 2 2 2 3 3" xfId="11168"/>
    <cellStyle name="Normal 67 3 2 2 2 3 3" xfId="11169"/>
    <cellStyle name="Normal 7 6 3 2 2 2 3 3" xfId="11170"/>
    <cellStyle name="Normal 71 3 2 2 2 3 3" xfId="11171"/>
    <cellStyle name="Normal 72 3 2 2 2 3 3" xfId="11172"/>
    <cellStyle name="Normal 73 3 2 2 2 3 3" xfId="11173"/>
    <cellStyle name="Normal 74 3 2 2 2 3 3" xfId="11174"/>
    <cellStyle name="Normal 76 3 2 2 2 3 3" xfId="11175"/>
    <cellStyle name="Normal 8 3 3 2 2 2 3 3" xfId="11176"/>
    <cellStyle name="Normal 81 3 2 2 2 3 3" xfId="11177"/>
    <cellStyle name="Normal 78 2 2 2 2 2 3 3" xfId="11178"/>
    <cellStyle name="Normal 5 3 2 2 2 2 2 3 3" xfId="11179"/>
    <cellStyle name="Normal 80 2 2 2 2 2 3 3" xfId="11180"/>
    <cellStyle name="Normal 79 2 2 2 2 2 3 3" xfId="11181"/>
    <cellStyle name="Normal 6 8 2 2 2 2 2 3 3" xfId="11182"/>
    <cellStyle name="Normal 5 2 2 2 2 2 2 3 3" xfId="11183"/>
    <cellStyle name="Normal 6 2 7 2 2 2 2 3 3" xfId="11184"/>
    <cellStyle name="Comma 2 2 3 2 2 2 2 2 3 3" xfId="11185"/>
    <cellStyle name="Comma 2 3 6 2 2 2 2 2 3 3" xfId="11186"/>
    <cellStyle name="Normal 18 2 2 2 2 2 2 3 3" xfId="11187"/>
    <cellStyle name="Normal 19 2 2 2 2 2 2 3 3" xfId="11188"/>
    <cellStyle name="Normal 2 2 3 2 2 2 2 2 3 3" xfId="11189"/>
    <cellStyle name="Normal 2 3 6 2 2 2 2 2 3 3" xfId="11190"/>
    <cellStyle name="Normal 2 3 2 2 2 2 2 2 3 3" xfId="11191"/>
    <cellStyle name="Normal 2 3 4 2 2 2 2 2 3 3" xfId="11192"/>
    <cellStyle name="Normal 2 3 5 2 2 2 2 2 3 3" xfId="11193"/>
    <cellStyle name="Normal 2 4 2 2 2 2 2 2 3 3" xfId="11194"/>
    <cellStyle name="Normal 2 5 2 2 2 2 2 3 3" xfId="11195"/>
    <cellStyle name="Normal 28 3 2 2 2 2 2 3 3" xfId="11196"/>
    <cellStyle name="Normal 3 2 2 2 2 2 2 2 3 3" xfId="11197"/>
    <cellStyle name="Normal 3 3 2 2 2 2 2 3 3" xfId="11198"/>
    <cellStyle name="Normal 30 3 2 2 2 2 2 3 3" xfId="11199"/>
    <cellStyle name="Normal 4 2 2 2 2 2 2 3 3" xfId="11200"/>
    <cellStyle name="Normal 40 2 2 2 2 2 2 3 3" xfId="11201"/>
    <cellStyle name="Normal 41 2 2 2 2 2 2 3 3" xfId="11202"/>
    <cellStyle name="Normal 42 2 2 2 2 2 2 3 3" xfId="11203"/>
    <cellStyle name="Normal 43 2 2 2 2 2 2 3 3" xfId="11204"/>
    <cellStyle name="Normal 44 2 2 2 2 2 2 3 3" xfId="11205"/>
    <cellStyle name="Normal 45 2 2 2 2 2 2 3 3" xfId="11206"/>
    <cellStyle name="Normal 46 2 2 2 2 2 2 3 3" xfId="11207"/>
    <cellStyle name="Normal 47 2 2 2 2 2 2 3 3" xfId="11208"/>
    <cellStyle name="Normal 51 2 2 2 2 2 3 3" xfId="11209"/>
    <cellStyle name="Normal 52 2 2 2 2 2 3 3" xfId="11210"/>
    <cellStyle name="Normal 53 2 2 2 2 2 3 3" xfId="11211"/>
    <cellStyle name="Normal 55 2 2 2 2 2 3 3" xfId="11212"/>
    <cellStyle name="Normal 56 2 2 2 2 2 3 3" xfId="11213"/>
    <cellStyle name="Normal 57 2 2 2 2 2 3 3" xfId="11214"/>
    <cellStyle name="Normal 6 2 3 2 2 2 2 2 3 3" xfId="11215"/>
    <cellStyle name="Normal 6 3 2 2 2 2 2 3 3" xfId="11216"/>
    <cellStyle name="Normal 60 2 2 2 2 2 3 3" xfId="11217"/>
    <cellStyle name="Normal 64 2 2 2 2 2 3 3" xfId="11218"/>
    <cellStyle name="Normal 65 2 2 2 2 2 3 3" xfId="11219"/>
    <cellStyle name="Normal 66 2 2 2 2 2 3 3" xfId="11220"/>
    <cellStyle name="Normal 67 2 2 2 2 2 3 3" xfId="11221"/>
    <cellStyle name="Normal 7 6 2 2 2 2 2 3 3" xfId="11222"/>
    <cellStyle name="Normal 71 2 2 2 2 2 3 3" xfId="11223"/>
    <cellStyle name="Normal 72 2 2 2 2 2 3 3" xfId="11224"/>
    <cellStyle name="Normal 73 2 2 2 2 2 3 3" xfId="11225"/>
    <cellStyle name="Normal 74 2 2 2 2 2 3 3" xfId="11226"/>
    <cellStyle name="Normal 76 2 2 2 2 2 3 3" xfId="11227"/>
    <cellStyle name="Normal 8 3 2 2 2 2 2 3 3" xfId="11228"/>
    <cellStyle name="Normal 81 2 2 2 2 2 3 3" xfId="11229"/>
    <cellStyle name="Normal 6 2 2 2 3 3" xfId="11230"/>
    <cellStyle name="Normal 102" xfId="11231"/>
    <cellStyle name="Normal 97" xfId="11232"/>
    <cellStyle name="Normal 105" xfId="11233"/>
    <cellStyle name="Normal 104" xfId="11234"/>
    <cellStyle name="Normal 78 9" xfId="11235"/>
    <cellStyle name="Normal 103" xfId="11236"/>
    <cellStyle name="Normal 5 3 9" xfId="11237"/>
    <cellStyle name="Normal 80 9" xfId="11238"/>
    <cellStyle name="Normal 79 9" xfId="11239"/>
    <cellStyle name="Normal 6 8 9" xfId="11240"/>
    <cellStyle name="Normal 5 2 9" xfId="11241"/>
    <cellStyle name="Normal 6 2 14" xfId="11242"/>
    <cellStyle name="Comma 2 2 3 9" xfId="11243"/>
    <cellStyle name="Comma 2 3 6 9" xfId="11244"/>
    <cellStyle name="Normal 18 2 9" xfId="11245"/>
    <cellStyle name="Normal 19 2 9" xfId="11246"/>
    <cellStyle name="Normal 2 2 3 9" xfId="11247"/>
    <cellStyle name="Normal 2 3 6 9" xfId="11248"/>
    <cellStyle name="Normal 2 3 2 9" xfId="11249"/>
    <cellStyle name="Normal 2 3 4 9" xfId="11250"/>
    <cellStyle name="Normal 2 3 5 9" xfId="11251"/>
    <cellStyle name="Normal 2 4 2 9" xfId="11252"/>
    <cellStyle name="Normal 2 5 9" xfId="11253"/>
    <cellStyle name="Normal 28 3 9" xfId="11254"/>
    <cellStyle name="Normal 3 2 2 9" xfId="11255"/>
    <cellStyle name="Normal 3 3 9" xfId="11256"/>
    <cellStyle name="Normal 30 3 9" xfId="11257"/>
    <cellStyle name="Normal 4 2 9" xfId="11258"/>
    <cellStyle name="Normal 40 2 9" xfId="11259"/>
    <cellStyle name="Normal 41 2 9" xfId="11260"/>
    <cellStyle name="Normal 42 2 9" xfId="11261"/>
    <cellStyle name="Normal 43 2 9" xfId="11262"/>
    <cellStyle name="Normal 44 2 9" xfId="11263"/>
    <cellStyle name="Normal 45 2 9" xfId="11264"/>
    <cellStyle name="Normal 46 2 9" xfId="11265"/>
    <cellStyle name="Normal 47 2 9" xfId="11266"/>
    <cellStyle name="Normal 51 9" xfId="11267"/>
    <cellStyle name="Normal 52 9" xfId="11268"/>
    <cellStyle name="Normal 53 9" xfId="11269"/>
    <cellStyle name="Normal 55 9" xfId="11270"/>
    <cellStyle name="Normal 56 9" xfId="11271"/>
    <cellStyle name="Normal 57 9" xfId="11272"/>
    <cellStyle name="Normal 6 2 3 9" xfId="11273"/>
    <cellStyle name="Normal 6 3 9" xfId="11274"/>
    <cellStyle name="Normal 60 9" xfId="11275"/>
    <cellStyle name="Normal 64 9" xfId="11276"/>
    <cellStyle name="Normal 65 9" xfId="11277"/>
    <cellStyle name="Normal 66 9" xfId="11278"/>
    <cellStyle name="Normal 67 9" xfId="11279"/>
    <cellStyle name="Normal 7 6 9" xfId="11280"/>
    <cellStyle name="Normal 71 9" xfId="11281"/>
    <cellStyle name="Normal 72 9" xfId="11282"/>
    <cellStyle name="Normal 73 9" xfId="11283"/>
    <cellStyle name="Normal 74 9" xfId="11284"/>
    <cellStyle name="Normal 76 9" xfId="11285"/>
    <cellStyle name="Normal 8 3 9" xfId="11286"/>
    <cellStyle name="Normal 81 9" xfId="11287"/>
    <cellStyle name="Comma 48" xfId="11288"/>
    <cellStyle name="Percent 90" xfId="11289"/>
    <cellStyle name="Normal 78 2 8" xfId="11290"/>
    <cellStyle name="Normal 5 3 2 8" xfId="11291"/>
    <cellStyle name="Normal 80 2 8" xfId="11292"/>
    <cellStyle name="Normal 79 2 8" xfId="11293"/>
    <cellStyle name="Normal 6 8 2 8" xfId="11294"/>
    <cellStyle name="Normal 5 2 2 8" xfId="11295"/>
    <cellStyle name="Normal 6 2 7 8" xfId="11296"/>
    <cellStyle name="Comma 2 2 3 2 8" xfId="11297"/>
    <cellStyle name="Comma 2 3 6 2 8" xfId="11298"/>
    <cellStyle name="Normal 18 2 2 8" xfId="11299"/>
    <cellStyle name="Normal 19 2 2 8" xfId="11300"/>
    <cellStyle name="Normal 2 2 3 2 8" xfId="11301"/>
    <cellStyle name="Normal 2 3 6 2 8" xfId="11302"/>
    <cellStyle name="Normal 2 3 2 2 8" xfId="11303"/>
    <cellStyle name="Normal 2 3 4 2 8" xfId="11304"/>
    <cellStyle name="Normal 2 3 5 2 8" xfId="11305"/>
    <cellStyle name="Normal 2 4 2 2 8" xfId="11306"/>
    <cellStyle name="Normal 2 5 2 8" xfId="11307"/>
    <cellStyle name="Normal 28 3 2 8" xfId="11308"/>
    <cellStyle name="Normal 3 2 2 2 8" xfId="11309"/>
    <cellStyle name="Normal 3 3 2 8" xfId="11310"/>
    <cellStyle name="Normal 30 3 2 8" xfId="11311"/>
    <cellStyle name="Normal 4 2 2 8" xfId="11312"/>
    <cellStyle name="Normal 40 2 2 8" xfId="11313"/>
    <cellStyle name="Normal 41 2 2 8" xfId="11314"/>
    <cellStyle name="Normal 42 2 2 8" xfId="11315"/>
    <cellStyle name="Normal 43 2 2 8" xfId="11316"/>
    <cellStyle name="Normal 44 2 2 8" xfId="11317"/>
    <cellStyle name="Normal 45 2 2 8" xfId="11318"/>
    <cellStyle name="Normal 46 2 2 8" xfId="11319"/>
    <cellStyle name="Normal 47 2 2 8" xfId="11320"/>
    <cellStyle name="Normal 51 2 8" xfId="11321"/>
    <cellStyle name="Normal 52 2 8" xfId="11322"/>
    <cellStyle name="Normal 53 2 8" xfId="11323"/>
    <cellStyle name="Normal 55 2 8" xfId="11324"/>
    <cellStyle name="Normal 56 2 8" xfId="11325"/>
    <cellStyle name="Normal 57 2 8" xfId="11326"/>
    <cellStyle name="Normal 6 2 3 2 8" xfId="11327"/>
    <cellStyle name="Normal 6 3 2 8" xfId="11328"/>
    <cellStyle name="Normal 60 2 8" xfId="11329"/>
    <cellStyle name="Normal 64 2 8" xfId="11330"/>
    <cellStyle name="Normal 65 2 8" xfId="11331"/>
    <cellStyle name="Normal 66 2 8" xfId="11332"/>
    <cellStyle name="Normal 67 2 8" xfId="11333"/>
    <cellStyle name="Normal 7 6 2 8" xfId="11334"/>
    <cellStyle name="Normal 71 2 8" xfId="11335"/>
    <cellStyle name="Normal 72 2 8" xfId="11336"/>
    <cellStyle name="Normal 73 2 8" xfId="11337"/>
    <cellStyle name="Normal 74 2 8" xfId="11338"/>
    <cellStyle name="Normal 76 2 8" xfId="11339"/>
    <cellStyle name="Normal 8 3 2 8" xfId="11340"/>
    <cellStyle name="Normal 81 2 8" xfId="11341"/>
    <cellStyle name="Normal 78 3 7" xfId="11342"/>
    <cellStyle name="Normal 5 3 3 7" xfId="11343"/>
    <cellStyle name="Normal 80 3 7" xfId="11344"/>
    <cellStyle name="Normal 79 3 7" xfId="11345"/>
    <cellStyle name="Normal 6 8 3 7" xfId="11346"/>
    <cellStyle name="Normal 5 2 3 7" xfId="11347"/>
    <cellStyle name="Normal 6 2 8 7" xfId="11348"/>
    <cellStyle name="Comma 2 2 3 3 7" xfId="11349"/>
    <cellStyle name="Comma 2 3 6 3 7" xfId="11350"/>
    <cellStyle name="Normal 18 2 3 7" xfId="11351"/>
    <cellStyle name="Normal 19 2 3 7" xfId="11352"/>
    <cellStyle name="Normal 2 2 3 3 7" xfId="11353"/>
    <cellStyle name="Normal 2 3 6 3 7" xfId="11354"/>
    <cellStyle name="Normal 2 3 2 3 7" xfId="11355"/>
    <cellStyle name="Normal 2 3 4 3 7" xfId="11356"/>
    <cellStyle name="Normal 2 3 5 3 7" xfId="11357"/>
    <cellStyle name="Normal 2 4 2 3 7" xfId="11358"/>
    <cellStyle name="Normal 2 5 3 7" xfId="11359"/>
    <cellStyle name="Normal 28 3 3 7" xfId="11360"/>
    <cellStyle name="Normal 3 2 2 3 7" xfId="11361"/>
    <cellStyle name="Normal 3 3 3 7" xfId="11362"/>
    <cellStyle name="Normal 30 3 3 7" xfId="11363"/>
    <cellStyle name="Normal 4 2 3 7" xfId="11364"/>
    <cellStyle name="Normal 40 2 3 7" xfId="11365"/>
    <cellStyle name="Normal 41 2 3 7" xfId="11366"/>
    <cellStyle name="Normal 42 2 3 7" xfId="11367"/>
    <cellStyle name="Normal 43 2 3 7" xfId="11368"/>
    <cellStyle name="Normal 44 2 3 7" xfId="11369"/>
    <cellStyle name="Normal 45 2 3 7" xfId="11370"/>
    <cellStyle name="Normal 46 2 3 7" xfId="11371"/>
    <cellStyle name="Normal 47 2 3 7" xfId="11372"/>
    <cellStyle name="Normal 51 3 7" xfId="11373"/>
    <cellStyle name="Normal 52 3 7" xfId="11374"/>
    <cellStyle name="Normal 53 3 7" xfId="11375"/>
    <cellStyle name="Normal 55 3 7" xfId="11376"/>
    <cellStyle name="Normal 56 3 7" xfId="11377"/>
    <cellStyle name="Normal 57 3 7" xfId="11378"/>
    <cellStyle name="Normal 6 2 3 3 7" xfId="11379"/>
    <cellStyle name="Normal 6 3 3 7" xfId="11380"/>
    <cellStyle name="Normal 60 3 7" xfId="11381"/>
    <cellStyle name="Normal 64 3 7" xfId="11382"/>
    <cellStyle name="Normal 65 3 7" xfId="11383"/>
    <cellStyle name="Normal 66 3 7" xfId="11384"/>
    <cellStyle name="Normal 67 3 7" xfId="11385"/>
    <cellStyle name="Normal 7 6 3 7" xfId="11386"/>
    <cellStyle name="Normal 71 3 7" xfId="11387"/>
    <cellStyle name="Normal 72 3 7" xfId="11388"/>
    <cellStyle name="Normal 73 3 7" xfId="11389"/>
    <cellStyle name="Normal 74 3 7" xfId="11390"/>
    <cellStyle name="Normal 76 3 7" xfId="11391"/>
    <cellStyle name="Normal 8 3 3 7" xfId="11392"/>
    <cellStyle name="Normal 81 3 7" xfId="11393"/>
    <cellStyle name="Normal 78 2 2 7" xfId="11394"/>
    <cellStyle name="Normal 5 3 2 2 7" xfId="11395"/>
    <cellStyle name="Normal 80 2 2 7" xfId="11396"/>
    <cellStyle name="Normal 79 2 2 7" xfId="11397"/>
    <cellStyle name="Normal 6 8 2 2 7" xfId="11398"/>
    <cellStyle name="Normal 5 2 2 2 7" xfId="11399"/>
    <cellStyle name="Normal 6 2 7 2 7" xfId="11400"/>
    <cellStyle name="Comma 2 2 3 2 2 7" xfId="11401"/>
    <cellStyle name="Comma 2 3 6 2 2 7" xfId="11402"/>
    <cellStyle name="Normal 18 2 2 2 7" xfId="11403"/>
    <cellStyle name="Normal 19 2 2 2 7" xfId="11404"/>
    <cellStyle name="Normal 2 2 3 2 2 7" xfId="11405"/>
    <cellStyle name="Normal 2 3 6 2 2 7" xfId="11406"/>
    <cellStyle name="Normal 2 3 2 2 2 7" xfId="11407"/>
    <cellStyle name="Normal 2 3 4 2 2 7" xfId="11408"/>
    <cellStyle name="Normal 2 3 5 2 2 7" xfId="11409"/>
    <cellStyle name="Normal 2 4 2 2 2 7" xfId="11410"/>
    <cellStyle name="Normal 2 5 2 2 7" xfId="11411"/>
    <cellStyle name="Normal 28 3 2 2 7" xfId="11412"/>
    <cellStyle name="Normal 3 2 2 2 2 7" xfId="11413"/>
    <cellStyle name="Normal 3 3 2 2 7" xfId="11414"/>
    <cellStyle name="Normal 30 3 2 2 7" xfId="11415"/>
    <cellStyle name="Normal 4 2 2 2 7" xfId="11416"/>
    <cellStyle name="Normal 40 2 2 2 7" xfId="11417"/>
    <cellStyle name="Normal 41 2 2 2 7" xfId="11418"/>
    <cellStyle name="Normal 42 2 2 2 7" xfId="11419"/>
    <cellStyle name="Normal 43 2 2 2 7" xfId="11420"/>
    <cellStyle name="Normal 44 2 2 2 7" xfId="11421"/>
    <cellStyle name="Normal 45 2 2 2 7" xfId="11422"/>
    <cellStyle name="Normal 46 2 2 2 7" xfId="11423"/>
    <cellStyle name="Normal 47 2 2 2 7" xfId="11424"/>
    <cellStyle name="Normal 51 2 2 7" xfId="11425"/>
    <cellStyle name="Normal 52 2 2 7" xfId="11426"/>
    <cellStyle name="Normal 53 2 2 7" xfId="11427"/>
    <cellStyle name="Normal 55 2 2 7" xfId="11428"/>
    <cellStyle name="Normal 56 2 2 7" xfId="11429"/>
    <cellStyle name="Normal 57 2 2 7" xfId="11430"/>
    <cellStyle name="Normal 6 2 3 2 2 7" xfId="11431"/>
    <cellStyle name="Normal 6 3 2 2 7" xfId="11432"/>
    <cellStyle name="Normal 60 2 2 7" xfId="11433"/>
    <cellStyle name="Normal 64 2 2 7" xfId="11434"/>
    <cellStyle name="Normal 65 2 2 7" xfId="11435"/>
    <cellStyle name="Normal 66 2 2 7" xfId="11436"/>
    <cellStyle name="Normal 67 2 2 7" xfId="11437"/>
    <cellStyle name="Normal 7 6 2 2 7" xfId="11438"/>
    <cellStyle name="Normal 71 2 2 7" xfId="11439"/>
    <cellStyle name="Normal 72 2 2 7" xfId="11440"/>
    <cellStyle name="Normal 73 2 2 7" xfId="11441"/>
    <cellStyle name="Normal 74 2 2 7" xfId="11442"/>
    <cellStyle name="Normal 76 2 2 7" xfId="11443"/>
    <cellStyle name="Normal 8 3 2 2 7" xfId="11444"/>
    <cellStyle name="Normal 81 2 2 7" xfId="11445"/>
    <cellStyle name="Normal 78 4 6" xfId="11446"/>
    <cellStyle name="Normal 5 3 4 6" xfId="11447"/>
    <cellStyle name="Normal 80 4 6" xfId="11448"/>
    <cellStyle name="Normal 79 4 6" xfId="11449"/>
    <cellStyle name="Normal 6 8 4 6" xfId="11450"/>
    <cellStyle name="Normal 5 2 4 6" xfId="11451"/>
    <cellStyle name="Normal 6 2 9 6" xfId="11452"/>
    <cellStyle name="Comma 2 2 3 4 6" xfId="11453"/>
    <cellStyle name="Comma 2 3 6 4 6" xfId="11454"/>
    <cellStyle name="Normal 18 2 4 6" xfId="11455"/>
    <cellStyle name="Normal 19 2 4 6" xfId="11456"/>
    <cellStyle name="Normal 2 2 3 4 6" xfId="11457"/>
    <cellStyle name="Normal 2 3 6 4 6" xfId="11458"/>
    <cellStyle name="Normal 2 3 2 4 6" xfId="11459"/>
    <cellStyle name="Normal 2 3 4 4 6" xfId="11460"/>
    <cellStyle name="Normal 2 3 5 4 6" xfId="11461"/>
    <cellStyle name="Normal 2 4 2 4 6" xfId="11462"/>
    <cellStyle name="Normal 2 5 4 6" xfId="11463"/>
    <cellStyle name="Normal 28 3 4 6" xfId="11464"/>
    <cellStyle name="Normal 3 2 2 4 6" xfId="11465"/>
    <cellStyle name="Normal 3 3 4 6" xfId="11466"/>
    <cellStyle name="Normal 30 3 4 6" xfId="11467"/>
    <cellStyle name="Normal 4 2 4 6" xfId="11468"/>
    <cellStyle name="Normal 40 2 4 6" xfId="11469"/>
    <cellStyle name="Normal 41 2 4 6" xfId="11470"/>
    <cellStyle name="Normal 42 2 4 6" xfId="11471"/>
    <cellStyle name="Normal 43 2 4 6" xfId="11472"/>
    <cellStyle name="Normal 44 2 4 6" xfId="11473"/>
    <cellStyle name="Normal 45 2 4 6" xfId="11474"/>
    <cellStyle name="Normal 46 2 4 6" xfId="11475"/>
    <cellStyle name="Normal 47 2 4 6" xfId="11476"/>
    <cellStyle name="Normal 51 4 6" xfId="11477"/>
    <cellStyle name="Normal 52 4 6" xfId="11478"/>
    <cellStyle name="Normal 53 4 6" xfId="11479"/>
    <cellStyle name="Normal 55 4 6" xfId="11480"/>
    <cellStyle name="Normal 56 4 6" xfId="11481"/>
    <cellStyle name="Normal 57 4 6" xfId="11482"/>
    <cellStyle name="Normal 6 2 3 4 6" xfId="11483"/>
    <cellStyle name="Normal 6 3 4 6" xfId="11484"/>
    <cellStyle name="Normal 60 4 6" xfId="11485"/>
    <cellStyle name="Normal 64 4 6" xfId="11486"/>
    <cellStyle name="Normal 65 4 6" xfId="11487"/>
    <cellStyle name="Normal 66 4 6" xfId="11488"/>
    <cellStyle name="Normal 67 4 6" xfId="11489"/>
    <cellStyle name="Normal 7 6 4 6" xfId="11490"/>
    <cellStyle name="Normal 71 4 6" xfId="11491"/>
    <cellStyle name="Normal 72 4 6" xfId="11492"/>
    <cellStyle name="Normal 73 4 6" xfId="11493"/>
    <cellStyle name="Normal 74 4 6" xfId="11494"/>
    <cellStyle name="Normal 76 4 6" xfId="11495"/>
    <cellStyle name="Normal 8 3 4 6" xfId="11496"/>
    <cellStyle name="Normal 81 4 6" xfId="11497"/>
    <cellStyle name="Normal 78 2 3 6" xfId="11498"/>
    <cellStyle name="Normal 5 3 2 3 6" xfId="11499"/>
    <cellStyle name="Normal 80 2 3 6" xfId="11500"/>
    <cellStyle name="Normal 79 2 3 6" xfId="11501"/>
    <cellStyle name="Normal 6 8 2 3 6" xfId="11502"/>
    <cellStyle name="Normal 5 2 2 3 6" xfId="11503"/>
    <cellStyle name="Normal 6 2 7 3 6" xfId="11504"/>
    <cellStyle name="Comma 2 2 3 2 3 6" xfId="11505"/>
    <cellStyle name="Comma 2 3 6 2 3 6" xfId="11506"/>
    <cellStyle name="Normal 18 2 2 3 6" xfId="11507"/>
    <cellStyle name="Normal 19 2 2 3 6" xfId="11508"/>
    <cellStyle name="Normal 2 2 3 2 3 6" xfId="11509"/>
    <cellStyle name="Normal 2 3 6 2 3 6" xfId="11510"/>
    <cellStyle name="Normal 2 3 2 2 3 6" xfId="11511"/>
    <cellStyle name="Normal 2 3 4 2 3 6" xfId="11512"/>
    <cellStyle name="Normal 2 3 5 2 3 6" xfId="11513"/>
    <cellStyle name="Normal 2 4 2 2 3 6" xfId="11514"/>
    <cellStyle name="Normal 2 5 2 3 6" xfId="11515"/>
    <cellStyle name="Normal 28 3 2 3 6" xfId="11516"/>
    <cellStyle name="Normal 3 2 2 2 3 6" xfId="11517"/>
    <cellStyle name="Normal 3 3 2 3 6" xfId="11518"/>
    <cellStyle name="Normal 30 3 2 3 6" xfId="11519"/>
    <cellStyle name="Normal 4 2 2 3 6" xfId="11520"/>
    <cellStyle name="Normal 40 2 2 3 6" xfId="11521"/>
    <cellStyle name="Normal 41 2 2 3 6" xfId="11522"/>
    <cellStyle name="Normal 42 2 2 3 6" xfId="11523"/>
    <cellStyle name="Normal 43 2 2 3 6" xfId="11524"/>
    <cellStyle name="Normal 44 2 2 3 6" xfId="11525"/>
    <cellStyle name="Normal 45 2 2 3 6" xfId="11526"/>
    <cellStyle name="Normal 46 2 2 3 6" xfId="11527"/>
    <cellStyle name="Normal 47 2 2 3 6" xfId="11528"/>
    <cellStyle name="Normal 51 2 3 6" xfId="11529"/>
    <cellStyle name="Normal 52 2 3 6" xfId="11530"/>
    <cellStyle name="Normal 53 2 3 6" xfId="11531"/>
    <cellStyle name="Normal 55 2 3 6" xfId="11532"/>
    <cellStyle name="Normal 56 2 3 6" xfId="11533"/>
    <cellStyle name="Normal 57 2 3 6" xfId="11534"/>
    <cellStyle name="Normal 6 2 3 2 3 6" xfId="11535"/>
    <cellStyle name="Normal 6 3 2 3 6" xfId="11536"/>
    <cellStyle name="Normal 60 2 3 6" xfId="11537"/>
    <cellStyle name="Normal 64 2 3 6" xfId="11538"/>
    <cellStyle name="Normal 65 2 3 6" xfId="11539"/>
    <cellStyle name="Normal 66 2 3 6" xfId="11540"/>
    <cellStyle name="Normal 67 2 3 6" xfId="11541"/>
    <cellStyle name="Normal 7 6 2 3 6" xfId="11542"/>
    <cellStyle name="Normal 71 2 3 6" xfId="11543"/>
    <cellStyle name="Normal 72 2 3 6" xfId="11544"/>
    <cellStyle name="Normal 73 2 3 6" xfId="11545"/>
    <cellStyle name="Normal 74 2 3 6" xfId="11546"/>
    <cellStyle name="Normal 76 2 3 6" xfId="11547"/>
    <cellStyle name="Normal 8 3 2 3 6" xfId="11548"/>
    <cellStyle name="Normal 81 2 3 6" xfId="11549"/>
    <cellStyle name="Normal 78 3 2 6" xfId="11550"/>
    <cellStyle name="Normal 5 3 3 2 6" xfId="11551"/>
    <cellStyle name="Normal 80 3 2 6" xfId="11552"/>
    <cellStyle name="Normal 79 3 2 6" xfId="11553"/>
    <cellStyle name="Normal 6 8 3 2 6" xfId="11554"/>
    <cellStyle name="Normal 5 2 3 2 6" xfId="11555"/>
    <cellStyle name="Normal 6 2 8 2 6" xfId="11556"/>
    <cellStyle name="Comma 2 2 3 3 2 6" xfId="11557"/>
    <cellStyle name="Comma 2 3 6 3 2 6" xfId="11558"/>
    <cellStyle name="Normal 18 2 3 2 6" xfId="11559"/>
    <cellStyle name="Normal 19 2 3 2 6" xfId="11560"/>
    <cellStyle name="Normal 2 2 3 3 2 6" xfId="11561"/>
    <cellStyle name="Normal 2 3 6 3 2 6" xfId="11562"/>
    <cellStyle name="Normal 2 3 2 3 2 6" xfId="11563"/>
    <cellStyle name="Normal 2 3 4 3 2 6" xfId="11564"/>
    <cellStyle name="Normal 2 3 5 3 2 6" xfId="11565"/>
    <cellStyle name="Normal 2 4 2 3 2 6" xfId="11566"/>
    <cellStyle name="Normal 2 5 3 2 6" xfId="11567"/>
    <cellStyle name="Normal 28 3 3 2 6" xfId="11568"/>
    <cellStyle name="Normal 3 2 2 3 2 6" xfId="11569"/>
    <cellStyle name="Normal 3 3 3 2 6" xfId="11570"/>
    <cellStyle name="Normal 30 3 3 2 6" xfId="11571"/>
    <cellStyle name="Normal 4 2 3 2 6" xfId="11572"/>
    <cellStyle name="Normal 40 2 3 2 6" xfId="11573"/>
    <cellStyle name="Normal 41 2 3 2 6" xfId="11574"/>
    <cellStyle name="Normal 42 2 3 2 6" xfId="11575"/>
    <cellStyle name="Normal 43 2 3 2 6" xfId="11576"/>
    <cellStyle name="Normal 44 2 3 2 6" xfId="11577"/>
    <cellStyle name="Normal 45 2 3 2 6" xfId="11578"/>
    <cellStyle name="Normal 46 2 3 2 6" xfId="11579"/>
    <cellStyle name="Normal 47 2 3 2 6" xfId="11580"/>
    <cellStyle name="Normal 51 3 2 6" xfId="11581"/>
    <cellStyle name="Normal 52 3 2 6" xfId="11582"/>
    <cellStyle name="Normal 53 3 2 6" xfId="11583"/>
    <cellStyle name="Normal 55 3 2 6" xfId="11584"/>
    <cellStyle name="Normal 56 3 2 6" xfId="11585"/>
    <cellStyle name="Normal 57 3 2 6" xfId="11586"/>
    <cellStyle name="Normal 6 2 3 3 2 6" xfId="11587"/>
    <cellStyle name="Normal 6 3 3 2 6" xfId="11588"/>
    <cellStyle name="Normal 60 3 2 6" xfId="11589"/>
    <cellStyle name="Normal 64 3 2 6" xfId="11590"/>
    <cellStyle name="Normal 65 3 2 6" xfId="11591"/>
    <cellStyle name="Normal 66 3 2 6" xfId="11592"/>
    <cellStyle name="Normal 67 3 2 6" xfId="11593"/>
    <cellStyle name="Normal 7 6 3 2 6" xfId="11594"/>
    <cellStyle name="Normal 71 3 2 6" xfId="11595"/>
    <cellStyle name="Normal 72 3 2 6" xfId="11596"/>
    <cellStyle name="Normal 73 3 2 6" xfId="11597"/>
    <cellStyle name="Normal 74 3 2 6" xfId="11598"/>
    <cellStyle name="Normal 76 3 2 6" xfId="11599"/>
    <cellStyle name="Normal 8 3 3 2 6" xfId="11600"/>
    <cellStyle name="Normal 81 3 2 6" xfId="11601"/>
    <cellStyle name="Normal 78 2 2 2 6" xfId="11602"/>
    <cellStyle name="Normal 5 3 2 2 2 6" xfId="11603"/>
    <cellStyle name="Normal 80 2 2 2 6" xfId="11604"/>
    <cellStyle name="Normal 79 2 2 2 6" xfId="11605"/>
    <cellStyle name="Normal 6 8 2 2 2 6" xfId="11606"/>
    <cellStyle name="Normal 5 2 2 2 2 6" xfId="11607"/>
    <cellStyle name="Normal 6 2 7 2 2 6" xfId="11608"/>
    <cellStyle name="Comma 2 2 3 2 2 2 6" xfId="11609"/>
    <cellStyle name="Comma 2 3 6 2 2 2 6" xfId="11610"/>
    <cellStyle name="Normal 18 2 2 2 2 6" xfId="11611"/>
    <cellStyle name="Normal 19 2 2 2 2 6" xfId="11612"/>
    <cellStyle name="Normal 2 2 3 2 2 2 6" xfId="11613"/>
    <cellStyle name="Normal 2 3 6 2 2 2 6" xfId="11614"/>
    <cellStyle name="Normal 2 3 2 2 2 2 6" xfId="11615"/>
    <cellStyle name="Normal 2 3 4 2 2 2 6" xfId="11616"/>
    <cellStyle name="Normal 2 3 5 2 2 2 6" xfId="11617"/>
    <cellStyle name="Normal 2 4 2 2 2 2 6" xfId="11618"/>
    <cellStyle name="Normal 2 5 2 2 2 6" xfId="11619"/>
    <cellStyle name="Normal 28 3 2 2 2 6" xfId="11620"/>
    <cellStyle name="Normal 3 2 2 2 2 2 6" xfId="11621"/>
    <cellStyle name="Normal 3 3 2 2 2 6" xfId="11622"/>
    <cellStyle name="Normal 30 3 2 2 2 6" xfId="11623"/>
    <cellStyle name="Normal 4 2 2 2 2 6" xfId="11624"/>
    <cellStyle name="Normal 40 2 2 2 2 6" xfId="11625"/>
    <cellStyle name="Normal 41 2 2 2 2 6" xfId="11626"/>
    <cellStyle name="Normal 42 2 2 2 2 6" xfId="11627"/>
    <cellStyle name="Normal 43 2 2 2 2 6" xfId="11628"/>
    <cellStyle name="Normal 44 2 2 2 2 6" xfId="11629"/>
    <cellStyle name="Normal 45 2 2 2 2 6" xfId="11630"/>
    <cellStyle name="Normal 46 2 2 2 2 6" xfId="11631"/>
    <cellStyle name="Normal 47 2 2 2 2 6" xfId="11632"/>
    <cellStyle name="Normal 51 2 2 2 6" xfId="11633"/>
    <cellStyle name="Normal 52 2 2 2 6" xfId="11634"/>
    <cellStyle name="Normal 53 2 2 2 6" xfId="11635"/>
    <cellStyle name="Normal 55 2 2 2 6" xfId="11636"/>
    <cellStyle name="Normal 56 2 2 2 6" xfId="11637"/>
    <cellStyle name="Normal 57 2 2 2 6" xfId="11638"/>
    <cellStyle name="Normal 6 2 3 2 2 2 6" xfId="11639"/>
    <cellStyle name="Normal 6 3 2 2 2 6" xfId="11640"/>
    <cellStyle name="Normal 60 2 2 2 6" xfId="11641"/>
    <cellStyle name="Normal 64 2 2 2 6" xfId="11642"/>
    <cellStyle name="Normal 65 2 2 2 6" xfId="11643"/>
    <cellStyle name="Normal 66 2 2 2 6" xfId="11644"/>
    <cellStyle name="Normal 67 2 2 2 6" xfId="11645"/>
    <cellStyle name="Normal 7 6 2 2 2 6" xfId="11646"/>
    <cellStyle name="Normal 71 2 2 2 6" xfId="11647"/>
    <cellStyle name="Normal 72 2 2 2 6" xfId="11648"/>
    <cellStyle name="Normal 73 2 2 2 6" xfId="11649"/>
    <cellStyle name="Normal 74 2 2 2 6" xfId="11650"/>
    <cellStyle name="Normal 76 2 2 2 6" xfId="11651"/>
    <cellStyle name="Normal 8 3 2 2 2 6" xfId="11652"/>
    <cellStyle name="Normal 81 2 2 2 6" xfId="11653"/>
    <cellStyle name="Normal 90 5" xfId="11654"/>
    <cellStyle name="Normal 78 5 5" xfId="11655"/>
    <cellStyle name="Normal 91 5" xfId="11656"/>
    <cellStyle name="Normal 5 3 5 5" xfId="11657"/>
    <cellStyle name="Normal 80 5 5" xfId="11658"/>
    <cellStyle name="Normal 79 5 5" xfId="11659"/>
    <cellStyle name="Normal 6 8 5 5" xfId="11660"/>
    <cellStyle name="Normal 5 2 5 5" xfId="11661"/>
    <cellStyle name="Normal 6 2 10 5" xfId="11662"/>
    <cellStyle name="Comma 2 2 3 5 5" xfId="11663"/>
    <cellStyle name="Comma 2 3 6 5 5" xfId="11664"/>
    <cellStyle name="Normal 18 2 5 5" xfId="11665"/>
    <cellStyle name="Normal 19 2 5 5" xfId="11666"/>
    <cellStyle name="Normal 2 2 3 5 5" xfId="11667"/>
    <cellStyle name="Normal 2 3 6 5 5" xfId="11668"/>
    <cellStyle name="Normal 2 3 2 5 5" xfId="11669"/>
    <cellStyle name="Normal 2 3 4 5 5" xfId="11670"/>
    <cellStyle name="Normal 2 3 5 5 5" xfId="11671"/>
    <cellStyle name="Normal 2 4 2 5 5" xfId="11672"/>
    <cellStyle name="Normal 2 5 5 5" xfId="11673"/>
    <cellStyle name="Normal 28 3 5 5" xfId="11674"/>
    <cellStyle name="Normal 3 2 2 5 5" xfId="11675"/>
    <cellStyle name="Normal 3 3 5 5" xfId="11676"/>
    <cellStyle name="Normal 30 3 5 5" xfId="11677"/>
    <cellStyle name="Normal 4 2 5 5" xfId="11678"/>
    <cellStyle name="Normal 40 2 5 5" xfId="11679"/>
    <cellStyle name="Normal 41 2 5 5" xfId="11680"/>
    <cellStyle name="Normal 42 2 5 5" xfId="11681"/>
    <cellStyle name="Normal 43 2 5 5" xfId="11682"/>
    <cellStyle name="Normal 44 2 5 5" xfId="11683"/>
    <cellStyle name="Normal 45 2 5 5" xfId="11684"/>
    <cellStyle name="Normal 46 2 5 5" xfId="11685"/>
    <cellStyle name="Normal 47 2 5 5" xfId="11686"/>
    <cellStyle name="Normal 51 5 5" xfId="11687"/>
    <cellStyle name="Normal 52 5 5" xfId="11688"/>
    <cellStyle name="Normal 53 5 5" xfId="11689"/>
    <cellStyle name="Normal 55 5 5" xfId="11690"/>
    <cellStyle name="Normal 56 5 5" xfId="11691"/>
    <cellStyle name="Normal 57 5 5" xfId="11692"/>
    <cellStyle name="Normal 6 2 3 5 5" xfId="11693"/>
    <cellStyle name="Normal 6 3 5 5" xfId="11694"/>
    <cellStyle name="Normal 60 5 5" xfId="11695"/>
    <cellStyle name="Normal 64 5 5" xfId="11696"/>
    <cellStyle name="Normal 65 5 5" xfId="11697"/>
    <cellStyle name="Normal 66 5 5" xfId="11698"/>
    <cellStyle name="Normal 67 5 5" xfId="11699"/>
    <cellStyle name="Normal 7 6 5 5" xfId="11700"/>
    <cellStyle name="Normal 71 5 5" xfId="11701"/>
    <cellStyle name="Normal 72 5 5" xfId="11702"/>
    <cellStyle name="Normal 73 5 5" xfId="11703"/>
    <cellStyle name="Normal 74 5 5" xfId="11704"/>
    <cellStyle name="Normal 76 5 5" xfId="11705"/>
    <cellStyle name="Normal 8 3 5 5" xfId="11706"/>
    <cellStyle name="Normal 81 5 5" xfId="11707"/>
    <cellStyle name="Normal 78 2 4 5" xfId="11708"/>
    <cellStyle name="Normal 5 3 2 4 5" xfId="11709"/>
    <cellStyle name="Normal 80 2 4 5" xfId="11710"/>
    <cellStyle name="Normal 79 2 4 5" xfId="11711"/>
    <cellStyle name="Normal 6 8 2 4 5" xfId="11712"/>
    <cellStyle name="Normal 5 2 2 4 5" xfId="11713"/>
    <cellStyle name="Normal 6 2 7 4 5" xfId="11714"/>
    <cellStyle name="Comma 2 2 3 2 4 5" xfId="11715"/>
    <cellStyle name="Comma 2 3 6 2 4 5" xfId="11716"/>
    <cellStyle name="Normal 18 2 2 4 5" xfId="11717"/>
    <cellStyle name="Normal 19 2 2 4 5" xfId="11718"/>
    <cellStyle name="Normal 2 2 3 2 4 5" xfId="11719"/>
    <cellStyle name="Normal 2 3 6 2 4 5" xfId="11720"/>
    <cellStyle name="Normal 2 3 2 2 4 5" xfId="11721"/>
    <cellStyle name="Normal 2 3 4 2 4 5" xfId="11722"/>
    <cellStyle name="Normal 2 3 5 2 4 5" xfId="11723"/>
    <cellStyle name="Normal 2 4 2 2 4 5" xfId="11724"/>
    <cellStyle name="Normal 2 5 2 4 5" xfId="11725"/>
    <cellStyle name="Normal 28 3 2 4 5" xfId="11726"/>
    <cellStyle name="Normal 3 2 2 2 4 5" xfId="11727"/>
    <cellStyle name="Normal 3 3 2 4 5" xfId="11728"/>
    <cellStyle name="Normal 30 3 2 4 5" xfId="11729"/>
    <cellStyle name="Normal 4 2 2 4 5" xfId="11730"/>
    <cellStyle name="Normal 40 2 2 4 5" xfId="11731"/>
    <cellStyle name="Normal 41 2 2 4 5" xfId="11732"/>
    <cellStyle name="Normal 42 2 2 4 5" xfId="11733"/>
    <cellStyle name="Normal 43 2 2 4 5" xfId="11734"/>
    <cellStyle name="Normal 44 2 2 4 5" xfId="11735"/>
    <cellStyle name="Normal 45 2 2 4 5" xfId="11736"/>
    <cellStyle name="Normal 46 2 2 4 5" xfId="11737"/>
    <cellStyle name="Normal 47 2 2 4 5" xfId="11738"/>
    <cellStyle name="Normal 51 2 4 5" xfId="11739"/>
    <cellStyle name="Normal 52 2 4 5" xfId="11740"/>
    <cellStyle name="Normal 53 2 4 5" xfId="11741"/>
    <cellStyle name="Normal 55 2 4 5" xfId="11742"/>
    <cellStyle name="Normal 56 2 4 5" xfId="11743"/>
    <cellStyle name="Normal 57 2 4 5" xfId="11744"/>
    <cellStyle name="Normal 6 2 3 2 4 5" xfId="11745"/>
    <cellStyle name="Normal 6 3 2 4 5" xfId="11746"/>
    <cellStyle name="Normal 60 2 4 5" xfId="11747"/>
    <cellStyle name="Normal 64 2 4 5" xfId="11748"/>
    <cellStyle name="Normal 65 2 4 5" xfId="11749"/>
    <cellStyle name="Normal 66 2 4 5" xfId="11750"/>
    <cellStyle name="Normal 67 2 4 5" xfId="11751"/>
    <cellStyle name="Normal 7 6 2 4 5" xfId="11752"/>
    <cellStyle name="Normal 71 2 4 5" xfId="11753"/>
    <cellStyle name="Normal 72 2 4 5" xfId="11754"/>
    <cellStyle name="Normal 73 2 4 5" xfId="11755"/>
    <cellStyle name="Normal 74 2 4 5" xfId="11756"/>
    <cellStyle name="Normal 76 2 4 5" xfId="11757"/>
    <cellStyle name="Normal 8 3 2 4 5" xfId="11758"/>
    <cellStyle name="Normal 81 2 4 5" xfId="11759"/>
    <cellStyle name="Normal 78 3 3 5" xfId="11760"/>
    <cellStyle name="Normal 5 3 3 3 5" xfId="11761"/>
    <cellStyle name="Normal 80 3 3 5" xfId="11762"/>
    <cellStyle name="Normal 79 3 3 5" xfId="11763"/>
    <cellStyle name="Normal 6 8 3 3 5" xfId="11764"/>
    <cellStyle name="Normal 5 2 3 3 5" xfId="11765"/>
    <cellStyle name="Normal 6 2 8 3 5" xfId="11766"/>
    <cellStyle name="Comma 2 2 3 3 3 5" xfId="11767"/>
    <cellStyle name="Comma 2 3 6 3 3 5" xfId="11768"/>
    <cellStyle name="Normal 18 2 3 3 5" xfId="11769"/>
    <cellStyle name="Normal 19 2 3 3 5" xfId="11770"/>
    <cellStyle name="Normal 2 2 3 3 3 5" xfId="11771"/>
    <cellStyle name="Normal 2 3 6 3 3 5" xfId="11772"/>
    <cellStyle name="Normal 2 3 2 3 3 5" xfId="11773"/>
    <cellStyle name="Normal 2 3 4 3 3 5" xfId="11774"/>
    <cellStyle name="Normal 2 3 5 3 3 5" xfId="11775"/>
    <cellStyle name="Normal 2 4 2 3 3 5" xfId="11776"/>
    <cellStyle name="Normal 2 5 3 3 5" xfId="11777"/>
    <cellStyle name="Normal 28 3 3 3 5" xfId="11778"/>
    <cellStyle name="Normal 3 2 2 3 3 5" xfId="11779"/>
    <cellStyle name="Normal 3 3 3 3 5" xfId="11780"/>
    <cellStyle name="Normal 30 3 3 3 5" xfId="11781"/>
    <cellStyle name="Normal 4 2 3 3 5" xfId="11782"/>
    <cellStyle name="Normal 40 2 3 3 5" xfId="11783"/>
    <cellStyle name="Normal 41 2 3 3 5" xfId="11784"/>
    <cellStyle name="Normal 42 2 3 3 5" xfId="11785"/>
    <cellStyle name="Normal 43 2 3 3 5" xfId="11786"/>
    <cellStyle name="Normal 44 2 3 3 5" xfId="11787"/>
    <cellStyle name="Normal 45 2 3 3 5" xfId="11788"/>
    <cellStyle name="Normal 46 2 3 3 5" xfId="11789"/>
    <cellStyle name="Normal 47 2 3 3 5" xfId="11790"/>
    <cellStyle name="Normal 51 3 3 5" xfId="11791"/>
    <cellStyle name="Normal 52 3 3 5" xfId="11792"/>
    <cellStyle name="Normal 53 3 3 5" xfId="11793"/>
    <cellStyle name="Normal 55 3 3 5" xfId="11794"/>
    <cellStyle name="Normal 56 3 3 5" xfId="11795"/>
    <cellStyle name="Normal 57 3 3 5" xfId="11796"/>
    <cellStyle name="Normal 6 2 3 3 3 5" xfId="11797"/>
    <cellStyle name="Normal 6 3 3 3 5" xfId="11798"/>
    <cellStyle name="Normal 60 3 3 5" xfId="11799"/>
    <cellStyle name="Normal 64 3 3 5" xfId="11800"/>
    <cellStyle name="Normal 65 3 3 5" xfId="11801"/>
    <cellStyle name="Normal 66 3 3 5" xfId="11802"/>
    <cellStyle name="Normal 67 3 3 5" xfId="11803"/>
    <cellStyle name="Normal 7 6 3 3 5" xfId="11804"/>
    <cellStyle name="Normal 71 3 3 5" xfId="11805"/>
    <cellStyle name="Normal 72 3 3 5" xfId="11806"/>
    <cellStyle name="Normal 73 3 3 5" xfId="11807"/>
    <cellStyle name="Normal 74 3 3 5" xfId="11808"/>
    <cellStyle name="Normal 76 3 3 5" xfId="11809"/>
    <cellStyle name="Normal 8 3 3 3 5" xfId="11810"/>
    <cellStyle name="Normal 81 3 3 5" xfId="11811"/>
    <cellStyle name="Normal 78 2 2 3 5" xfId="11812"/>
    <cellStyle name="Normal 5 3 2 2 3 5" xfId="11813"/>
    <cellStyle name="Normal 80 2 2 3 5" xfId="11814"/>
    <cellStyle name="Normal 79 2 2 3 5" xfId="11815"/>
    <cellStyle name="Normal 6 8 2 2 3 5" xfId="11816"/>
    <cellStyle name="Normal 5 2 2 2 3 5" xfId="11817"/>
    <cellStyle name="Normal 6 2 7 2 3 5" xfId="11818"/>
    <cellStyle name="Comma 2 2 3 2 2 3 5" xfId="11819"/>
    <cellStyle name="Comma 2 3 6 2 2 3 5" xfId="11820"/>
    <cellStyle name="Normal 18 2 2 2 3 5" xfId="11821"/>
    <cellStyle name="Normal 19 2 2 2 3 5" xfId="11822"/>
    <cellStyle name="Normal 2 2 3 2 2 3 5" xfId="11823"/>
    <cellStyle name="Normal 2 3 6 2 2 3 5" xfId="11824"/>
    <cellStyle name="Normal 2 3 2 2 2 3 5" xfId="11825"/>
    <cellStyle name="Normal 2 3 4 2 2 3 5" xfId="11826"/>
    <cellStyle name="Normal 2 3 5 2 2 3 5" xfId="11827"/>
    <cellStyle name="Normal 2 4 2 2 2 3 5" xfId="11828"/>
    <cellStyle name="Normal 2 5 2 2 3 5" xfId="11829"/>
    <cellStyle name="Normal 28 3 2 2 3 5" xfId="11830"/>
    <cellStyle name="Normal 3 2 2 2 2 3 5" xfId="11831"/>
    <cellStyle name="Normal 3 3 2 2 3 5" xfId="11832"/>
    <cellStyle name="Normal 30 3 2 2 3 5" xfId="11833"/>
    <cellStyle name="Normal 4 2 2 2 3 5" xfId="11834"/>
    <cellStyle name="Normal 40 2 2 2 3 5" xfId="11835"/>
    <cellStyle name="Normal 41 2 2 2 3 5" xfId="11836"/>
    <cellStyle name="Normal 42 2 2 2 3 5" xfId="11837"/>
    <cellStyle name="Normal 43 2 2 2 3 5" xfId="11838"/>
    <cellStyle name="Normal 44 2 2 2 3 5" xfId="11839"/>
    <cellStyle name="Normal 45 2 2 2 3 5" xfId="11840"/>
    <cellStyle name="Normal 46 2 2 2 3 5" xfId="11841"/>
    <cellStyle name="Normal 47 2 2 2 3 5" xfId="11842"/>
    <cellStyle name="Normal 51 2 2 3 5" xfId="11843"/>
    <cellStyle name="Normal 52 2 2 3 5" xfId="11844"/>
    <cellStyle name="Normal 53 2 2 3 5" xfId="11845"/>
    <cellStyle name="Normal 55 2 2 3 5" xfId="11846"/>
    <cellStyle name="Normal 56 2 2 3 5" xfId="11847"/>
    <cellStyle name="Normal 57 2 2 3 5" xfId="11848"/>
    <cellStyle name="Normal 6 2 3 2 2 3 5" xfId="11849"/>
    <cellStyle name="Normal 6 3 2 2 3 5" xfId="11850"/>
    <cellStyle name="Normal 60 2 2 3 5" xfId="11851"/>
    <cellStyle name="Normal 64 2 2 3 5" xfId="11852"/>
    <cellStyle name="Normal 65 2 2 3 5" xfId="11853"/>
    <cellStyle name="Normal 66 2 2 3 5" xfId="11854"/>
    <cellStyle name="Normal 67 2 2 3 5" xfId="11855"/>
    <cellStyle name="Normal 7 6 2 2 3 5" xfId="11856"/>
    <cellStyle name="Normal 71 2 2 3 5" xfId="11857"/>
    <cellStyle name="Normal 72 2 2 3 5" xfId="11858"/>
    <cellStyle name="Normal 73 2 2 3 5" xfId="11859"/>
    <cellStyle name="Normal 74 2 2 3 5" xfId="11860"/>
    <cellStyle name="Normal 76 2 2 3 5" xfId="11861"/>
    <cellStyle name="Normal 8 3 2 2 3 5" xfId="11862"/>
    <cellStyle name="Normal 81 2 2 3 5" xfId="11863"/>
    <cellStyle name="Normal 78 4 2 5" xfId="11864"/>
    <cellStyle name="Normal 5 3 4 2 5" xfId="11865"/>
    <cellStyle name="Normal 80 4 2 5" xfId="11866"/>
    <cellStyle name="Normal 79 4 2 5" xfId="11867"/>
    <cellStyle name="Normal 6 8 4 2 5" xfId="11868"/>
    <cellStyle name="Normal 5 2 4 2 5" xfId="11869"/>
    <cellStyle name="Normal 6 2 9 2 5" xfId="11870"/>
    <cellStyle name="Comma 2 2 3 4 2 5" xfId="11871"/>
    <cellStyle name="Comma 2 3 6 4 2 5" xfId="11872"/>
    <cellStyle name="Normal 18 2 4 2 5" xfId="11873"/>
    <cellStyle name="Normal 19 2 4 2 5" xfId="11874"/>
    <cellStyle name="Normal 2 2 3 4 2 5" xfId="11875"/>
    <cellStyle name="Normal 2 3 6 4 2 5" xfId="11876"/>
    <cellStyle name="Normal 2 3 2 4 2 5" xfId="11877"/>
    <cellStyle name="Normal 2 3 4 4 2 5" xfId="11878"/>
    <cellStyle name="Normal 2 3 5 4 2 5" xfId="11879"/>
    <cellStyle name="Normal 2 4 2 4 2 5" xfId="11880"/>
    <cellStyle name="Normal 2 5 4 2 5" xfId="11881"/>
    <cellStyle name="Normal 28 3 4 2 5" xfId="11882"/>
    <cellStyle name="Normal 3 2 2 4 2 5" xfId="11883"/>
    <cellStyle name="Normal 3 3 4 2 5" xfId="11884"/>
    <cellStyle name="Normal 30 3 4 2 5" xfId="11885"/>
    <cellStyle name="Normal 4 2 4 2 5" xfId="11886"/>
    <cellStyle name="Normal 40 2 4 2 5" xfId="11887"/>
    <cellStyle name="Normal 41 2 4 2 5" xfId="11888"/>
    <cellStyle name="Normal 42 2 4 2 5" xfId="11889"/>
    <cellStyle name="Normal 43 2 4 2 5" xfId="11890"/>
    <cellStyle name="Normal 44 2 4 2 5" xfId="11891"/>
    <cellStyle name="Normal 45 2 4 2 5" xfId="11892"/>
    <cellStyle name="Normal 46 2 4 2 5" xfId="11893"/>
    <cellStyle name="Normal 47 2 4 2 5" xfId="11894"/>
    <cellStyle name="Normal 51 4 2 5" xfId="11895"/>
    <cellStyle name="Normal 52 4 2 5" xfId="11896"/>
    <cellStyle name="Normal 53 4 2 5" xfId="11897"/>
    <cellStyle name="Normal 55 4 2 5" xfId="11898"/>
    <cellStyle name="Normal 56 4 2 5" xfId="11899"/>
    <cellStyle name="Normal 57 4 2 5" xfId="11900"/>
    <cellStyle name="Normal 6 2 3 4 2 5" xfId="11901"/>
    <cellStyle name="Normal 6 3 4 2 5" xfId="11902"/>
    <cellStyle name="Normal 60 4 2 5" xfId="11903"/>
    <cellStyle name="Normal 64 4 2 5" xfId="11904"/>
    <cellStyle name="Normal 65 4 2 5" xfId="11905"/>
    <cellStyle name="Normal 66 4 2 5" xfId="11906"/>
    <cellStyle name="Normal 67 4 2 5" xfId="11907"/>
    <cellStyle name="Normal 7 6 4 2 5" xfId="11908"/>
    <cellStyle name="Normal 71 4 2 5" xfId="11909"/>
    <cellStyle name="Normal 72 4 2 5" xfId="11910"/>
    <cellStyle name="Normal 73 4 2 5" xfId="11911"/>
    <cellStyle name="Normal 74 4 2 5" xfId="11912"/>
    <cellStyle name="Normal 76 4 2 5" xfId="11913"/>
    <cellStyle name="Normal 8 3 4 2 5" xfId="11914"/>
    <cellStyle name="Normal 81 4 2 5" xfId="11915"/>
    <cellStyle name="Normal 78 2 3 2 5" xfId="11916"/>
    <cellStyle name="Normal 5 3 2 3 2 5" xfId="11917"/>
    <cellStyle name="Normal 80 2 3 2 5" xfId="11918"/>
    <cellStyle name="Normal 79 2 3 2 5" xfId="11919"/>
    <cellStyle name="Normal 6 8 2 3 2 5" xfId="11920"/>
    <cellStyle name="Normal 5 2 2 3 2 5" xfId="11921"/>
    <cellStyle name="Normal 6 2 7 3 2 5" xfId="11922"/>
    <cellStyle name="Comma 2 2 3 2 3 2 5" xfId="11923"/>
    <cellStyle name="Comma 2 3 6 2 3 2 5" xfId="11924"/>
    <cellStyle name="Normal 18 2 2 3 2 5" xfId="11925"/>
    <cellStyle name="Normal 19 2 2 3 2 5" xfId="11926"/>
    <cellStyle name="Normal 2 2 3 2 3 2 5" xfId="11927"/>
    <cellStyle name="Normal 2 3 6 2 3 2 5" xfId="11928"/>
    <cellStyle name="Normal 2 3 2 2 3 2 5" xfId="11929"/>
    <cellStyle name="Normal 2 3 4 2 3 2 5" xfId="11930"/>
    <cellStyle name="Normal 2 3 5 2 3 2 5" xfId="11931"/>
    <cellStyle name="Normal 2 4 2 2 3 2 5" xfId="11932"/>
    <cellStyle name="Normal 2 5 2 3 2 5" xfId="11933"/>
    <cellStyle name="Normal 28 3 2 3 2 5" xfId="11934"/>
    <cellStyle name="Normal 3 2 2 2 3 2 5" xfId="11935"/>
    <cellStyle name="Normal 3 3 2 3 2 5" xfId="11936"/>
    <cellStyle name="Normal 30 3 2 3 2 5" xfId="11937"/>
    <cellStyle name="Normal 4 2 2 3 2 5" xfId="11938"/>
    <cellStyle name="Normal 40 2 2 3 2 5" xfId="11939"/>
    <cellStyle name="Normal 41 2 2 3 2 5" xfId="11940"/>
    <cellStyle name="Normal 42 2 2 3 2 5" xfId="11941"/>
    <cellStyle name="Normal 43 2 2 3 2 5" xfId="11942"/>
    <cellStyle name="Normal 44 2 2 3 2 5" xfId="11943"/>
    <cellStyle name="Normal 45 2 2 3 2 5" xfId="11944"/>
    <cellStyle name="Normal 46 2 2 3 2 5" xfId="11945"/>
    <cellStyle name="Normal 47 2 2 3 2 5" xfId="11946"/>
    <cellStyle name="Normal 51 2 3 2 5" xfId="11947"/>
    <cellStyle name="Normal 52 2 3 2 5" xfId="11948"/>
    <cellStyle name="Normal 53 2 3 2 5" xfId="11949"/>
    <cellStyle name="Normal 55 2 3 2 5" xfId="11950"/>
    <cellStyle name="Normal 56 2 3 2 5" xfId="11951"/>
    <cellStyle name="Normal 57 2 3 2 5" xfId="11952"/>
    <cellStyle name="Normal 6 2 3 2 3 2 5" xfId="11953"/>
    <cellStyle name="Normal 6 3 2 3 2 5" xfId="11954"/>
    <cellStyle name="Normal 60 2 3 2 5" xfId="11955"/>
    <cellStyle name="Normal 64 2 3 2 5" xfId="11956"/>
    <cellStyle name="Normal 65 2 3 2 5" xfId="11957"/>
    <cellStyle name="Normal 66 2 3 2 5" xfId="11958"/>
    <cellStyle name="Normal 67 2 3 2 5" xfId="11959"/>
    <cellStyle name="Normal 7 6 2 3 2 5" xfId="11960"/>
    <cellStyle name="Normal 71 2 3 2 5" xfId="11961"/>
    <cellStyle name="Normal 72 2 3 2 5" xfId="11962"/>
    <cellStyle name="Normal 73 2 3 2 5" xfId="11963"/>
    <cellStyle name="Normal 74 2 3 2 5" xfId="11964"/>
    <cellStyle name="Normal 76 2 3 2 5" xfId="11965"/>
    <cellStyle name="Normal 8 3 2 3 2 5" xfId="11966"/>
    <cellStyle name="Normal 81 2 3 2 5" xfId="11967"/>
    <cellStyle name="Normal 78 3 2 2 5" xfId="11968"/>
    <cellStyle name="Normal 5 3 3 2 2 5" xfId="11969"/>
    <cellStyle name="Normal 80 3 2 2 5" xfId="11970"/>
    <cellStyle name="Normal 79 3 2 2 5" xfId="11971"/>
    <cellStyle name="Normal 6 8 3 2 2 5" xfId="11972"/>
    <cellStyle name="Normal 5 2 3 2 2 5" xfId="11973"/>
    <cellStyle name="Normal 6 2 8 2 2 5" xfId="11974"/>
    <cellStyle name="Comma 2 2 3 3 2 2 5" xfId="11975"/>
    <cellStyle name="Comma 2 3 6 3 2 2 5" xfId="11976"/>
    <cellStyle name="Normal 18 2 3 2 2 5" xfId="11977"/>
    <cellStyle name="Normal 19 2 3 2 2 5" xfId="11978"/>
    <cellStyle name="Normal 2 2 3 3 2 2 5" xfId="11979"/>
    <cellStyle name="Normal 2 3 6 3 2 2 5" xfId="11980"/>
    <cellStyle name="Normal 2 3 2 3 2 2 5" xfId="11981"/>
    <cellStyle name="Normal 2 3 4 3 2 2 5" xfId="11982"/>
    <cellStyle name="Normal 2 3 5 3 2 2 5" xfId="11983"/>
    <cellStyle name="Normal 2 4 2 3 2 2 5" xfId="11984"/>
    <cellStyle name="Normal 2 5 3 2 2 5" xfId="11985"/>
    <cellStyle name="Normal 28 3 3 2 2 5" xfId="11986"/>
    <cellStyle name="Normal 3 2 2 3 2 2 5" xfId="11987"/>
    <cellStyle name="Normal 3 3 3 2 2 5" xfId="11988"/>
    <cellStyle name="Normal 30 3 3 2 2 5" xfId="11989"/>
    <cellStyle name="Normal 4 2 3 2 2 5" xfId="11990"/>
    <cellStyle name="Normal 40 2 3 2 2 5" xfId="11991"/>
    <cellStyle name="Normal 41 2 3 2 2 5" xfId="11992"/>
    <cellStyle name="Normal 42 2 3 2 2 5" xfId="11993"/>
    <cellStyle name="Normal 43 2 3 2 2 5" xfId="11994"/>
    <cellStyle name="Normal 44 2 3 2 2 5" xfId="11995"/>
    <cellStyle name="Normal 45 2 3 2 2 5" xfId="11996"/>
    <cellStyle name="Normal 46 2 3 2 2 5" xfId="11997"/>
    <cellStyle name="Normal 47 2 3 2 2 5" xfId="11998"/>
    <cellStyle name="Normal 51 3 2 2 5" xfId="11999"/>
    <cellStyle name="Normal 52 3 2 2 5" xfId="12000"/>
    <cellStyle name="Normal 53 3 2 2 5" xfId="12001"/>
    <cellStyle name="Normal 55 3 2 2 5" xfId="12002"/>
    <cellStyle name="Normal 56 3 2 2 5" xfId="12003"/>
    <cellStyle name="Normal 57 3 2 2 5" xfId="12004"/>
    <cellStyle name="Normal 6 2 3 3 2 2 5" xfId="12005"/>
    <cellStyle name="Normal 6 3 3 2 2 5" xfId="12006"/>
    <cellStyle name="Normal 60 3 2 2 5" xfId="12007"/>
    <cellStyle name="Normal 64 3 2 2 5" xfId="12008"/>
    <cellStyle name="Normal 65 3 2 2 5" xfId="12009"/>
    <cellStyle name="Normal 66 3 2 2 5" xfId="12010"/>
    <cellStyle name="Normal 67 3 2 2 5" xfId="12011"/>
    <cellStyle name="Normal 7 6 3 2 2 5" xfId="12012"/>
    <cellStyle name="Normal 71 3 2 2 5" xfId="12013"/>
    <cellStyle name="Normal 72 3 2 2 5" xfId="12014"/>
    <cellStyle name="Normal 73 3 2 2 5" xfId="12015"/>
    <cellStyle name="Normal 74 3 2 2 5" xfId="12016"/>
    <cellStyle name="Normal 76 3 2 2 5" xfId="12017"/>
    <cellStyle name="Normal 8 3 3 2 2 5" xfId="12018"/>
    <cellStyle name="Normal 81 3 2 2 5" xfId="12019"/>
    <cellStyle name="Normal 78 2 2 2 2 5" xfId="12020"/>
    <cellStyle name="Normal 5 3 2 2 2 2 5" xfId="12021"/>
    <cellStyle name="Normal 80 2 2 2 2 5" xfId="12022"/>
    <cellStyle name="Normal 79 2 2 2 2 5" xfId="12023"/>
    <cellStyle name="Normal 6 8 2 2 2 2 5" xfId="12024"/>
    <cellStyle name="Normal 5 2 2 2 2 2 5" xfId="12025"/>
    <cellStyle name="Normal 6 2 7 2 2 2 5" xfId="12026"/>
    <cellStyle name="Comma 2 2 3 2 2 2 2 5" xfId="12027"/>
    <cellStyle name="Comma 2 3 6 2 2 2 2 5" xfId="12028"/>
    <cellStyle name="Normal 18 2 2 2 2 2 5" xfId="12029"/>
    <cellStyle name="Normal 19 2 2 2 2 2 5" xfId="12030"/>
    <cellStyle name="Normal 2 2 3 2 2 2 2 5" xfId="12031"/>
    <cellStyle name="Normal 2 3 6 2 2 2 2 5" xfId="12032"/>
    <cellStyle name="Normal 2 3 2 2 2 2 2 5" xfId="12033"/>
    <cellStyle name="Normal 2 3 4 2 2 2 2 5" xfId="12034"/>
    <cellStyle name="Normal 2 3 5 2 2 2 2 5" xfId="12035"/>
    <cellStyle name="Normal 2 4 2 2 2 2 2 5" xfId="12036"/>
    <cellStyle name="Normal 2 5 2 2 2 2 5" xfId="12037"/>
    <cellStyle name="Normal 28 3 2 2 2 2 5" xfId="12038"/>
    <cellStyle name="Normal 3 2 2 2 2 2 2 5" xfId="12039"/>
    <cellStyle name="Normal 3 3 2 2 2 2 5" xfId="12040"/>
    <cellStyle name="Normal 30 3 2 2 2 2 5" xfId="12041"/>
    <cellStyle name="Normal 4 2 2 2 2 2 5" xfId="12042"/>
    <cellStyle name="Normal 40 2 2 2 2 2 5" xfId="12043"/>
    <cellStyle name="Normal 41 2 2 2 2 2 5" xfId="12044"/>
    <cellStyle name="Normal 42 2 2 2 2 2 5" xfId="12045"/>
    <cellStyle name="Normal 43 2 2 2 2 2 5" xfId="12046"/>
    <cellStyle name="Normal 44 2 2 2 2 2 5" xfId="12047"/>
    <cellStyle name="Normal 45 2 2 2 2 2 5" xfId="12048"/>
    <cellStyle name="Normal 46 2 2 2 2 2 5" xfId="12049"/>
    <cellStyle name="Normal 47 2 2 2 2 2 5" xfId="12050"/>
    <cellStyle name="Normal 51 2 2 2 2 5" xfId="12051"/>
    <cellStyle name="Normal 52 2 2 2 2 5" xfId="12052"/>
    <cellStyle name="Normal 53 2 2 2 2 5" xfId="12053"/>
    <cellStyle name="Normal 55 2 2 2 2 5" xfId="12054"/>
    <cellStyle name="Normal 56 2 2 2 2 5" xfId="12055"/>
    <cellStyle name="Normal 57 2 2 2 2 5" xfId="12056"/>
    <cellStyle name="Normal 6 2 3 2 2 2 2 5" xfId="12057"/>
    <cellStyle name="Normal 6 3 2 2 2 2 5" xfId="12058"/>
    <cellStyle name="Normal 60 2 2 2 2 5" xfId="12059"/>
    <cellStyle name="Normal 64 2 2 2 2 5" xfId="12060"/>
    <cellStyle name="Normal 65 2 2 2 2 5" xfId="12061"/>
    <cellStyle name="Normal 66 2 2 2 2 5" xfId="12062"/>
    <cellStyle name="Normal 67 2 2 2 2 5" xfId="12063"/>
    <cellStyle name="Normal 7 6 2 2 2 2 5" xfId="12064"/>
    <cellStyle name="Normal 71 2 2 2 2 5" xfId="12065"/>
    <cellStyle name="Normal 72 2 2 2 2 5" xfId="12066"/>
    <cellStyle name="Normal 73 2 2 2 2 5" xfId="12067"/>
    <cellStyle name="Normal 74 2 2 2 2 5" xfId="12068"/>
    <cellStyle name="Normal 76 2 2 2 2 5" xfId="12069"/>
    <cellStyle name="Normal 8 3 2 2 2 2 5" xfId="12070"/>
    <cellStyle name="Normal 81 2 2 2 2 5" xfId="12071"/>
    <cellStyle name="Normal 95 4" xfId="12072"/>
    <cellStyle name="Normal 78 6 4" xfId="12073"/>
    <cellStyle name="Normal 96 4" xfId="12074"/>
    <cellStyle name="Normal 5 3 6 4" xfId="12075"/>
    <cellStyle name="Normal 80 6 4" xfId="12076"/>
    <cellStyle name="Normal 79 6 4" xfId="12077"/>
    <cellStyle name="Normal 6 8 6 4" xfId="12078"/>
    <cellStyle name="Normal 5 2 6 4" xfId="12079"/>
    <cellStyle name="Normal 6 2 11 4" xfId="12080"/>
    <cellStyle name="Comma 2 2 3 6 4" xfId="12081"/>
    <cellStyle name="Comma 2 3 6 6 4" xfId="12082"/>
    <cellStyle name="Normal 18 2 6 4" xfId="12083"/>
    <cellStyle name="Normal 19 2 6 4" xfId="12084"/>
    <cellStyle name="Normal 2 2 3 6 4" xfId="12085"/>
    <cellStyle name="Normal 2 3 6 6 4" xfId="12086"/>
    <cellStyle name="Normal 2 3 2 6 4" xfId="12087"/>
    <cellStyle name="Normal 2 3 4 6 4" xfId="12088"/>
    <cellStyle name="Normal 2 3 5 6 4" xfId="12089"/>
    <cellStyle name="Normal 2 4 2 6 4" xfId="12090"/>
    <cellStyle name="Normal 2 5 6 4" xfId="12091"/>
    <cellStyle name="Normal 28 3 6 4" xfId="12092"/>
    <cellStyle name="Normal 3 2 2 6 4" xfId="12093"/>
    <cellStyle name="Normal 3 3 6 4" xfId="12094"/>
    <cellStyle name="Normal 30 3 6 4" xfId="12095"/>
    <cellStyle name="Normal 4 2 6 4" xfId="12096"/>
    <cellStyle name="Normal 40 2 6 4" xfId="12097"/>
    <cellStyle name="Normal 41 2 6 4" xfId="12098"/>
    <cellStyle name="Normal 42 2 6 4" xfId="12099"/>
    <cellStyle name="Normal 43 2 6 4" xfId="12100"/>
    <cellStyle name="Normal 44 2 6 4" xfId="12101"/>
    <cellStyle name="Normal 45 2 6 4" xfId="12102"/>
    <cellStyle name="Normal 46 2 6 4" xfId="12103"/>
    <cellStyle name="Normal 47 2 6 4" xfId="12104"/>
    <cellStyle name="Normal 51 6 4" xfId="12105"/>
    <cellStyle name="Normal 52 6 4" xfId="12106"/>
    <cellStyle name="Normal 53 6 4" xfId="12107"/>
    <cellStyle name="Normal 55 6 4" xfId="12108"/>
    <cellStyle name="Normal 56 6 4" xfId="12109"/>
    <cellStyle name="Normal 57 6 4" xfId="12110"/>
    <cellStyle name="Normal 6 2 3 6 4" xfId="12111"/>
    <cellStyle name="Normal 6 3 6 4" xfId="12112"/>
    <cellStyle name="Normal 60 6 4" xfId="12113"/>
    <cellStyle name="Normal 64 6 4" xfId="12114"/>
    <cellStyle name="Normal 65 6 4" xfId="12115"/>
    <cellStyle name="Normal 66 6 4" xfId="12116"/>
    <cellStyle name="Normal 67 6 4" xfId="12117"/>
    <cellStyle name="Normal 7 6 6 4" xfId="12118"/>
    <cellStyle name="Normal 71 6 4" xfId="12119"/>
    <cellStyle name="Normal 72 6 4" xfId="12120"/>
    <cellStyle name="Normal 73 6 4" xfId="12121"/>
    <cellStyle name="Normal 74 6 4" xfId="12122"/>
    <cellStyle name="Normal 76 6 4" xfId="12123"/>
    <cellStyle name="Normal 8 3 6 4" xfId="12124"/>
    <cellStyle name="Normal 81 6 4" xfId="12125"/>
    <cellStyle name="Normal 78 2 5 4" xfId="12126"/>
    <cellStyle name="Normal 5 3 2 5 4" xfId="12127"/>
    <cellStyle name="Normal 80 2 5 4" xfId="12128"/>
    <cellStyle name="Normal 79 2 5 4" xfId="12129"/>
    <cellStyle name="Normal 6 8 2 5 4" xfId="12130"/>
    <cellStyle name="Normal 5 2 2 5 4" xfId="12131"/>
    <cellStyle name="Normal 6 2 7 5 4" xfId="12132"/>
    <cellStyle name="Comma 2 2 3 2 5 4" xfId="12133"/>
    <cellStyle name="Comma 2 3 6 2 5 4" xfId="12134"/>
    <cellStyle name="Normal 18 2 2 5 4" xfId="12135"/>
    <cellStyle name="Normal 19 2 2 5 4" xfId="12136"/>
    <cellStyle name="Normal 2 2 3 2 5 4" xfId="12137"/>
    <cellStyle name="Normal 2 3 6 2 5 4" xfId="12138"/>
    <cellStyle name="Normal 2 3 2 2 5 4" xfId="12139"/>
    <cellStyle name="Normal 2 3 4 2 5 4" xfId="12140"/>
    <cellStyle name="Normal 2 3 5 2 5 4" xfId="12141"/>
    <cellStyle name="Normal 2 4 2 2 5 4" xfId="12142"/>
    <cellStyle name="Normal 2 5 2 5 4" xfId="12143"/>
    <cellStyle name="Normal 28 3 2 5 4" xfId="12144"/>
    <cellStyle name="Normal 3 2 2 2 5 4" xfId="12145"/>
    <cellStyle name="Normal 3 3 2 5 4" xfId="12146"/>
    <cellStyle name="Normal 30 3 2 5 4" xfId="12147"/>
    <cellStyle name="Normal 4 2 2 5 4" xfId="12148"/>
    <cellStyle name="Normal 40 2 2 5 4" xfId="12149"/>
    <cellStyle name="Normal 41 2 2 5 4" xfId="12150"/>
    <cellStyle name="Normal 42 2 2 5 4" xfId="12151"/>
    <cellStyle name="Normal 43 2 2 5 4" xfId="12152"/>
    <cellStyle name="Normal 44 2 2 5 4" xfId="12153"/>
    <cellStyle name="Normal 45 2 2 5 4" xfId="12154"/>
    <cellStyle name="Normal 46 2 2 5 4" xfId="12155"/>
    <cellStyle name="Normal 47 2 2 5 4" xfId="12156"/>
    <cellStyle name="Normal 51 2 5 4" xfId="12157"/>
    <cellStyle name="Normal 52 2 5 4" xfId="12158"/>
    <cellStyle name="Normal 53 2 5 4" xfId="12159"/>
    <cellStyle name="Normal 55 2 5 4" xfId="12160"/>
    <cellStyle name="Normal 56 2 5 4" xfId="12161"/>
    <cellStyle name="Normal 57 2 5 4" xfId="12162"/>
    <cellStyle name="Normal 6 2 3 2 5 4" xfId="12163"/>
    <cellStyle name="Normal 6 3 2 5 4" xfId="12164"/>
    <cellStyle name="Normal 60 2 5 4" xfId="12165"/>
    <cellStyle name="Normal 64 2 5 4" xfId="12166"/>
    <cellStyle name="Normal 65 2 5 4" xfId="12167"/>
    <cellStyle name="Normal 66 2 5 4" xfId="12168"/>
    <cellStyle name="Normal 67 2 5 4" xfId="12169"/>
    <cellStyle name="Normal 7 6 2 5 4" xfId="12170"/>
    <cellStyle name="Normal 71 2 5 4" xfId="12171"/>
    <cellStyle name="Normal 72 2 5 4" xfId="12172"/>
    <cellStyle name="Normal 73 2 5 4" xfId="12173"/>
    <cellStyle name="Normal 74 2 5 4" xfId="12174"/>
    <cellStyle name="Normal 76 2 5 4" xfId="12175"/>
    <cellStyle name="Normal 8 3 2 5 4" xfId="12176"/>
    <cellStyle name="Normal 81 2 5 4" xfId="12177"/>
    <cellStyle name="Normal 78 3 4 4" xfId="12178"/>
    <cellStyle name="Normal 5 3 3 4 4" xfId="12179"/>
    <cellStyle name="Normal 80 3 4 4" xfId="12180"/>
    <cellStyle name="Normal 79 3 4 4" xfId="12181"/>
    <cellStyle name="Normal 6 8 3 4 4" xfId="12182"/>
    <cellStyle name="Normal 5 2 3 4 4" xfId="12183"/>
    <cellStyle name="Normal 6 2 8 4 4" xfId="12184"/>
    <cellStyle name="Comma 2 2 3 3 4 4" xfId="12185"/>
    <cellStyle name="Comma 2 3 6 3 4 4" xfId="12186"/>
    <cellStyle name="Normal 18 2 3 4 4" xfId="12187"/>
    <cellStyle name="Normal 19 2 3 4 4" xfId="12188"/>
    <cellStyle name="Normal 2 2 3 3 4 4" xfId="12189"/>
    <cellStyle name="Normal 2 3 6 3 4 4" xfId="12190"/>
    <cellStyle name="Normal 2 3 2 3 4 4" xfId="12191"/>
    <cellStyle name="Normal 2 3 4 3 4 4" xfId="12192"/>
    <cellStyle name="Normal 2 3 5 3 4 4" xfId="12193"/>
    <cellStyle name="Normal 2 4 2 3 4 4" xfId="12194"/>
    <cellStyle name="Normal 2 5 3 4 4" xfId="12195"/>
    <cellStyle name="Normal 28 3 3 4 4" xfId="12196"/>
    <cellStyle name="Normal 3 2 2 3 4 4" xfId="12197"/>
    <cellStyle name="Normal 3 3 3 4 4" xfId="12198"/>
    <cellStyle name="Normal 30 3 3 4 4" xfId="12199"/>
    <cellStyle name="Normal 4 2 3 4 4" xfId="12200"/>
    <cellStyle name="Normal 40 2 3 4 4" xfId="12201"/>
    <cellStyle name="Normal 41 2 3 4 4" xfId="12202"/>
    <cellStyle name="Normal 42 2 3 4 4" xfId="12203"/>
    <cellStyle name="Normal 43 2 3 4 4" xfId="12204"/>
    <cellStyle name="Normal 44 2 3 4 4" xfId="12205"/>
    <cellStyle name="Normal 45 2 3 4 4" xfId="12206"/>
    <cellStyle name="Normal 46 2 3 4 4" xfId="12207"/>
    <cellStyle name="Normal 47 2 3 4 4" xfId="12208"/>
    <cellStyle name="Normal 51 3 4 4" xfId="12209"/>
    <cellStyle name="Normal 52 3 4 4" xfId="12210"/>
    <cellStyle name="Normal 53 3 4 4" xfId="12211"/>
    <cellStyle name="Normal 55 3 4 4" xfId="12212"/>
    <cellStyle name="Normal 56 3 4 4" xfId="12213"/>
    <cellStyle name="Normal 57 3 4 4" xfId="12214"/>
    <cellStyle name="Normal 6 2 3 3 4 4" xfId="12215"/>
    <cellStyle name="Normal 6 3 3 4 4" xfId="12216"/>
    <cellStyle name="Normal 60 3 4 4" xfId="12217"/>
    <cellStyle name="Normal 64 3 4 4" xfId="12218"/>
    <cellStyle name="Normal 65 3 4 4" xfId="12219"/>
    <cellStyle name="Normal 66 3 4 4" xfId="12220"/>
    <cellStyle name="Normal 67 3 4 4" xfId="12221"/>
    <cellStyle name="Normal 7 6 3 4 4" xfId="12222"/>
    <cellStyle name="Normal 71 3 4 4" xfId="12223"/>
    <cellStyle name="Normal 72 3 4 4" xfId="12224"/>
    <cellStyle name="Normal 73 3 4 4" xfId="12225"/>
    <cellStyle name="Normal 74 3 4 4" xfId="12226"/>
    <cellStyle name="Normal 76 3 4 4" xfId="12227"/>
    <cellStyle name="Normal 8 3 3 4 4" xfId="12228"/>
    <cellStyle name="Normal 81 3 4 4" xfId="12229"/>
    <cellStyle name="Normal 78 2 2 4 4" xfId="12230"/>
    <cellStyle name="Normal 5 3 2 2 4 4" xfId="12231"/>
    <cellStyle name="Normal 80 2 2 4 4" xfId="12232"/>
    <cellStyle name="Normal 79 2 2 4 4" xfId="12233"/>
    <cellStyle name="Normal 6 8 2 2 4 4" xfId="12234"/>
    <cellStyle name="Normal 5 2 2 2 4 4" xfId="12235"/>
    <cellStyle name="Normal 6 2 7 2 4 4" xfId="12236"/>
    <cellStyle name="Comma 2 2 3 2 2 4 4" xfId="12237"/>
    <cellStyle name="Comma 2 3 6 2 2 4 4" xfId="12238"/>
    <cellStyle name="Normal 18 2 2 2 4 4" xfId="12239"/>
    <cellStyle name="Normal 19 2 2 2 4 4" xfId="12240"/>
    <cellStyle name="Normal 2 2 3 2 2 4 4" xfId="12241"/>
    <cellStyle name="Normal 2 3 6 2 2 4 4" xfId="12242"/>
    <cellStyle name="Normal 2 3 2 2 2 4 4" xfId="12243"/>
    <cellStyle name="Normal 2 3 4 2 2 4 4" xfId="12244"/>
    <cellStyle name="Normal 2 3 5 2 2 4 4" xfId="12245"/>
    <cellStyle name="Normal 2 4 2 2 2 4 4" xfId="12246"/>
    <cellStyle name="Normal 2 5 2 2 4 4" xfId="12247"/>
    <cellStyle name="Normal 28 3 2 2 4 4" xfId="12248"/>
    <cellStyle name="Normal 3 2 2 2 2 4 4" xfId="12249"/>
    <cellStyle name="Normal 3 3 2 2 4 4" xfId="12250"/>
    <cellStyle name="Normal 30 3 2 2 4 4" xfId="12251"/>
    <cellStyle name="Normal 4 2 2 2 4 4" xfId="12252"/>
    <cellStyle name="Normal 40 2 2 2 4 4" xfId="12253"/>
    <cellStyle name="Normal 41 2 2 2 4 4" xfId="12254"/>
    <cellStyle name="Normal 42 2 2 2 4 4" xfId="12255"/>
    <cellStyle name="Normal 43 2 2 2 4 4" xfId="12256"/>
    <cellStyle name="Normal 44 2 2 2 4 4" xfId="12257"/>
    <cellStyle name="Normal 45 2 2 2 4 4" xfId="12258"/>
    <cellStyle name="Normal 46 2 2 2 4 4" xfId="12259"/>
    <cellStyle name="Normal 47 2 2 2 4 4" xfId="12260"/>
    <cellStyle name="Normal 51 2 2 4 4" xfId="12261"/>
    <cellStyle name="Normal 52 2 2 4 4" xfId="12262"/>
    <cellStyle name="Normal 53 2 2 4 4" xfId="12263"/>
    <cellStyle name="Normal 55 2 2 4 4" xfId="12264"/>
    <cellStyle name="Normal 56 2 2 4 4" xfId="12265"/>
    <cellStyle name="Normal 57 2 2 4 4" xfId="12266"/>
    <cellStyle name="Normal 6 2 3 2 2 4 4" xfId="12267"/>
    <cellStyle name="Normal 6 3 2 2 4 4" xfId="12268"/>
    <cellStyle name="Normal 60 2 2 4 4" xfId="12269"/>
    <cellStyle name="Normal 64 2 2 4 4" xfId="12270"/>
    <cellStyle name="Normal 65 2 2 4 4" xfId="12271"/>
    <cellStyle name="Normal 66 2 2 4 4" xfId="12272"/>
    <cellStyle name="Normal 67 2 2 4 4" xfId="12273"/>
    <cellStyle name="Normal 7 6 2 2 4 4" xfId="12274"/>
    <cellStyle name="Normal 71 2 2 4 4" xfId="12275"/>
    <cellStyle name="Normal 72 2 2 4 4" xfId="12276"/>
    <cellStyle name="Normal 73 2 2 4 4" xfId="12277"/>
    <cellStyle name="Normal 74 2 2 4 4" xfId="12278"/>
    <cellStyle name="Normal 76 2 2 4 4" xfId="12279"/>
    <cellStyle name="Normal 8 3 2 2 4 4" xfId="12280"/>
    <cellStyle name="Normal 81 2 2 4 4" xfId="12281"/>
    <cellStyle name="Normal 78 4 3 4" xfId="12282"/>
    <cellStyle name="Normal 5 3 4 3 4" xfId="12283"/>
    <cellStyle name="Normal 80 4 3 4" xfId="12284"/>
    <cellStyle name="Normal 79 4 3 4" xfId="12285"/>
    <cellStyle name="Normal 6 8 4 3 4" xfId="12286"/>
    <cellStyle name="Normal 5 2 4 3 4" xfId="12287"/>
    <cellStyle name="Normal 6 2 9 3 4" xfId="12288"/>
    <cellStyle name="Comma 2 2 3 4 3 4" xfId="12289"/>
    <cellStyle name="Comma 2 3 6 4 3 4" xfId="12290"/>
    <cellStyle name="Normal 18 2 4 3 4" xfId="12291"/>
    <cellStyle name="Normal 19 2 4 3 4" xfId="12292"/>
    <cellStyle name="Normal 2 2 3 4 3 4" xfId="12293"/>
    <cellStyle name="Normal 2 3 6 4 3 4" xfId="12294"/>
    <cellStyle name="Normal 2 3 2 4 3 4" xfId="12295"/>
    <cellStyle name="Normal 2 3 4 4 3 4" xfId="12296"/>
    <cellStyle name="Normal 2 3 5 4 3 4" xfId="12297"/>
    <cellStyle name="Normal 2 4 2 4 3 4" xfId="12298"/>
    <cellStyle name="Normal 2 5 4 3 4" xfId="12299"/>
    <cellStyle name="Normal 28 3 4 3 4" xfId="12300"/>
    <cellStyle name="Normal 3 2 2 4 3 4" xfId="12301"/>
    <cellStyle name="Normal 3 3 4 3 4" xfId="12302"/>
    <cellStyle name="Normal 30 3 4 3 4" xfId="12303"/>
    <cellStyle name="Normal 4 2 4 3 4" xfId="12304"/>
    <cellStyle name="Normal 40 2 4 3 4" xfId="12305"/>
    <cellStyle name="Normal 41 2 4 3 4" xfId="12306"/>
    <cellStyle name="Normal 42 2 4 3 4" xfId="12307"/>
    <cellStyle name="Normal 43 2 4 3 4" xfId="12308"/>
    <cellStyle name="Normal 44 2 4 3 4" xfId="12309"/>
    <cellStyle name="Normal 45 2 4 3 4" xfId="12310"/>
    <cellStyle name="Normal 46 2 4 3 4" xfId="12311"/>
    <cellStyle name="Normal 47 2 4 3 4" xfId="12312"/>
    <cellStyle name="Normal 51 4 3 4" xfId="12313"/>
    <cellStyle name="Normal 52 4 3 4" xfId="12314"/>
    <cellStyle name="Normal 53 4 3 4" xfId="12315"/>
    <cellStyle name="Normal 55 4 3 4" xfId="12316"/>
    <cellStyle name="Normal 56 4 3 4" xfId="12317"/>
    <cellStyle name="Normal 57 4 3 4" xfId="12318"/>
    <cellStyle name="Normal 6 2 3 4 3 4" xfId="12319"/>
    <cellStyle name="Normal 6 3 4 3 4" xfId="12320"/>
    <cellStyle name="Normal 60 4 3 4" xfId="12321"/>
    <cellStyle name="Normal 64 4 3 4" xfId="12322"/>
    <cellStyle name="Normal 65 4 3 4" xfId="12323"/>
    <cellStyle name="Normal 66 4 3 4" xfId="12324"/>
    <cellStyle name="Normal 67 4 3 4" xfId="12325"/>
    <cellStyle name="Normal 7 6 4 3 4" xfId="12326"/>
    <cellStyle name="Normal 71 4 3 4" xfId="12327"/>
    <cellStyle name="Normal 72 4 3 4" xfId="12328"/>
    <cellStyle name="Normal 73 4 3 4" xfId="12329"/>
    <cellStyle name="Normal 74 4 3 4" xfId="12330"/>
    <cellStyle name="Normal 76 4 3 4" xfId="12331"/>
    <cellStyle name="Normal 8 3 4 3 4" xfId="12332"/>
    <cellStyle name="Normal 81 4 3 4" xfId="12333"/>
    <cellStyle name="Normal 78 2 3 3 4" xfId="12334"/>
    <cellStyle name="Normal 5 3 2 3 3 4" xfId="12335"/>
    <cellStyle name="Normal 80 2 3 3 4" xfId="12336"/>
    <cellStyle name="Normal 79 2 3 3 4" xfId="12337"/>
    <cellStyle name="Normal 6 8 2 3 3 4" xfId="12338"/>
    <cellStyle name="Normal 5 2 2 3 3 4" xfId="12339"/>
    <cellStyle name="Normal 6 2 7 3 3 4" xfId="12340"/>
    <cellStyle name="Comma 2 2 3 2 3 3 4" xfId="12341"/>
    <cellStyle name="Comma 2 3 6 2 3 3 4" xfId="12342"/>
    <cellStyle name="Normal 18 2 2 3 3 4" xfId="12343"/>
    <cellStyle name="Normal 19 2 2 3 3 4" xfId="12344"/>
    <cellStyle name="Normal 2 2 3 2 3 3 4" xfId="12345"/>
    <cellStyle name="Normal 2 3 6 2 3 3 4" xfId="12346"/>
    <cellStyle name="Normal 2 3 2 2 3 3 4" xfId="12347"/>
    <cellStyle name="Normal 2 3 4 2 3 3 4" xfId="12348"/>
    <cellStyle name="Normal 2 3 5 2 3 3 4" xfId="12349"/>
    <cellStyle name="Normal 2 4 2 2 3 3 4" xfId="12350"/>
    <cellStyle name="Normal 2 5 2 3 3 4" xfId="12351"/>
    <cellStyle name="Normal 28 3 2 3 3 4" xfId="12352"/>
    <cellStyle name="Normal 3 2 2 2 3 3 4" xfId="12353"/>
    <cellStyle name="Normal 3 3 2 3 3 4" xfId="12354"/>
    <cellStyle name="Normal 30 3 2 3 3 4" xfId="12355"/>
    <cellStyle name="Normal 4 2 2 3 3 4" xfId="12356"/>
    <cellStyle name="Normal 40 2 2 3 3 4" xfId="12357"/>
    <cellStyle name="Normal 41 2 2 3 3 4" xfId="12358"/>
    <cellStyle name="Normal 42 2 2 3 3 4" xfId="12359"/>
    <cellStyle name="Normal 43 2 2 3 3 4" xfId="12360"/>
    <cellStyle name="Normal 44 2 2 3 3 4" xfId="12361"/>
    <cellStyle name="Normal 45 2 2 3 3 4" xfId="12362"/>
    <cellStyle name="Normal 46 2 2 3 3 4" xfId="12363"/>
    <cellStyle name="Normal 47 2 2 3 3 4" xfId="12364"/>
    <cellStyle name="Normal 51 2 3 3 4" xfId="12365"/>
    <cellStyle name="Normal 52 2 3 3 4" xfId="12366"/>
    <cellStyle name="Normal 53 2 3 3 4" xfId="12367"/>
    <cellStyle name="Normal 55 2 3 3 4" xfId="12368"/>
    <cellStyle name="Normal 56 2 3 3 4" xfId="12369"/>
    <cellStyle name="Normal 57 2 3 3 4" xfId="12370"/>
    <cellStyle name="Normal 6 2 3 2 3 3 4" xfId="12371"/>
    <cellStyle name="Normal 6 3 2 3 3 4" xfId="12372"/>
    <cellStyle name="Normal 60 2 3 3 4" xfId="12373"/>
    <cellStyle name="Normal 64 2 3 3 4" xfId="12374"/>
    <cellStyle name="Normal 65 2 3 3 4" xfId="12375"/>
    <cellStyle name="Normal 66 2 3 3 4" xfId="12376"/>
    <cellStyle name="Normal 67 2 3 3 4" xfId="12377"/>
    <cellStyle name="Normal 7 6 2 3 3 4" xfId="12378"/>
    <cellStyle name="Normal 71 2 3 3 4" xfId="12379"/>
    <cellStyle name="Normal 72 2 3 3 4" xfId="12380"/>
    <cellStyle name="Normal 73 2 3 3 4" xfId="12381"/>
    <cellStyle name="Normal 74 2 3 3 4" xfId="12382"/>
    <cellStyle name="Normal 76 2 3 3 4" xfId="12383"/>
    <cellStyle name="Normal 8 3 2 3 3 4" xfId="12384"/>
    <cellStyle name="Normal 81 2 3 3 4" xfId="12385"/>
    <cellStyle name="Normal 78 3 2 3 4" xfId="12386"/>
    <cellStyle name="Normal 5 3 3 2 3 4" xfId="12387"/>
    <cellStyle name="Normal 80 3 2 3 4" xfId="12388"/>
    <cellStyle name="Normal 79 3 2 3 4" xfId="12389"/>
    <cellStyle name="Normal 6 8 3 2 3 4" xfId="12390"/>
    <cellStyle name="Normal 5 2 3 2 3 4" xfId="12391"/>
    <cellStyle name="Normal 6 2 8 2 3 4" xfId="12392"/>
    <cellStyle name="Comma 2 2 3 3 2 3 4" xfId="12393"/>
    <cellStyle name="Comma 2 3 6 3 2 3 4" xfId="12394"/>
    <cellStyle name="Normal 18 2 3 2 3 4" xfId="12395"/>
    <cellStyle name="Normal 19 2 3 2 3 4" xfId="12396"/>
    <cellStyle name="Normal 2 2 3 3 2 3 4" xfId="12397"/>
    <cellStyle name="Normal 2 3 6 3 2 3 4" xfId="12398"/>
    <cellStyle name="Normal 2 3 2 3 2 3 4" xfId="12399"/>
    <cellStyle name="Normal 2 3 4 3 2 3 4" xfId="12400"/>
    <cellStyle name="Normal 2 3 5 3 2 3 4" xfId="12401"/>
    <cellStyle name="Normal 2 4 2 3 2 3 4" xfId="12402"/>
    <cellStyle name="Normal 2 5 3 2 3 4" xfId="12403"/>
    <cellStyle name="Normal 28 3 3 2 3 4" xfId="12404"/>
    <cellStyle name="Normal 3 2 2 3 2 3 4" xfId="12405"/>
    <cellStyle name="Normal 3 3 3 2 3 4" xfId="12406"/>
    <cellStyle name="Normal 30 3 3 2 3 4" xfId="12407"/>
    <cellStyle name="Normal 4 2 3 2 3 4" xfId="12408"/>
    <cellStyle name="Normal 40 2 3 2 3 4" xfId="12409"/>
    <cellStyle name="Normal 41 2 3 2 3 4" xfId="12410"/>
    <cellStyle name="Normal 42 2 3 2 3 4" xfId="12411"/>
    <cellStyle name="Normal 43 2 3 2 3 4" xfId="12412"/>
    <cellStyle name="Normal 44 2 3 2 3 4" xfId="12413"/>
    <cellStyle name="Normal 45 2 3 2 3 4" xfId="12414"/>
    <cellStyle name="Normal 46 2 3 2 3 4" xfId="12415"/>
    <cellStyle name="Normal 47 2 3 2 3 4" xfId="12416"/>
    <cellStyle name="Normal 51 3 2 3 4" xfId="12417"/>
    <cellStyle name="Normal 52 3 2 3 4" xfId="12418"/>
    <cellStyle name="Normal 53 3 2 3 4" xfId="12419"/>
    <cellStyle name="Normal 55 3 2 3 4" xfId="12420"/>
    <cellStyle name="Normal 56 3 2 3 4" xfId="12421"/>
    <cellStyle name="Normal 57 3 2 3 4" xfId="12422"/>
    <cellStyle name="Normal 6 2 3 3 2 3 4" xfId="12423"/>
    <cellStyle name="Normal 6 3 3 2 3 4" xfId="12424"/>
    <cellStyle name="Normal 60 3 2 3 4" xfId="12425"/>
    <cellStyle name="Normal 64 3 2 3 4" xfId="12426"/>
    <cellStyle name="Normal 65 3 2 3 4" xfId="12427"/>
    <cellStyle name="Normal 66 3 2 3 4" xfId="12428"/>
    <cellStyle name="Normal 67 3 2 3 4" xfId="12429"/>
    <cellStyle name="Normal 7 6 3 2 3 4" xfId="12430"/>
    <cellStyle name="Normal 71 3 2 3 4" xfId="12431"/>
    <cellStyle name="Normal 72 3 2 3 4" xfId="12432"/>
    <cellStyle name="Normal 73 3 2 3 4" xfId="12433"/>
    <cellStyle name="Normal 74 3 2 3 4" xfId="12434"/>
    <cellStyle name="Normal 76 3 2 3 4" xfId="12435"/>
    <cellStyle name="Normal 8 3 3 2 3 4" xfId="12436"/>
    <cellStyle name="Normal 81 3 2 3 4" xfId="12437"/>
    <cellStyle name="Normal 78 2 2 2 3 4" xfId="12438"/>
    <cellStyle name="Normal 5 3 2 2 2 3 4" xfId="12439"/>
    <cellStyle name="Normal 80 2 2 2 3 4" xfId="12440"/>
    <cellStyle name="Normal 79 2 2 2 3 4" xfId="12441"/>
    <cellStyle name="Normal 6 8 2 2 2 3 4" xfId="12442"/>
    <cellStyle name="Normal 5 2 2 2 2 3 4" xfId="12443"/>
    <cellStyle name="Normal 6 2 7 2 2 3 4" xfId="12444"/>
    <cellStyle name="Comma 2 2 3 2 2 2 3 4" xfId="12445"/>
    <cellStyle name="Comma 2 3 6 2 2 2 3 4" xfId="12446"/>
    <cellStyle name="Normal 18 2 2 2 2 3 4" xfId="12447"/>
    <cellStyle name="Normal 19 2 2 2 2 3 4" xfId="12448"/>
    <cellStyle name="Normal 2 2 3 2 2 2 3 4" xfId="12449"/>
    <cellStyle name="Normal 2 3 6 2 2 2 3 4" xfId="12450"/>
    <cellStyle name="Normal 2 3 2 2 2 2 3 4" xfId="12451"/>
    <cellStyle name="Normal 2 3 4 2 2 2 3 4" xfId="12452"/>
    <cellStyle name="Normal 2 3 5 2 2 2 3 4" xfId="12453"/>
    <cellStyle name="Normal 2 4 2 2 2 2 3 4" xfId="12454"/>
    <cellStyle name="Normal 2 5 2 2 2 3 4" xfId="12455"/>
    <cellStyle name="Normal 28 3 2 2 2 3 4" xfId="12456"/>
    <cellStyle name="Normal 3 2 2 2 2 2 3 4" xfId="12457"/>
    <cellStyle name="Normal 3 3 2 2 2 3 4" xfId="12458"/>
    <cellStyle name="Normal 30 3 2 2 2 3 4" xfId="12459"/>
    <cellStyle name="Normal 4 2 2 2 2 3 4" xfId="12460"/>
    <cellStyle name="Normal 40 2 2 2 2 3 4" xfId="12461"/>
    <cellStyle name="Normal 41 2 2 2 2 3 4" xfId="12462"/>
    <cellStyle name="Normal 42 2 2 2 2 3 4" xfId="12463"/>
    <cellStyle name="Normal 43 2 2 2 2 3 4" xfId="12464"/>
    <cellStyle name="Normal 44 2 2 2 2 3 4" xfId="12465"/>
    <cellStyle name="Normal 45 2 2 2 2 3 4" xfId="12466"/>
    <cellStyle name="Normal 46 2 2 2 2 3 4" xfId="12467"/>
    <cellStyle name="Normal 47 2 2 2 2 3 4" xfId="12468"/>
    <cellStyle name="Normal 51 2 2 2 3 4" xfId="12469"/>
    <cellStyle name="Normal 52 2 2 2 3 4" xfId="12470"/>
    <cellStyle name="Normal 53 2 2 2 3 4" xfId="12471"/>
    <cellStyle name="Normal 55 2 2 2 3 4" xfId="12472"/>
    <cellStyle name="Normal 56 2 2 2 3 4" xfId="12473"/>
    <cellStyle name="Normal 57 2 2 2 3 4" xfId="12474"/>
    <cellStyle name="Normal 6 2 3 2 2 2 3 4" xfId="12475"/>
    <cellStyle name="Normal 6 3 2 2 2 3 4" xfId="12476"/>
    <cellStyle name="Normal 60 2 2 2 3 4" xfId="12477"/>
    <cellStyle name="Normal 64 2 2 2 3 4" xfId="12478"/>
    <cellStyle name="Normal 65 2 2 2 3 4" xfId="12479"/>
    <cellStyle name="Normal 66 2 2 2 3 4" xfId="12480"/>
    <cellStyle name="Normal 67 2 2 2 3 4" xfId="12481"/>
    <cellStyle name="Normal 7 6 2 2 2 3 4" xfId="12482"/>
    <cellStyle name="Normal 71 2 2 2 3 4" xfId="12483"/>
    <cellStyle name="Normal 72 2 2 2 3 4" xfId="12484"/>
    <cellStyle name="Normal 73 2 2 2 3 4" xfId="12485"/>
    <cellStyle name="Normal 74 2 2 2 3 4" xfId="12486"/>
    <cellStyle name="Normal 76 2 2 2 3 4" xfId="12487"/>
    <cellStyle name="Normal 8 3 2 2 2 3 4" xfId="12488"/>
    <cellStyle name="Normal 81 2 2 2 3 4" xfId="12489"/>
    <cellStyle name="Normal 90 2 4" xfId="12490"/>
    <cellStyle name="Normal 78 5 2 4" xfId="12491"/>
    <cellStyle name="Normal 91 2 4" xfId="12492"/>
    <cellStyle name="Normal 5 3 5 2 4" xfId="12493"/>
    <cellStyle name="Normal 80 5 2 4" xfId="12494"/>
    <cellStyle name="Normal 79 5 2 4" xfId="12495"/>
    <cellStyle name="Normal 6 8 5 2 4" xfId="12496"/>
    <cellStyle name="Normal 5 2 5 2 4" xfId="12497"/>
    <cellStyle name="Normal 6 2 10 2 4" xfId="12498"/>
    <cellStyle name="Comma 2 2 3 5 2 4" xfId="12499"/>
    <cellStyle name="Comma 2 3 6 5 2 4" xfId="12500"/>
    <cellStyle name="Normal 18 2 5 2 4" xfId="12501"/>
    <cellStyle name="Normal 19 2 5 2 4" xfId="12502"/>
    <cellStyle name="Normal 2 2 3 5 2 4" xfId="12503"/>
    <cellStyle name="Normal 2 3 6 5 2 4" xfId="12504"/>
    <cellStyle name="Normal 2 3 2 5 2 4" xfId="12505"/>
    <cellStyle name="Normal 2 3 4 5 2 4" xfId="12506"/>
    <cellStyle name="Normal 2 3 5 5 2 4" xfId="12507"/>
    <cellStyle name="Normal 2 4 2 5 2 4" xfId="12508"/>
    <cellStyle name="Normal 2 5 5 2 4" xfId="12509"/>
    <cellStyle name="Normal 28 3 5 2 4" xfId="12510"/>
    <cellStyle name="Normal 3 2 2 5 2 4" xfId="12511"/>
    <cellStyle name="Normal 3 3 5 2 4" xfId="12512"/>
    <cellStyle name="Normal 30 3 5 2 4" xfId="12513"/>
    <cellStyle name="Normal 4 2 5 2 4" xfId="12514"/>
    <cellStyle name="Normal 40 2 5 2 4" xfId="12515"/>
    <cellStyle name="Normal 41 2 5 2 4" xfId="12516"/>
    <cellStyle name="Normal 42 2 5 2 4" xfId="12517"/>
    <cellStyle name="Normal 43 2 5 2 4" xfId="12518"/>
    <cellStyle name="Normal 44 2 5 2 4" xfId="12519"/>
    <cellStyle name="Normal 45 2 5 2 4" xfId="12520"/>
    <cellStyle name="Normal 46 2 5 2 4" xfId="12521"/>
    <cellStyle name="Normal 47 2 5 2 4" xfId="12522"/>
    <cellStyle name="Normal 51 5 2 4" xfId="12523"/>
    <cellStyle name="Normal 52 5 2 4" xfId="12524"/>
    <cellStyle name="Normal 53 5 2 4" xfId="12525"/>
    <cellStyle name="Normal 55 5 2 4" xfId="12526"/>
    <cellStyle name="Normal 56 5 2 4" xfId="12527"/>
    <cellStyle name="Normal 57 5 2 4" xfId="12528"/>
    <cellStyle name="Normal 6 2 3 5 2 4" xfId="12529"/>
    <cellStyle name="Normal 6 3 5 2 4" xfId="12530"/>
    <cellStyle name="Normal 60 5 2 4" xfId="12531"/>
    <cellStyle name="Normal 64 5 2 4" xfId="12532"/>
    <cellStyle name="Normal 65 5 2 4" xfId="12533"/>
    <cellStyle name="Normal 66 5 2 4" xfId="12534"/>
    <cellStyle name="Normal 67 5 2 4" xfId="12535"/>
    <cellStyle name="Normal 7 6 5 2 4" xfId="12536"/>
    <cellStyle name="Normal 71 5 2 4" xfId="12537"/>
    <cellStyle name="Normal 72 5 2 4" xfId="12538"/>
    <cellStyle name="Normal 73 5 2 4" xfId="12539"/>
    <cellStyle name="Normal 74 5 2 4" xfId="12540"/>
    <cellStyle name="Normal 76 5 2 4" xfId="12541"/>
    <cellStyle name="Normal 8 3 5 2 4" xfId="12542"/>
    <cellStyle name="Normal 81 5 2 4" xfId="12543"/>
    <cellStyle name="Normal 78 2 4 2 4" xfId="12544"/>
    <cellStyle name="Normal 5 3 2 4 2 4" xfId="12545"/>
    <cellStyle name="Normal 80 2 4 2 4" xfId="12546"/>
    <cellStyle name="Normal 79 2 4 2 4" xfId="12547"/>
    <cellStyle name="Normal 6 8 2 4 2 4" xfId="12548"/>
    <cellStyle name="Normal 5 2 2 4 2 4" xfId="12549"/>
    <cellStyle name="Normal 6 2 7 4 2 4" xfId="12550"/>
    <cellStyle name="Comma 2 2 3 2 4 2 4" xfId="12551"/>
    <cellStyle name="Comma 2 3 6 2 4 2 4" xfId="12552"/>
    <cellStyle name="Normal 18 2 2 4 2 4" xfId="12553"/>
    <cellStyle name="Normal 19 2 2 4 2 4" xfId="12554"/>
    <cellStyle name="Normal 2 2 3 2 4 2 4" xfId="12555"/>
    <cellStyle name="Normal 2 3 6 2 4 2 4" xfId="12556"/>
    <cellStyle name="Normal 2 3 2 2 4 2 4" xfId="12557"/>
    <cellStyle name="Normal 2 3 4 2 4 2 4" xfId="12558"/>
    <cellStyle name="Normal 2 3 5 2 4 2 4" xfId="12559"/>
    <cellStyle name="Normal 2 4 2 2 4 2 4" xfId="12560"/>
    <cellStyle name="Normal 2 5 2 4 2 4" xfId="12561"/>
    <cellStyle name="Normal 28 3 2 4 2 4" xfId="12562"/>
    <cellStyle name="Normal 3 2 2 2 4 2 4" xfId="12563"/>
    <cellStyle name="Normal 3 3 2 4 2 4" xfId="12564"/>
    <cellStyle name="Normal 30 3 2 4 2 4" xfId="12565"/>
    <cellStyle name="Normal 4 2 2 4 2 4" xfId="12566"/>
    <cellStyle name="Normal 40 2 2 4 2 4" xfId="12567"/>
    <cellStyle name="Normal 41 2 2 4 2 4" xfId="12568"/>
    <cellStyle name="Normal 42 2 2 4 2 4" xfId="12569"/>
    <cellStyle name="Normal 43 2 2 4 2 4" xfId="12570"/>
    <cellStyle name="Normal 44 2 2 4 2 4" xfId="12571"/>
    <cellStyle name="Normal 45 2 2 4 2 4" xfId="12572"/>
    <cellStyle name="Normal 46 2 2 4 2 4" xfId="12573"/>
    <cellStyle name="Normal 47 2 2 4 2 4" xfId="12574"/>
    <cellStyle name="Normal 51 2 4 2 4" xfId="12575"/>
    <cellStyle name="Normal 52 2 4 2 4" xfId="12576"/>
    <cellStyle name="Normal 53 2 4 2 4" xfId="12577"/>
    <cellStyle name="Normal 55 2 4 2 4" xfId="12578"/>
    <cellStyle name="Normal 56 2 4 2 4" xfId="12579"/>
    <cellStyle name="Normal 57 2 4 2 4" xfId="12580"/>
    <cellStyle name="Normal 6 2 3 2 4 2 4" xfId="12581"/>
    <cellStyle name="Normal 6 3 2 4 2 4" xfId="12582"/>
    <cellStyle name="Normal 60 2 4 2 4" xfId="12583"/>
    <cellStyle name="Normal 64 2 4 2 4" xfId="12584"/>
    <cellStyle name="Normal 65 2 4 2 4" xfId="12585"/>
    <cellStyle name="Normal 66 2 4 2 4" xfId="12586"/>
    <cellStyle name="Normal 67 2 4 2 4" xfId="12587"/>
    <cellStyle name="Normal 7 6 2 4 2 4" xfId="12588"/>
    <cellStyle name="Normal 71 2 4 2 4" xfId="12589"/>
    <cellStyle name="Normal 72 2 4 2 4" xfId="12590"/>
    <cellStyle name="Normal 73 2 4 2 4" xfId="12591"/>
    <cellStyle name="Normal 74 2 4 2 4" xfId="12592"/>
    <cellStyle name="Normal 76 2 4 2 4" xfId="12593"/>
    <cellStyle name="Normal 8 3 2 4 2 4" xfId="12594"/>
    <cellStyle name="Normal 81 2 4 2 4" xfId="12595"/>
    <cellStyle name="Normal 78 3 3 2 4" xfId="12596"/>
    <cellStyle name="Normal 5 3 3 3 2 4" xfId="12597"/>
    <cellStyle name="Normal 80 3 3 2 4" xfId="12598"/>
    <cellStyle name="Normal 79 3 3 2 4" xfId="12599"/>
    <cellStyle name="Normal 6 8 3 3 2 4" xfId="12600"/>
    <cellStyle name="Normal 5 2 3 3 2 4" xfId="12601"/>
    <cellStyle name="Normal 6 2 8 3 2 4" xfId="12602"/>
    <cellStyle name="Comma 2 2 3 3 3 2 4" xfId="12603"/>
    <cellStyle name="Comma 2 3 6 3 3 2 4" xfId="12604"/>
    <cellStyle name="Normal 18 2 3 3 2 4" xfId="12605"/>
    <cellStyle name="Normal 19 2 3 3 2 4" xfId="12606"/>
    <cellStyle name="Normal 2 2 3 3 3 2 4" xfId="12607"/>
    <cellStyle name="Normal 2 3 6 3 3 2 4" xfId="12608"/>
    <cellStyle name="Normal 2 3 2 3 3 2 4" xfId="12609"/>
    <cellStyle name="Normal 2 3 4 3 3 2 4" xfId="12610"/>
    <cellStyle name="Normal 2 3 5 3 3 2 4" xfId="12611"/>
    <cellStyle name="Normal 2 4 2 3 3 2 4" xfId="12612"/>
    <cellStyle name="Normal 2 5 3 3 2 4" xfId="12613"/>
    <cellStyle name="Normal 28 3 3 3 2 4" xfId="12614"/>
    <cellStyle name="Normal 3 2 2 3 3 2 4" xfId="12615"/>
    <cellStyle name="Normal 3 3 3 3 2 4" xfId="12616"/>
    <cellStyle name="Normal 30 3 3 3 2 4" xfId="12617"/>
    <cellStyle name="Normal 4 2 3 3 2 4" xfId="12618"/>
    <cellStyle name="Normal 40 2 3 3 2 4" xfId="12619"/>
    <cellStyle name="Normal 41 2 3 3 2 4" xfId="12620"/>
    <cellStyle name="Normal 42 2 3 3 2 4" xfId="12621"/>
    <cellStyle name="Normal 43 2 3 3 2 4" xfId="12622"/>
    <cellStyle name="Normal 44 2 3 3 2 4" xfId="12623"/>
    <cellStyle name="Normal 45 2 3 3 2 4" xfId="12624"/>
    <cellStyle name="Normal 46 2 3 3 2 4" xfId="12625"/>
    <cellStyle name="Normal 47 2 3 3 2 4" xfId="12626"/>
    <cellStyle name="Normal 51 3 3 2 4" xfId="12627"/>
    <cellStyle name="Normal 52 3 3 2 4" xfId="12628"/>
    <cellStyle name="Normal 53 3 3 2 4" xfId="12629"/>
    <cellStyle name="Normal 55 3 3 2 4" xfId="12630"/>
    <cellStyle name="Normal 56 3 3 2 4" xfId="12631"/>
    <cellStyle name="Normal 57 3 3 2 4" xfId="12632"/>
    <cellStyle name="Normal 6 2 3 3 3 2 4" xfId="12633"/>
    <cellStyle name="Normal 6 3 3 3 2 4" xfId="12634"/>
    <cellStyle name="Normal 60 3 3 2 4" xfId="12635"/>
    <cellStyle name="Normal 64 3 3 2 4" xfId="12636"/>
    <cellStyle name="Normal 65 3 3 2 4" xfId="12637"/>
    <cellStyle name="Normal 66 3 3 2 4" xfId="12638"/>
    <cellStyle name="Normal 67 3 3 2 4" xfId="12639"/>
    <cellStyle name="Normal 7 6 3 3 2 4" xfId="12640"/>
    <cellStyle name="Normal 71 3 3 2 4" xfId="12641"/>
    <cellStyle name="Normal 72 3 3 2 4" xfId="12642"/>
    <cellStyle name="Normal 73 3 3 2 4" xfId="12643"/>
    <cellStyle name="Normal 74 3 3 2 4" xfId="12644"/>
    <cellStyle name="Normal 76 3 3 2 4" xfId="12645"/>
    <cellStyle name="Normal 8 3 3 3 2 4" xfId="12646"/>
    <cellStyle name="Normal 81 3 3 2 4" xfId="12647"/>
    <cellStyle name="Normal 78 2 2 3 2 4" xfId="12648"/>
    <cellStyle name="Normal 5 3 2 2 3 2 4" xfId="12649"/>
    <cellStyle name="Normal 80 2 2 3 2 4" xfId="12650"/>
    <cellStyle name="Normal 79 2 2 3 2 4" xfId="12651"/>
    <cellStyle name="Normal 6 8 2 2 3 2 4" xfId="12652"/>
    <cellStyle name="Normal 5 2 2 2 3 2 4" xfId="12653"/>
    <cellStyle name="Normal 6 2 7 2 3 2 4" xfId="12654"/>
    <cellStyle name="Comma 2 2 3 2 2 3 2 4" xfId="12655"/>
    <cellStyle name="Comma 2 3 6 2 2 3 2 4" xfId="12656"/>
    <cellStyle name="Normal 18 2 2 2 3 2 4" xfId="12657"/>
    <cellStyle name="Normal 19 2 2 2 3 2 4" xfId="12658"/>
    <cellStyle name="Normal 2 2 3 2 2 3 2 4" xfId="12659"/>
    <cellStyle name="Normal 2 3 6 2 2 3 2 4" xfId="12660"/>
    <cellStyle name="Normal 2 3 2 2 2 3 2 4" xfId="12661"/>
    <cellStyle name="Normal 2 3 4 2 2 3 2 4" xfId="12662"/>
    <cellStyle name="Normal 2 3 5 2 2 3 2 4" xfId="12663"/>
    <cellStyle name="Normal 2 4 2 2 2 3 2 4" xfId="12664"/>
    <cellStyle name="Normal 2 5 2 2 3 2 4" xfId="12665"/>
    <cellStyle name="Normal 28 3 2 2 3 2 4" xfId="12666"/>
    <cellStyle name="Normal 3 2 2 2 2 3 2 4" xfId="12667"/>
    <cellStyle name="Normal 3 3 2 2 3 2 4" xfId="12668"/>
    <cellStyle name="Normal 30 3 2 2 3 2 4" xfId="12669"/>
    <cellStyle name="Normal 4 2 2 2 3 2 4" xfId="12670"/>
    <cellStyle name="Normal 40 2 2 2 3 2 4" xfId="12671"/>
    <cellStyle name="Normal 41 2 2 2 3 2 4" xfId="12672"/>
    <cellStyle name="Normal 42 2 2 2 3 2 4" xfId="12673"/>
    <cellStyle name="Normal 43 2 2 2 3 2 4" xfId="12674"/>
    <cellStyle name="Normal 44 2 2 2 3 2 4" xfId="12675"/>
    <cellStyle name="Normal 45 2 2 2 3 2 4" xfId="12676"/>
    <cellStyle name="Normal 46 2 2 2 3 2 4" xfId="12677"/>
    <cellStyle name="Normal 47 2 2 2 3 2 4" xfId="12678"/>
    <cellStyle name="Normal 51 2 2 3 2 4" xfId="12679"/>
    <cellStyle name="Normal 52 2 2 3 2 4" xfId="12680"/>
    <cellStyle name="Normal 53 2 2 3 2 4" xfId="12681"/>
    <cellStyle name="Normal 55 2 2 3 2 4" xfId="12682"/>
    <cellStyle name="Normal 56 2 2 3 2 4" xfId="12683"/>
    <cellStyle name="Normal 57 2 2 3 2 4" xfId="12684"/>
    <cellStyle name="Normal 6 2 3 2 2 3 2 4" xfId="12685"/>
    <cellStyle name="Normal 6 3 2 2 3 2 4" xfId="12686"/>
    <cellStyle name="Normal 60 2 2 3 2 4" xfId="12687"/>
    <cellStyle name="Normal 64 2 2 3 2 4" xfId="12688"/>
    <cellStyle name="Normal 65 2 2 3 2 4" xfId="12689"/>
    <cellStyle name="Normal 66 2 2 3 2 4" xfId="12690"/>
    <cellStyle name="Normal 67 2 2 3 2 4" xfId="12691"/>
    <cellStyle name="Normal 7 6 2 2 3 2 4" xfId="12692"/>
    <cellStyle name="Normal 71 2 2 3 2 4" xfId="12693"/>
    <cellStyle name="Normal 72 2 2 3 2 4" xfId="12694"/>
    <cellStyle name="Normal 73 2 2 3 2 4" xfId="12695"/>
    <cellStyle name="Normal 74 2 2 3 2 4" xfId="12696"/>
    <cellStyle name="Normal 76 2 2 3 2 4" xfId="12697"/>
    <cellStyle name="Normal 8 3 2 2 3 2 4" xfId="12698"/>
    <cellStyle name="Normal 81 2 2 3 2 4" xfId="12699"/>
    <cellStyle name="Normal 78 4 2 2 4" xfId="12700"/>
    <cellStyle name="Normal 5 3 4 2 2 4" xfId="12701"/>
    <cellStyle name="Normal 80 4 2 2 4" xfId="12702"/>
    <cellStyle name="Normal 79 4 2 2 4" xfId="12703"/>
    <cellStyle name="Normal 6 8 4 2 2 4" xfId="12704"/>
    <cellStyle name="Normal 5 2 4 2 2 4" xfId="12705"/>
    <cellStyle name="Normal 6 2 9 2 2 4" xfId="12706"/>
    <cellStyle name="Comma 2 2 3 4 2 2 4" xfId="12707"/>
    <cellStyle name="Comma 2 3 6 4 2 2 4" xfId="12708"/>
    <cellStyle name="Normal 18 2 4 2 2 4" xfId="12709"/>
    <cellStyle name="Normal 19 2 4 2 2 4" xfId="12710"/>
    <cellStyle name="Normal 2 2 3 4 2 2 4" xfId="12711"/>
    <cellStyle name="Normal 2 3 6 4 2 2 4" xfId="12712"/>
    <cellStyle name="Normal 2 3 2 4 2 2 4" xfId="12713"/>
    <cellStyle name="Normal 2 3 4 4 2 2 4" xfId="12714"/>
    <cellStyle name="Normal 2 3 5 4 2 2 4" xfId="12715"/>
    <cellStyle name="Normal 2 4 2 4 2 2 4" xfId="12716"/>
    <cellStyle name="Normal 2 5 4 2 2 4" xfId="12717"/>
    <cellStyle name="Normal 28 3 4 2 2 4" xfId="12718"/>
    <cellStyle name="Normal 3 2 2 4 2 2 4" xfId="12719"/>
    <cellStyle name="Normal 3 3 4 2 2 4" xfId="12720"/>
    <cellStyle name="Normal 30 3 4 2 2 4" xfId="12721"/>
    <cellStyle name="Normal 4 2 4 2 2 4" xfId="12722"/>
    <cellStyle name="Normal 40 2 4 2 2 4" xfId="12723"/>
    <cellStyle name="Normal 41 2 4 2 2 4" xfId="12724"/>
    <cellStyle name="Normal 42 2 4 2 2 4" xfId="12725"/>
    <cellStyle name="Normal 43 2 4 2 2 4" xfId="12726"/>
    <cellStyle name="Normal 44 2 4 2 2 4" xfId="12727"/>
    <cellStyle name="Normal 45 2 4 2 2 4" xfId="12728"/>
    <cellStyle name="Normal 46 2 4 2 2 4" xfId="12729"/>
    <cellStyle name="Normal 47 2 4 2 2 4" xfId="12730"/>
    <cellStyle name="Normal 51 4 2 2 4" xfId="12731"/>
    <cellStyle name="Normal 52 4 2 2 4" xfId="12732"/>
    <cellStyle name="Normal 53 4 2 2 4" xfId="12733"/>
    <cellStyle name="Normal 55 4 2 2 4" xfId="12734"/>
    <cellStyle name="Normal 56 4 2 2 4" xfId="12735"/>
    <cellStyle name="Normal 57 4 2 2 4" xfId="12736"/>
    <cellStyle name="Normal 6 2 3 4 2 2 4" xfId="12737"/>
    <cellStyle name="Normal 6 3 4 2 2 4" xfId="12738"/>
    <cellStyle name="Normal 60 4 2 2 4" xfId="12739"/>
    <cellStyle name="Normal 64 4 2 2 4" xfId="12740"/>
    <cellStyle name="Normal 65 4 2 2 4" xfId="12741"/>
    <cellStyle name="Normal 66 4 2 2 4" xfId="12742"/>
    <cellStyle name="Normal 67 4 2 2 4" xfId="12743"/>
    <cellStyle name="Normal 7 6 4 2 2 4" xfId="12744"/>
    <cellStyle name="Normal 71 4 2 2 4" xfId="12745"/>
    <cellStyle name="Normal 72 4 2 2 4" xfId="12746"/>
    <cellStyle name="Normal 73 4 2 2 4" xfId="12747"/>
    <cellStyle name="Normal 74 4 2 2 4" xfId="12748"/>
    <cellStyle name="Normal 76 4 2 2 4" xfId="12749"/>
    <cellStyle name="Normal 8 3 4 2 2 4" xfId="12750"/>
    <cellStyle name="Normal 81 4 2 2 4" xfId="12751"/>
    <cellStyle name="Normal 78 2 3 2 2 4" xfId="12752"/>
    <cellStyle name="Normal 5 3 2 3 2 2 4" xfId="12753"/>
    <cellStyle name="Normal 80 2 3 2 2 4" xfId="12754"/>
    <cellStyle name="Normal 79 2 3 2 2 4" xfId="12755"/>
    <cellStyle name="Normal 6 8 2 3 2 2 4" xfId="12756"/>
    <cellStyle name="Normal 5 2 2 3 2 2 4" xfId="12757"/>
    <cellStyle name="Normal 6 2 7 3 2 2 4" xfId="12758"/>
    <cellStyle name="Comma 2 2 3 2 3 2 2 4" xfId="12759"/>
    <cellStyle name="Comma 2 3 6 2 3 2 2 4" xfId="12760"/>
    <cellStyle name="Normal 18 2 2 3 2 2 4" xfId="12761"/>
    <cellStyle name="Normal 19 2 2 3 2 2 4" xfId="12762"/>
    <cellStyle name="Normal 2 2 3 2 3 2 2 4" xfId="12763"/>
    <cellStyle name="Normal 2 3 6 2 3 2 2 4" xfId="12764"/>
    <cellStyle name="Normal 2 3 2 2 3 2 2 4" xfId="12765"/>
    <cellStyle name="Normal 2 3 4 2 3 2 2 4" xfId="12766"/>
    <cellStyle name="Normal 2 3 5 2 3 2 2 4" xfId="12767"/>
    <cellStyle name="Normal 2 4 2 2 3 2 2 4" xfId="12768"/>
    <cellStyle name="Normal 2 5 2 3 2 2 4" xfId="12769"/>
    <cellStyle name="Normal 28 3 2 3 2 2 4" xfId="12770"/>
    <cellStyle name="Normal 3 2 2 2 3 2 2 4" xfId="12771"/>
    <cellStyle name="Normal 3 3 2 3 2 2 4" xfId="12772"/>
    <cellStyle name="Normal 30 3 2 3 2 2 4" xfId="12773"/>
    <cellStyle name="Normal 4 2 2 3 2 2 4" xfId="12774"/>
    <cellStyle name="Normal 40 2 2 3 2 2 4" xfId="12775"/>
    <cellStyle name="Normal 41 2 2 3 2 2 4" xfId="12776"/>
    <cellStyle name="Normal 42 2 2 3 2 2 4" xfId="12777"/>
    <cellStyle name="Normal 43 2 2 3 2 2 4" xfId="12778"/>
    <cellStyle name="Normal 44 2 2 3 2 2 4" xfId="12779"/>
    <cellStyle name="Normal 45 2 2 3 2 2 4" xfId="12780"/>
    <cellStyle name="Normal 46 2 2 3 2 2 4" xfId="12781"/>
    <cellStyle name="Normal 47 2 2 3 2 2 4" xfId="12782"/>
    <cellStyle name="Normal 51 2 3 2 2 4" xfId="12783"/>
    <cellStyle name="Normal 52 2 3 2 2 4" xfId="12784"/>
    <cellStyle name="Normal 53 2 3 2 2 4" xfId="12785"/>
    <cellStyle name="Normal 55 2 3 2 2 4" xfId="12786"/>
    <cellStyle name="Normal 56 2 3 2 2 4" xfId="12787"/>
    <cellStyle name="Normal 57 2 3 2 2 4" xfId="12788"/>
    <cellStyle name="Normal 6 2 3 2 3 2 2 4" xfId="12789"/>
    <cellStyle name="Normal 6 3 2 3 2 2 4" xfId="12790"/>
    <cellStyle name="Normal 60 2 3 2 2 4" xfId="12791"/>
    <cellStyle name="Normal 64 2 3 2 2 4" xfId="12792"/>
    <cellStyle name="Normal 65 2 3 2 2 4" xfId="12793"/>
    <cellStyle name="Normal 66 2 3 2 2 4" xfId="12794"/>
    <cellStyle name="Normal 67 2 3 2 2 4" xfId="12795"/>
    <cellStyle name="Normal 7 6 2 3 2 2 4" xfId="12796"/>
    <cellStyle name="Normal 71 2 3 2 2 4" xfId="12797"/>
    <cellStyle name="Normal 72 2 3 2 2 4" xfId="12798"/>
    <cellStyle name="Normal 73 2 3 2 2 4" xfId="12799"/>
    <cellStyle name="Normal 74 2 3 2 2 4" xfId="12800"/>
    <cellStyle name="Normal 76 2 3 2 2 4" xfId="12801"/>
    <cellStyle name="Normal 8 3 2 3 2 2 4" xfId="12802"/>
    <cellStyle name="Normal 81 2 3 2 2 4" xfId="12803"/>
    <cellStyle name="Normal 78 3 2 2 2 4" xfId="12804"/>
    <cellStyle name="Normal 5 3 3 2 2 2 4" xfId="12805"/>
    <cellStyle name="Normal 80 3 2 2 2 4" xfId="12806"/>
    <cellStyle name="Normal 79 3 2 2 2 4" xfId="12807"/>
    <cellStyle name="Normal 6 8 3 2 2 2 4" xfId="12808"/>
    <cellStyle name="Normal 5 2 3 2 2 2 4" xfId="12809"/>
    <cellStyle name="Normal 6 2 8 2 2 2 4" xfId="12810"/>
    <cellStyle name="Comma 2 2 3 3 2 2 2 4" xfId="12811"/>
    <cellStyle name="Comma 2 3 6 3 2 2 2 4" xfId="12812"/>
    <cellStyle name="Normal 18 2 3 2 2 2 4" xfId="12813"/>
    <cellStyle name="Normal 19 2 3 2 2 2 4" xfId="12814"/>
    <cellStyle name="Normal 2 2 3 3 2 2 2 4" xfId="12815"/>
    <cellStyle name="Normal 2 3 6 3 2 2 2 4" xfId="12816"/>
    <cellStyle name="Normal 2 3 2 3 2 2 2 4" xfId="12817"/>
    <cellStyle name="Normal 2 3 4 3 2 2 2 4" xfId="12818"/>
    <cellStyle name="Normal 2 3 5 3 2 2 2 4" xfId="12819"/>
    <cellStyle name="Normal 2 4 2 3 2 2 2 4" xfId="12820"/>
    <cellStyle name="Normal 2 5 3 2 2 2 4" xfId="12821"/>
    <cellStyle name="Normal 28 3 3 2 2 2 4" xfId="12822"/>
    <cellStyle name="Normal 3 2 2 3 2 2 2 4" xfId="12823"/>
    <cellStyle name="Normal 3 3 3 2 2 2 4" xfId="12824"/>
    <cellStyle name="Normal 30 3 3 2 2 2 4" xfId="12825"/>
    <cellStyle name="Normal 4 2 3 2 2 2 4" xfId="12826"/>
    <cellStyle name="Normal 40 2 3 2 2 2 4" xfId="12827"/>
    <cellStyle name="Normal 41 2 3 2 2 2 4" xfId="12828"/>
    <cellStyle name="Normal 42 2 3 2 2 2 4" xfId="12829"/>
    <cellStyle name="Normal 43 2 3 2 2 2 4" xfId="12830"/>
    <cellStyle name="Normal 44 2 3 2 2 2 4" xfId="12831"/>
    <cellStyle name="Normal 45 2 3 2 2 2 4" xfId="12832"/>
    <cellStyle name="Normal 46 2 3 2 2 2 4" xfId="12833"/>
    <cellStyle name="Normal 47 2 3 2 2 2 4" xfId="12834"/>
    <cellStyle name="Normal 51 3 2 2 2 4" xfId="12835"/>
    <cellStyle name="Normal 52 3 2 2 2 4" xfId="12836"/>
    <cellStyle name="Normal 53 3 2 2 2 4" xfId="12837"/>
    <cellStyle name="Normal 55 3 2 2 2 4" xfId="12838"/>
    <cellStyle name="Normal 56 3 2 2 2 4" xfId="12839"/>
    <cellStyle name="Normal 57 3 2 2 2 4" xfId="12840"/>
    <cellStyle name="Normal 6 2 3 3 2 2 2 4" xfId="12841"/>
    <cellStyle name="Normal 6 3 3 2 2 2 4" xfId="12842"/>
    <cellStyle name="Normal 60 3 2 2 2 4" xfId="12843"/>
    <cellStyle name="Normal 64 3 2 2 2 4" xfId="12844"/>
    <cellStyle name="Normal 65 3 2 2 2 4" xfId="12845"/>
    <cellStyle name="Normal 66 3 2 2 2 4" xfId="12846"/>
    <cellStyle name="Normal 67 3 2 2 2 4" xfId="12847"/>
    <cellStyle name="Normal 7 6 3 2 2 2 4" xfId="12848"/>
    <cellStyle name="Normal 71 3 2 2 2 4" xfId="12849"/>
    <cellStyle name="Normal 72 3 2 2 2 4" xfId="12850"/>
    <cellStyle name="Normal 73 3 2 2 2 4" xfId="12851"/>
    <cellStyle name="Normal 74 3 2 2 2 4" xfId="12852"/>
    <cellStyle name="Normal 76 3 2 2 2 4" xfId="12853"/>
    <cellStyle name="Normal 8 3 3 2 2 2 4" xfId="12854"/>
    <cellStyle name="Normal 81 3 2 2 2 4" xfId="12855"/>
    <cellStyle name="Normal 78 2 2 2 2 2 4" xfId="12856"/>
    <cellStyle name="Normal 5 3 2 2 2 2 2 4" xfId="12857"/>
    <cellStyle name="Normal 80 2 2 2 2 2 4" xfId="12858"/>
    <cellStyle name="Normal 79 2 2 2 2 2 4" xfId="12859"/>
    <cellStyle name="Normal 6 8 2 2 2 2 2 4" xfId="12860"/>
    <cellStyle name="Normal 5 2 2 2 2 2 2 4" xfId="12861"/>
    <cellStyle name="Normal 6 2 7 2 2 2 2 4" xfId="12862"/>
    <cellStyle name="Comma 2 2 3 2 2 2 2 2 4" xfId="12863"/>
    <cellStyle name="Comma 2 3 6 2 2 2 2 2 4" xfId="12864"/>
    <cellStyle name="Normal 18 2 2 2 2 2 2 4" xfId="12865"/>
    <cellStyle name="Normal 19 2 2 2 2 2 2 4" xfId="12866"/>
    <cellStyle name="Normal 2 2 3 2 2 2 2 2 4" xfId="12867"/>
    <cellStyle name="Normal 2 3 6 2 2 2 2 2 4" xfId="12868"/>
    <cellStyle name="Normal 2 3 2 2 2 2 2 2 4" xfId="12869"/>
    <cellStyle name="Normal 2 3 4 2 2 2 2 2 4" xfId="12870"/>
    <cellStyle name="Normal 2 3 5 2 2 2 2 2 4" xfId="12871"/>
    <cellStyle name="Normal 2 4 2 2 2 2 2 2 4" xfId="12872"/>
    <cellStyle name="Normal 2 5 2 2 2 2 2 4" xfId="12873"/>
    <cellStyle name="Normal 28 3 2 2 2 2 2 4" xfId="12874"/>
    <cellStyle name="Normal 3 2 2 2 2 2 2 2 4" xfId="12875"/>
    <cellStyle name="Normal 3 3 2 2 2 2 2 4" xfId="12876"/>
    <cellStyle name="Normal 30 3 2 2 2 2 2 4" xfId="12877"/>
    <cellStyle name="Normal 4 2 2 2 2 2 2 4" xfId="12878"/>
    <cellStyle name="Normal 40 2 2 2 2 2 2 4" xfId="12879"/>
    <cellStyle name="Normal 41 2 2 2 2 2 2 4" xfId="12880"/>
    <cellStyle name="Normal 42 2 2 2 2 2 2 4" xfId="12881"/>
    <cellStyle name="Normal 43 2 2 2 2 2 2 4" xfId="12882"/>
    <cellStyle name="Normal 44 2 2 2 2 2 2 4" xfId="12883"/>
    <cellStyle name="Normal 45 2 2 2 2 2 2 4" xfId="12884"/>
    <cellStyle name="Normal 46 2 2 2 2 2 2 4" xfId="12885"/>
    <cellStyle name="Normal 47 2 2 2 2 2 2 4" xfId="12886"/>
    <cellStyle name="Normal 51 2 2 2 2 2 4" xfId="12887"/>
    <cellStyle name="Normal 52 2 2 2 2 2 4" xfId="12888"/>
    <cellStyle name="Normal 53 2 2 2 2 2 4" xfId="12889"/>
    <cellStyle name="Normal 55 2 2 2 2 2 4" xfId="12890"/>
    <cellStyle name="Normal 56 2 2 2 2 2 4" xfId="12891"/>
    <cellStyle name="Normal 57 2 2 2 2 2 4" xfId="12892"/>
    <cellStyle name="Normal 6 2 3 2 2 2 2 2 4" xfId="12893"/>
    <cellStyle name="Normal 6 3 2 2 2 2 2 4" xfId="12894"/>
    <cellStyle name="Normal 60 2 2 2 2 2 4" xfId="12895"/>
    <cellStyle name="Normal 64 2 2 2 2 2 4" xfId="12896"/>
    <cellStyle name="Normal 65 2 2 2 2 2 4" xfId="12897"/>
    <cellStyle name="Normal 66 2 2 2 2 2 4" xfId="12898"/>
    <cellStyle name="Normal 67 2 2 2 2 2 4" xfId="12899"/>
    <cellStyle name="Normal 7 6 2 2 2 2 2 4" xfId="12900"/>
    <cellStyle name="Normal 71 2 2 2 2 2 4" xfId="12901"/>
    <cellStyle name="Normal 72 2 2 2 2 2 4" xfId="12902"/>
    <cellStyle name="Normal 73 2 2 2 2 2 4" xfId="12903"/>
    <cellStyle name="Normal 74 2 2 2 2 2 4" xfId="12904"/>
    <cellStyle name="Normal 76 2 2 2 2 2 4" xfId="12905"/>
    <cellStyle name="Normal 8 3 2 2 2 2 2 4" xfId="12906"/>
    <cellStyle name="Normal 81 2 2 2 2 2 4" xfId="12907"/>
    <cellStyle name="Normal 6 2 2 2 4" xfId="12908"/>
    <cellStyle name="Normal 78 7 2" xfId="12909"/>
    <cellStyle name="Normal 5 3 7 2" xfId="12910"/>
    <cellStyle name="Normal 80 7 2" xfId="12911"/>
    <cellStyle name="Normal 79 7 2" xfId="12912"/>
    <cellStyle name="Normal 6 8 7 2" xfId="12913"/>
    <cellStyle name="Normal 5 2 7 2" xfId="12914"/>
    <cellStyle name="Normal 6 2 12 2" xfId="12915"/>
    <cellStyle name="Comma 2 2 3 7 2" xfId="12916"/>
    <cellStyle name="Comma 2 3 6 7 2" xfId="12917"/>
    <cellStyle name="Normal 18 2 7 2" xfId="12918"/>
    <cellStyle name="Normal 19 2 7 2" xfId="12919"/>
    <cellStyle name="Normal 2 2 3 7 2" xfId="12920"/>
    <cellStyle name="Normal 2 3 6 7 2" xfId="12921"/>
    <cellStyle name="Normal 2 3 2 7 2" xfId="12922"/>
    <cellStyle name="Normal 2 3 4 7 2" xfId="12923"/>
    <cellStyle name="Normal 2 3 5 7 2" xfId="12924"/>
    <cellStyle name="Normal 2 4 2 7 2" xfId="12925"/>
    <cellStyle name="Normal 2 5 7 2" xfId="12926"/>
    <cellStyle name="Normal 28 3 7 2" xfId="12927"/>
    <cellStyle name="Normal 3 2 2 7 2" xfId="12928"/>
    <cellStyle name="Normal 3 3 7 2" xfId="12929"/>
    <cellStyle name="Normal 30 3 7 2" xfId="12930"/>
    <cellStyle name="Normal 4 2 7 2" xfId="12931"/>
    <cellStyle name="Normal 40 2 7 2" xfId="12932"/>
    <cellStyle name="Normal 41 2 7 2" xfId="12933"/>
    <cellStyle name="Normal 42 2 7 2" xfId="12934"/>
    <cellStyle name="Normal 43 2 7 2" xfId="12935"/>
    <cellStyle name="Normal 44 2 7 2" xfId="12936"/>
    <cellStyle name="Normal 45 2 7 2" xfId="12937"/>
    <cellStyle name="Normal 46 2 7 2" xfId="12938"/>
    <cellStyle name="Normal 47 2 7 2" xfId="12939"/>
    <cellStyle name="Normal 51 7 2" xfId="12940"/>
    <cellStyle name="Normal 52 7 2" xfId="12941"/>
    <cellStyle name="Normal 53 7 2" xfId="12942"/>
    <cellStyle name="Normal 55 7 2" xfId="12943"/>
    <cellStyle name="Normal 56 7 2" xfId="12944"/>
    <cellStyle name="Normal 57 7 2" xfId="12945"/>
    <cellStyle name="Normal 6 2 3 7 2" xfId="12946"/>
    <cellStyle name="Normal 6 3 7 2" xfId="12947"/>
    <cellStyle name="Normal 60 7 2" xfId="12948"/>
    <cellStyle name="Normal 64 7 2" xfId="12949"/>
    <cellStyle name="Normal 65 7 2" xfId="12950"/>
    <cellStyle name="Normal 66 7 2" xfId="12951"/>
    <cellStyle name="Normal 67 7 2" xfId="12952"/>
    <cellStyle name="Normal 7 6 7 2" xfId="12953"/>
    <cellStyle name="Normal 71 7 2" xfId="12954"/>
    <cellStyle name="Normal 72 7 2" xfId="12955"/>
    <cellStyle name="Normal 73 7 2" xfId="12956"/>
    <cellStyle name="Normal 74 7 2" xfId="12957"/>
    <cellStyle name="Normal 76 7 2" xfId="12958"/>
    <cellStyle name="Normal 8 3 7 2" xfId="12959"/>
    <cellStyle name="Normal 81 7 2" xfId="12960"/>
    <cellStyle name="Normal 78 2 6 2" xfId="12961"/>
    <cellStyle name="Normal 5 3 2 6 2" xfId="12962"/>
    <cellStyle name="Normal 80 2 6 2" xfId="12963"/>
    <cellStyle name="Normal 79 2 6 2" xfId="12964"/>
    <cellStyle name="Normal 6 8 2 6 2" xfId="12965"/>
    <cellStyle name="Normal 5 2 2 6 2" xfId="12966"/>
    <cellStyle name="Normal 6 2 7 6 2" xfId="12967"/>
    <cellStyle name="Comma 2 2 3 2 6 2" xfId="12968"/>
    <cellStyle name="Comma 2 3 6 2 6 2" xfId="12969"/>
    <cellStyle name="Normal 18 2 2 6 2" xfId="12970"/>
    <cellStyle name="Normal 19 2 2 6 2" xfId="12971"/>
    <cellStyle name="Normal 2 2 3 2 6 2" xfId="12972"/>
    <cellStyle name="Normal 2 3 6 2 6 2" xfId="12973"/>
    <cellStyle name="Normal 2 3 2 2 6 2" xfId="12974"/>
    <cellStyle name="Normal 2 3 4 2 6 2" xfId="12975"/>
    <cellStyle name="Normal 2 3 5 2 6 2" xfId="12976"/>
    <cellStyle name="Normal 2 4 2 2 6 2" xfId="12977"/>
    <cellStyle name="Normal 2 5 2 6 2" xfId="12978"/>
    <cellStyle name="Normal 28 3 2 6 2" xfId="12979"/>
    <cellStyle name="Normal 3 2 2 2 6 2" xfId="12980"/>
    <cellStyle name="Normal 3 3 2 6 2" xfId="12981"/>
    <cellStyle name="Normal 30 3 2 6 2" xfId="12982"/>
    <cellStyle name="Normal 4 2 2 6 2" xfId="12983"/>
    <cellStyle name="Normal 40 2 2 6 2" xfId="12984"/>
    <cellStyle name="Normal 41 2 2 6 2" xfId="12985"/>
    <cellStyle name="Normal 42 2 2 6 2" xfId="12986"/>
    <cellStyle name="Normal 43 2 2 6 2" xfId="12987"/>
    <cellStyle name="Normal 44 2 2 6 2" xfId="12988"/>
    <cellStyle name="Normal 45 2 2 6 2" xfId="12989"/>
    <cellStyle name="Normal 46 2 2 6 2" xfId="12990"/>
    <cellStyle name="Normal 47 2 2 6 2" xfId="12991"/>
    <cellStyle name="Normal 51 2 6 2" xfId="12992"/>
    <cellStyle name="Normal 52 2 6 2" xfId="12993"/>
    <cellStyle name="Normal 53 2 6 2" xfId="12994"/>
    <cellStyle name="Normal 55 2 6 2" xfId="12995"/>
    <cellStyle name="Normal 56 2 6 2" xfId="12996"/>
    <cellStyle name="Normal 57 2 6 2" xfId="12997"/>
    <cellStyle name="Normal 6 2 3 2 6 2" xfId="12998"/>
    <cellStyle name="Normal 6 3 2 6 2" xfId="12999"/>
    <cellStyle name="Normal 60 2 6 2" xfId="13000"/>
    <cellStyle name="Normal 64 2 6 2" xfId="13001"/>
    <cellStyle name="Normal 65 2 6 2" xfId="13002"/>
    <cellStyle name="Normal 66 2 6 2" xfId="13003"/>
    <cellStyle name="Normal 67 2 6 2" xfId="13004"/>
    <cellStyle name="Normal 7 6 2 6 2" xfId="13005"/>
    <cellStyle name="Normal 71 2 6 2" xfId="13006"/>
    <cellStyle name="Normal 72 2 6 2" xfId="13007"/>
    <cellStyle name="Normal 73 2 6 2" xfId="13008"/>
    <cellStyle name="Normal 74 2 6 2" xfId="13009"/>
    <cellStyle name="Normal 76 2 6 2" xfId="13010"/>
    <cellStyle name="Normal 8 3 2 6 2" xfId="13011"/>
    <cellStyle name="Normal 81 2 6 2" xfId="13012"/>
    <cellStyle name="Normal 78 3 5 2" xfId="13013"/>
    <cellStyle name="Normal 5 3 3 5 2" xfId="13014"/>
    <cellStyle name="Normal 80 3 5 2" xfId="13015"/>
    <cellStyle name="Normal 79 3 5 2" xfId="13016"/>
    <cellStyle name="Normal 6 8 3 5 2" xfId="13017"/>
    <cellStyle name="Normal 5 2 3 5 2" xfId="13018"/>
    <cellStyle name="Normal 6 2 8 5 2" xfId="13019"/>
    <cellStyle name="Comma 2 2 3 3 5 2" xfId="13020"/>
    <cellStyle name="Comma 2 3 6 3 5 2" xfId="13021"/>
    <cellStyle name="Normal 18 2 3 5 2" xfId="13022"/>
    <cellStyle name="Normal 19 2 3 5 2" xfId="13023"/>
    <cellStyle name="Normal 2 2 3 3 5 2" xfId="13024"/>
    <cellStyle name="Normal 2 3 6 3 5 2" xfId="13025"/>
    <cellStyle name="Normal 2 3 2 3 5 2" xfId="13026"/>
    <cellStyle name="Normal 2 3 4 3 5 2" xfId="13027"/>
    <cellStyle name="Normal 2 3 5 3 5 2" xfId="13028"/>
    <cellStyle name="Normal 2 4 2 3 5 2" xfId="13029"/>
    <cellStyle name="Normal 2 5 3 5 2" xfId="13030"/>
    <cellStyle name="Normal 28 3 3 5 2" xfId="13031"/>
    <cellStyle name="Normal 3 2 2 3 5 2" xfId="13032"/>
    <cellStyle name="Normal 3 3 3 5 2" xfId="13033"/>
    <cellStyle name="Normal 30 3 3 5 2" xfId="13034"/>
    <cellStyle name="Normal 4 2 3 5 2" xfId="13035"/>
    <cellStyle name="Normal 40 2 3 5 2" xfId="13036"/>
    <cellStyle name="Normal 41 2 3 5 2" xfId="13037"/>
    <cellStyle name="Normal 42 2 3 5 2" xfId="13038"/>
    <cellStyle name="Normal 43 2 3 5 2" xfId="13039"/>
    <cellStyle name="Normal 44 2 3 5 2" xfId="13040"/>
    <cellStyle name="Normal 45 2 3 5 2" xfId="13041"/>
    <cellStyle name="Normal 46 2 3 5 2" xfId="13042"/>
    <cellStyle name="Normal 47 2 3 5 2" xfId="13043"/>
    <cellStyle name="Normal 51 3 5 2" xfId="13044"/>
    <cellStyle name="Normal 52 3 5 2" xfId="13045"/>
    <cellStyle name="Normal 53 3 5 2" xfId="13046"/>
    <cellStyle name="Normal 55 3 5 2" xfId="13047"/>
    <cellStyle name="Normal 56 3 5 2" xfId="13048"/>
    <cellStyle name="Normal 57 3 5 2" xfId="13049"/>
    <cellStyle name="Normal 6 2 3 3 5 2" xfId="13050"/>
    <cellStyle name="Normal 6 3 3 5 2" xfId="13051"/>
    <cellStyle name="Normal 60 3 5 2" xfId="13052"/>
    <cellStyle name="Normal 64 3 5 2" xfId="13053"/>
    <cellStyle name="Normal 65 3 5 2" xfId="13054"/>
    <cellStyle name="Normal 66 3 5 2" xfId="13055"/>
    <cellStyle name="Normal 67 3 5 2" xfId="13056"/>
    <cellStyle name="Normal 7 6 3 5 2" xfId="13057"/>
    <cellStyle name="Normal 71 3 5 2" xfId="13058"/>
    <cellStyle name="Normal 72 3 5 2" xfId="13059"/>
    <cellStyle name="Normal 73 3 5 2" xfId="13060"/>
    <cellStyle name="Normal 74 3 5 2" xfId="13061"/>
    <cellStyle name="Normal 76 3 5 2" xfId="13062"/>
    <cellStyle name="Normal 8 3 3 5 2" xfId="13063"/>
    <cellStyle name="Normal 81 3 5 2" xfId="13064"/>
    <cellStyle name="Normal 78 2 2 5 2" xfId="13065"/>
    <cellStyle name="Normal 5 3 2 2 5 2" xfId="13066"/>
    <cellStyle name="Normal 80 2 2 5 2" xfId="13067"/>
    <cellStyle name="Normal 79 2 2 5 2" xfId="13068"/>
    <cellStyle name="Normal 6 8 2 2 5 2" xfId="13069"/>
    <cellStyle name="Normal 5 2 2 2 5 2" xfId="13070"/>
    <cellStyle name="Normal 6 2 7 2 5 2" xfId="13071"/>
    <cellStyle name="Comma 2 2 3 2 2 5 2" xfId="13072"/>
    <cellStyle name="Comma 2 3 6 2 2 5 2" xfId="13073"/>
    <cellStyle name="Normal 18 2 2 2 5 2" xfId="13074"/>
    <cellStyle name="Normal 19 2 2 2 5 2" xfId="13075"/>
    <cellStyle name="Normal 2 2 3 2 2 5 2" xfId="13076"/>
    <cellStyle name="Normal 2 3 6 2 2 5 2" xfId="13077"/>
    <cellStyle name="Normal 2 3 2 2 2 5 2" xfId="13078"/>
    <cellStyle name="Normal 2 3 4 2 2 5 2" xfId="13079"/>
    <cellStyle name="Normal 2 3 5 2 2 5 2" xfId="13080"/>
    <cellStyle name="Normal 2 4 2 2 2 5 2" xfId="13081"/>
    <cellStyle name="Normal 2 5 2 2 5 2" xfId="13082"/>
    <cellStyle name="Normal 28 3 2 2 5 2" xfId="13083"/>
    <cellStyle name="Normal 3 2 2 2 2 5 2" xfId="13084"/>
    <cellStyle name="Normal 3 3 2 2 5 2" xfId="13085"/>
    <cellStyle name="Normal 30 3 2 2 5 2" xfId="13086"/>
    <cellStyle name="Normal 4 2 2 2 5 2" xfId="13087"/>
    <cellStyle name="Normal 40 2 2 2 5 2" xfId="13088"/>
    <cellStyle name="Normal 41 2 2 2 5 2" xfId="13089"/>
    <cellStyle name="Normal 42 2 2 2 5 2" xfId="13090"/>
    <cellStyle name="Normal 43 2 2 2 5 2" xfId="13091"/>
    <cellStyle name="Normal 44 2 2 2 5 2" xfId="13092"/>
    <cellStyle name="Normal 45 2 2 2 5 2" xfId="13093"/>
    <cellStyle name="Normal 46 2 2 2 5 2" xfId="13094"/>
    <cellStyle name="Normal 47 2 2 2 5 2" xfId="13095"/>
    <cellStyle name="Normal 51 2 2 5 2" xfId="13096"/>
    <cellStyle name="Normal 52 2 2 5 2" xfId="13097"/>
    <cellStyle name="Normal 53 2 2 5 2" xfId="13098"/>
    <cellStyle name="Normal 55 2 2 5 2" xfId="13099"/>
    <cellStyle name="Normal 56 2 2 5 2" xfId="13100"/>
    <cellStyle name="Normal 57 2 2 5 2" xfId="13101"/>
    <cellStyle name="Normal 6 2 3 2 2 5 2" xfId="13102"/>
    <cellStyle name="Normal 6 3 2 2 5 2" xfId="13103"/>
    <cellStyle name="Normal 60 2 2 5 2" xfId="13104"/>
    <cellStyle name="Normal 64 2 2 5 2" xfId="13105"/>
    <cellStyle name="Normal 65 2 2 5 2" xfId="13106"/>
    <cellStyle name="Normal 66 2 2 5 2" xfId="13107"/>
    <cellStyle name="Normal 67 2 2 5 2" xfId="13108"/>
    <cellStyle name="Normal 7 6 2 2 5 2" xfId="13109"/>
    <cellStyle name="Normal 71 2 2 5 2" xfId="13110"/>
    <cellStyle name="Normal 72 2 2 5 2" xfId="13111"/>
    <cellStyle name="Normal 73 2 2 5 2" xfId="13112"/>
    <cellStyle name="Normal 74 2 2 5 2" xfId="13113"/>
    <cellStyle name="Normal 76 2 2 5 2" xfId="13114"/>
    <cellStyle name="Normal 8 3 2 2 5 2" xfId="13115"/>
    <cellStyle name="Normal 81 2 2 5 2" xfId="13116"/>
    <cellStyle name="Normal 78 4 4 2" xfId="13117"/>
    <cellStyle name="Normal 5 3 4 4 2" xfId="13118"/>
    <cellStyle name="Normal 80 4 4 2" xfId="13119"/>
    <cellStyle name="Normal 79 4 4 2" xfId="13120"/>
    <cellStyle name="Normal 6 8 4 4 2" xfId="13121"/>
    <cellStyle name="Normal 5 2 4 4 2" xfId="13122"/>
    <cellStyle name="Normal 6 2 9 4 2" xfId="13123"/>
    <cellStyle name="Comma 2 2 3 4 4 2" xfId="13124"/>
    <cellStyle name="Comma 2 3 6 4 4 2" xfId="13125"/>
    <cellStyle name="Normal 18 2 4 4 2" xfId="13126"/>
    <cellStyle name="Normal 19 2 4 4 2" xfId="13127"/>
    <cellStyle name="Normal 2 2 3 4 4 2" xfId="13128"/>
    <cellStyle name="Normal 2 3 6 4 4 2" xfId="13129"/>
    <cellStyle name="Normal 2 3 2 4 4 2" xfId="13130"/>
    <cellStyle name="Normal 2 3 4 4 4 2" xfId="13131"/>
    <cellStyle name="Normal 2 3 5 4 4 2" xfId="13132"/>
    <cellStyle name="Normal 2 4 2 4 4 2" xfId="13133"/>
    <cellStyle name="Normal 2 5 4 4 2" xfId="13134"/>
    <cellStyle name="Normal 28 3 4 4 2" xfId="13135"/>
    <cellStyle name="Normal 3 2 2 4 4 2" xfId="13136"/>
    <cellStyle name="Normal 3 3 4 4 2" xfId="13137"/>
    <cellStyle name="Normal 30 3 4 4 2" xfId="13138"/>
    <cellStyle name="Normal 4 2 4 4 2" xfId="13139"/>
    <cellStyle name="Normal 40 2 4 4 2" xfId="13140"/>
    <cellStyle name="Normal 41 2 4 4 2" xfId="13141"/>
    <cellStyle name="Normal 42 2 4 4 2" xfId="13142"/>
    <cellStyle name="Normal 43 2 4 4 2" xfId="13143"/>
    <cellStyle name="Normal 44 2 4 4 2" xfId="13144"/>
    <cellStyle name="Normal 45 2 4 4 2" xfId="13145"/>
    <cellStyle name="Normal 46 2 4 4 2" xfId="13146"/>
    <cellStyle name="Normal 47 2 4 4 2" xfId="13147"/>
    <cellStyle name="Normal 51 4 4 2" xfId="13148"/>
    <cellStyle name="Normal 52 4 4 2" xfId="13149"/>
    <cellStyle name="Normal 53 4 4 2" xfId="13150"/>
    <cellStyle name="Normal 55 4 4 2" xfId="13151"/>
    <cellStyle name="Normal 56 4 4 2" xfId="13152"/>
    <cellStyle name="Normal 57 4 4 2" xfId="13153"/>
    <cellStyle name="Normal 6 2 3 4 4 2" xfId="13154"/>
    <cellStyle name="Normal 6 3 4 4 2" xfId="13155"/>
    <cellStyle name="Normal 60 4 4 2" xfId="13156"/>
    <cellStyle name="Normal 64 4 4 2" xfId="13157"/>
    <cellStyle name="Normal 65 4 4 2" xfId="13158"/>
    <cellStyle name="Normal 66 4 4 2" xfId="13159"/>
    <cellStyle name="Normal 67 4 4 2" xfId="13160"/>
    <cellStyle name="Normal 7 6 4 4 2" xfId="13161"/>
    <cellStyle name="Normal 71 4 4 2" xfId="13162"/>
    <cellStyle name="Normal 72 4 4 2" xfId="13163"/>
    <cellStyle name="Normal 73 4 4 2" xfId="13164"/>
    <cellStyle name="Normal 74 4 4 2" xfId="13165"/>
    <cellStyle name="Normal 76 4 4 2" xfId="13166"/>
    <cellStyle name="Normal 8 3 4 4 2" xfId="13167"/>
    <cellStyle name="Normal 81 4 4 2" xfId="13168"/>
    <cellStyle name="Normal 78 2 3 4 2" xfId="13169"/>
    <cellStyle name="Normal 5 3 2 3 4 2" xfId="13170"/>
    <cellStyle name="Normal 80 2 3 4 2" xfId="13171"/>
    <cellStyle name="Normal 79 2 3 4 2" xfId="13172"/>
    <cellStyle name="Normal 6 8 2 3 4 2" xfId="13173"/>
    <cellStyle name="Normal 5 2 2 3 4 2" xfId="13174"/>
    <cellStyle name="Normal 6 2 7 3 4 2" xfId="13175"/>
    <cellStyle name="Comma 2 2 3 2 3 4 2" xfId="13176"/>
    <cellStyle name="Comma 2 3 6 2 3 4 2" xfId="13177"/>
    <cellStyle name="Normal 18 2 2 3 4 2" xfId="13178"/>
    <cellStyle name="Normal 19 2 2 3 4 2" xfId="13179"/>
    <cellStyle name="Normal 2 2 3 2 3 4 2" xfId="13180"/>
    <cellStyle name="Normal 2 3 6 2 3 4 2" xfId="13181"/>
    <cellStyle name="Normal 2 3 2 2 3 4 2" xfId="13182"/>
    <cellStyle name="Normal 2 3 4 2 3 4 2" xfId="13183"/>
    <cellStyle name="Normal 2 3 5 2 3 4 2" xfId="13184"/>
    <cellStyle name="Normal 2 4 2 2 3 4 2" xfId="13185"/>
    <cellStyle name="Normal 2 5 2 3 4 2" xfId="13186"/>
    <cellStyle name="Normal 28 3 2 3 4 2" xfId="13187"/>
    <cellStyle name="Normal 3 2 2 2 3 4 2" xfId="13188"/>
    <cellStyle name="Normal 3 3 2 3 4 2" xfId="13189"/>
    <cellStyle name="Normal 30 3 2 3 4 2" xfId="13190"/>
    <cellStyle name="Normal 4 2 2 3 4 2" xfId="13191"/>
    <cellStyle name="Normal 40 2 2 3 4 2" xfId="13192"/>
    <cellStyle name="Normal 41 2 2 3 4 2" xfId="13193"/>
    <cellStyle name="Normal 42 2 2 3 4 2" xfId="13194"/>
    <cellStyle name="Normal 43 2 2 3 4 2" xfId="13195"/>
    <cellStyle name="Normal 44 2 2 3 4 2" xfId="13196"/>
    <cellStyle name="Normal 45 2 2 3 4 2" xfId="13197"/>
    <cellStyle name="Normal 46 2 2 3 4 2" xfId="13198"/>
    <cellStyle name="Normal 47 2 2 3 4 2" xfId="13199"/>
    <cellStyle name="Normal 51 2 3 4 2" xfId="13200"/>
    <cellStyle name="Normal 52 2 3 4 2" xfId="13201"/>
    <cellStyle name="Normal 53 2 3 4 2" xfId="13202"/>
    <cellStyle name="Normal 55 2 3 4 2" xfId="13203"/>
    <cellStyle name="Normal 56 2 3 4 2" xfId="13204"/>
    <cellStyle name="Normal 57 2 3 4 2" xfId="13205"/>
    <cellStyle name="Normal 6 2 3 2 3 4 2" xfId="13206"/>
    <cellStyle name="Normal 6 3 2 3 4 2" xfId="13207"/>
    <cellStyle name="Normal 60 2 3 4 2" xfId="13208"/>
    <cellStyle name="Normal 64 2 3 4 2" xfId="13209"/>
    <cellStyle name="Normal 65 2 3 4 2" xfId="13210"/>
    <cellStyle name="Normal 66 2 3 4 2" xfId="13211"/>
    <cellStyle name="Normal 67 2 3 4 2" xfId="13212"/>
    <cellStyle name="Normal 7 6 2 3 4 2" xfId="13213"/>
    <cellStyle name="Normal 71 2 3 4 2" xfId="13214"/>
    <cellStyle name="Normal 72 2 3 4 2" xfId="13215"/>
    <cellStyle name="Normal 73 2 3 4 2" xfId="13216"/>
    <cellStyle name="Normal 74 2 3 4 2" xfId="13217"/>
    <cellStyle name="Normal 76 2 3 4 2" xfId="13218"/>
    <cellStyle name="Normal 8 3 2 3 4 2" xfId="13219"/>
    <cellStyle name="Normal 81 2 3 4 2" xfId="13220"/>
    <cellStyle name="Normal 78 3 2 4 2" xfId="13221"/>
    <cellStyle name="Normal 5 3 3 2 4 2" xfId="13222"/>
    <cellStyle name="Normal 80 3 2 4 2" xfId="13223"/>
    <cellStyle name="Normal 79 3 2 4 2" xfId="13224"/>
    <cellStyle name="Normal 6 8 3 2 4 2" xfId="13225"/>
    <cellStyle name="Normal 5 2 3 2 4 2" xfId="13226"/>
    <cellStyle name="Normal 6 2 8 2 4 2" xfId="13227"/>
    <cellStyle name="Comma 2 2 3 3 2 4 2" xfId="13228"/>
    <cellStyle name="Comma 2 3 6 3 2 4 2" xfId="13229"/>
    <cellStyle name="Normal 18 2 3 2 4 2" xfId="13230"/>
    <cellStyle name="Normal 19 2 3 2 4 2" xfId="13231"/>
    <cellStyle name="Normal 2 2 3 3 2 4 2" xfId="13232"/>
    <cellStyle name="Normal 2 3 6 3 2 4 2" xfId="13233"/>
    <cellStyle name="Normal 2 3 2 3 2 4 2" xfId="13234"/>
    <cellStyle name="Normal 2 3 4 3 2 4 2" xfId="13235"/>
    <cellStyle name="Normal 2 3 5 3 2 4 2" xfId="13236"/>
    <cellStyle name="Normal 2 4 2 3 2 4 2" xfId="13237"/>
    <cellStyle name="Normal 2 5 3 2 4 2" xfId="13238"/>
    <cellStyle name="Normal 28 3 3 2 4 2" xfId="13239"/>
    <cellStyle name="Normal 3 2 2 3 2 4 2" xfId="13240"/>
    <cellStyle name="Normal 3 3 3 2 4 2" xfId="13241"/>
    <cellStyle name="Normal 30 3 3 2 4 2" xfId="13242"/>
    <cellStyle name="Normal 4 2 3 2 4 2" xfId="13243"/>
    <cellStyle name="Normal 40 2 3 2 4 2" xfId="13244"/>
    <cellStyle name="Normal 41 2 3 2 4 2" xfId="13245"/>
    <cellStyle name="Normal 42 2 3 2 4 2" xfId="13246"/>
    <cellStyle name="Normal 43 2 3 2 4 2" xfId="13247"/>
    <cellStyle name="Normal 44 2 3 2 4 2" xfId="13248"/>
    <cellStyle name="Normal 45 2 3 2 4 2" xfId="13249"/>
    <cellStyle name="Normal 46 2 3 2 4 2" xfId="13250"/>
    <cellStyle name="Normal 47 2 3 2 4 2" xfId="13251"/>
    <cellStyle name="Normal 51 3 2 4 2" xfId="13252"/>
    <cellStyle name="Normal 52 3 2 4 2" xfId="13253"/>
    <cellStyle name="Normal 53 3 2 4 2" xfId="13254"/>
    <cellStyle name="Normal 55 3 2 4 2" xfId="13255"/>
    <cellStyle name="Normal 56 3 2 4 2" xfId="13256"/>
    <cellStyle name="Normal 57 3 2 4 2" xfId="13257"/>
    <cellStyle name="Normal 6 2 3 3 2 4 2" xfId="13258"/>
    <cellStyle name="Normal 6 3 3 2 4 2" xfId="13259"/>
    <cellStyle name="Normal 60 3 2 4 2" xfId="13260"/>
    <cellStyle name="Normal 64 3 2 4 2" xfId="13261"/>
    <cellStyle name="Normal 65 3 2 4 2" xfId="13262"/>
    <cellStyle name="Normal 66 3 2 4 2" xfId="13263"/>
    <cellStyle name="Normal 67 3 2 4 2" xfId="13264"/>
    <cellStyle name="Normal 7 6 3 2 4 2" xfId="13265"/>
    <cellStyle name="Normal 71 3 2 4 2" xfId="13266"/>
    <cellStyle name="Normal 72 3 2 4 2" xfId="13267"/>
    <cellStyle name="Normal 73 3 2 4 2" xfId="13268"/>
    <cellStyle name="Normal 74 3 2 4 2" xfId="13269"/>
    <cellStyle name="Normal 76 3 2 4 2" xfId="13270"/>
    <cellStyle name="Normal 8 3 3 2 4 2" xfId="13271"/>
    <cellStyle name="Normal 81 3 2 4 2" xfId="13272"/>
    <cellStyle name="Normal 78 2 2 2 4 2" xfId="13273"/>
    <cellStyle name="Normal 5 3 2 2 2 4 2" xfId="13274"/>
    <cellStyle name="Normal 80 2 2 2 4 2" xfId="13275"/>
    <cellStyle name="Normal 79 2 2 2 4 2" xfId="13276"/>
    <cellStyle name="Normal 6 8 2 2 2 4 2" xfId="13277"/>
    <cellStyle name="Normal 5 2 2 2 2 4 2" xfId="13278"/>
    <cellStyle name="Normal 6 2 7 2 2 4 2" xfId="13279"/>
    <cellStyle name="Comma 2 2 3 2 2 2 4 2" xfId="13280"/>
    <cellStyle name="Comma 2 3 6 2 2 2 4 2" xfId="13281"/>
    <cellStyle name="Normal 18 2 2 2 2 4 2" xfId="13282"/>
    <cellStyle name="Normal 19 2 2 2 2 4 2" xfId="13283"/>
    <cellStyle name="Normal 2 2 3 2 2 2 4 2" xfId="13284"/>
    <cellStyle name="Normal 2 3 6 2 2 2 4 2" xfId="13285"/>
    <cellStyle name="Normal 2 3 2 2 2 2 4 2" xfId="13286"/>
    <cellStyle name="Normal 2 3 4 2 2 2 4 2" xfId="13287"/>
    <cellStyle name="Normal 2 3 5 2 2 2 4 2" xfId="13288"/>
    <cellStyle name="Normal 2 4 2 2 2 2 4 2" xfId="13289"/>
    <cellStyle name="Normal 2 5 2 2 2 4 2" xfId="13290"/>
    <cellStyle name="Normal 28 3 2 2 2 4 2" xfId="13291"/>
    <cellStyle name="Normal 3 2 2 2 2 2 4 2" xfId="13292"/>
    <cellStyle name="Normal 3 3 2 2 2 4 2" xfId="13293"/>
    <cellStyle name="Normal 30 3 2 2 2 4 2" xfId="13294"/>
    <cellStyle name="Normal 4 2 2 2 2 4 2" xfId="13295"/>
    <cellStyle name="Normal 40 2 2 2 2 4 2" xfId="13296"/>
    <cellStyle name="Normal 41 2 2 2 2 4 2" xfId="13297"/>
    <cellStyle name="Normal 42 2 2 2 2 4 2" xfId="13298"/>
    <cellStyle name="Normal 43 2 2 2 2 4 2" xfId="13299"/>
    <cellStyle name="Normal 44 2 2 2 2 4 2" xfId="13300"/>
    <cellStyle name="Normal 45 2 2 2 2 4 2" xfId="13301"/>
    <cellStyle name="Normal 46 2 2 2 2 4 2" xfId="13302"/>
    <cellStyle name="Normal 47 2 2 2 2 4 2" xfId="13303"/>
    <cellStyle name="Normal 51 2 2 2 4 2" xfId="13304"/>
    <cellStyle name="Normal 52 2 2 2 4 2" xfId="13305"/>
    <cellStyle name="Normal 53 2 2 2 4 2" xfId="13306"/>
    <cellStyle name="Normal 55 2 2 2 4 2" xfId="13307"/>
    <cellStyle name="Normal 56 2 2 2 4 2" xfId="13308"/>
    <cellStyle name="Normal 57 2 2 2 4 2" xfId="13309"/>
    <cellStyle name="Normal 6 2 3 2 2 2 4 2" xfId="13310"/>
    <cellStyle name="Normal 6 3 2 2 2 4 2" xfId="13311"/>
    <cellStyle name="Normal 60 2 2 2 4 2" xfId="13312"/>
    <cellStyle name="Normal 64 2 2 2 4 2" xfId="13313"/>
    <cellStyle name="Normal 65 2 2 2 4 2" xfId="13314"/>
    <cellStyle name="Normal 66 2 2 2 4 2" xfId="13315"/>
    <cellStyle name="Normal 67 2 2 2 4 2" xfId="13316"/>
    <cellStyle name="Normal 7 6 2 2 2 4 2" xfId="13317"/>
    <cellStyle name="Normal 71 2 2 2 4 2" xfId="13318"/>
    <cellStyle name="Normal 72 2 2 2 4 2" xfId="13319"/>
    <cellStyle name="Normal 73 2 2 2 4 2" xfId="13320"/>
    <cellStyle name="Normal 74 2 2 2 4 2" xfId="13321"/>
    <cellStyle name="Normal 76 2 2 2 4 2" xfId="13322"/>
    <cellStyle name="Normal 8 3 2 2 2 4 2" xfId="13323"/>
    <cellStyle name="Normal 81 2 2 2 4 2" xfId="13324"/>
    <cellStyle name="Normal 90 3 2" xfId="13325"/>
    <cellStyle name="Normal 78 5 3 2" xfId="13326"/>
    <cellStyle name="Normal 91 3 2" xfId="13327"/>
    <cellStyle name="Normal 5 3 5 3 2" xfId="13328"/>
    <cellStyle name="Normal 80 5 3 2" xfId="13329"/>
    <cellStyle name="Normal 79 5 3 2" xfId="13330"/>
    <cellStyle name="Normal 6 8 5 3 2" xfId="13331"/>
    <cellStyle name="Normal 5 2 5 3 2" xfId="13332"/>
    <cellStyle name="Normal 6 2 10 3 2" xfId="13333"/>
    <cellStyle name="Comma 2 2 3 5 3 2" xfId="13334"/>
    <cellStyle name="Comma 2 3 6 5 3 2" xfId="13335"/>
    <cellStyle name="Normal 18 2 5 3 2" xfId="13336"/>
    <cellStyle name="Normal 19 2 5 3 2" xfId="13337"/>
    <cellStyle name="Normal 2 2 3 5 3 2" xfId="13338"/>
    <cellStyle name="Normal 2 3 6 5 3 2" xfId="13339"/>
    <cellStyle name="Normal 2 3 2 5 3 2" xfId="13340"/>
    <cellStyle name="Normal 2 3 4 5 3 2" xfId="13341"/>
    <cellStyle name="Normal 2 3 5 5 3 2" xfId="13342"/>
    <cellStyle name="Normal 2 4 2 5 3 2" xfId="13343"/>
    <cellStyle name="Normal 2 5 5 3 2" xfId="13344"/>
    <cellStyle name="Normal 28 3 5 3 2" xfId="13345"/>
    <cellStyle name="Normal 3 2 2 5 3 2" xfId="13346"/>
    <cellStyle name="Normal 3 3 5 3 2" xfId="13347"/>
    <cellStyle name="Normal 30 3 5 3 2" xfId="13348"/>
    <cellStyle name="Normal 4 2 5 3 2" xfId="13349"/>
    <cellStyle name="Normal 40 2 5 3 2" xfId="13350"/>
    <cellStyle name="Normal 41 2 5 3 2" xfId="13351"/>
    <cellStyle name="Normal 42 2 5 3 2" xfId="13352"/>
    <cellStyle name="Normal 43 2 5 3 2" xfId="13353"/>
    <cellStyle name="Normal 44 2 5 3 2" xfId="13354"/>
    <cellStyle name="Normal 45 2 5 3 2" xfId="13355"/>
    <cellStyle name="Normal 46 2 5 3 2" xfId="13356"/>
    <cellStyle name="Normal 47 2 5 3 2" xfId="13357"/>
    <cellStyle name="Normal 51 5 3 2" xfId="13358"/>
    <cellStyle name="Normal 52 5 3 2" xfId="13359"/>
    <cellStyle name="Normal 53 5 3 2" xfId="13360"/>
    <cellStyle name="Normal 55 5 3 2" xfId="13361"/>
    <cellStyle name="Normal 56 5 3 2" xfId="13362"/>
    <cellStyle name="Normal 57 5 3 2" xfId="13363"/>
    <cellStyle name="Normal 6 2 3 5 3 2" xfId="13364"/>
    <cellStyle name="Normal 6 3 5 3 2" xfId="13365"/>
    <cellStyle name="Normal 60 5 3 2" xfId="13366"/>
    <cellStyle name="Normal 64 5 3 2" xfId="13367"/>
    <cellStyle name="Normal 65 5 3 2" xfId="13368"/>
    <cellStyle name="Normal 66 5 3 2" xfId="13369"/>
    <cellStyle name="Normal 67 5 3 2" xfId="13370"/>
    <cellStyle name="Normal 7 6 5 3 2" xfId="13371"/>
    <cellStyle name="Normal 71 5 3 2" xfId="13372"/>
    <cellStyle name="Normal 72 5 3 2" xfId="13373"/>
    <cellStyle name="Normal 73 5 3 2" xfId="13374"/>
    <cellStyle name="Normal 74 5 3 2" xfId="13375"/>
    <cellStyle name="Normal 76 5 3 2" xfId="13376"/>
    <cellStyle name="Normal 8 3 5 3 2" xfId="13377"/>
    <cellStyle name="Normal 81 5 3 2" xfId="13378"/>
    <cellStyle name="Normal 78 2 4 3 2" xfId="13379"/>
    <cellStyle name="Normal 5 3 2 4 3 2" xfId="13380"/>
    <cellStyle name="Normal 80 2 4 3 2" xfId="13381"/>
    <cellStyle name="Normal 79 2 4 3 2" xfId="13382"/>
    <cellStyle name="Normal 6 8 2 4 3 2" xfId="13383"/>
    <cellStyle name="Normal 5 2 2 4 3 2" xfId="13384"/>
    <cellStyle name="Normal 6 2 7 4 3 2" xfId="13385"/>
    <cellStyle name="Comma 2 2 3 2 4 3 2" xfId="13386"/>
    <cellStyle name="Comma 2 3 6 2 4 3 2" xfId="13387"/>
    <cellStyle name="Normal 18 2 2 4 3 2" xfId="13388"/>
    <cellStyle name="Normal 19 2 2 4 3 2" xfId="13389"/>
    <cellStyle name="Normal 2 2 3 2 4 3 2" xfId="13390"/>
    <cellStyle name="Normal 2 3 6 2 4 3 2" xfId="13391"/>
    <cellStyle name="Normal 2 3 2 2 4 3 2" xfId="13392"/>
    <cellStyle name="Normal 2 3 4 2 4 3 2" xfId="13393"/>
    <cellStyle name="Normal 2 3 5 2 4 3 2" xfId="13394"/>
    <cellStyle name="Normal 2 4 2 2 4 3 2" xfId="13395"/>
    <cellStyle name="Normal 2 5 2 4 3 2" xfId="13396"/>
    <cellStyle name="Normal 28 3 2 4 3 2" xfId="13397"/>
    <cellStyle name="Normal 3 2 2 2 4 3 2" xfId="13398"/>
    <cellStyle name="Normal 3 3 2 4 3 2" xfId="13399"/>
    <cellStyle name="Normal 30 3 2 4 3 2" xfId="13400"/>
    <cellStyle name="Normal 4 2 2 4 3 2" xfId="13401"/>
    <cellStyle name="Normal 40 2 2 4 3 2" xfId="13402"/>
    <cellStyle name="Normal 41 2 2 4 3 2" xfId="13403"/>
    <cellStyle name="Normal 42 2 2 4 3 2" xfId="13404"/>
    <cellStyle name="Normal 43 2 2 4 3 2" xfId="13405"/>
    <cellStyle name="Normal 44 2 2 4 3 2" xfId="13406"/>
    <cellStyle name="Normal 45 2 2 4 3 2" xfId="13407"/>
    <cellStyle name="Normal 46 2 2 4 3 2" xfId="13408"/>
    <cellStyle name="Normal 47 2 2 4 3 2" xfId="13409"/>
    <cellStyle name="Normal 51 2 4 3 2" xfId="13410"/>
    <cellStyle name="Normal 52 2 4 3 2" xfId="13411"/>
    <cellStyle name="Normal 53 2 4 3 2" xfId="13412"/>
    <cellStyle name="Normal 55 2 4 3 2" xfId="13413"/>
    <cellStyle name="Normal 56 2 4 3 2" xfId="13414"/>
    <cellStyle name="Normal 57 2 4 3 2" xfId="13415"/>
    <cellStyle name="Normal 6 2 3 2 4 3 2" xfId="13416"/>
    <cellStyle name="Normal 6 3 2 4 3 2" xfId="13417"/>
    <cellStyle name="Normal 60 2 4 3 2" xfId="13418"/>
    <cellStyle name="Normal 64 2 4 3 2" xfId="13419"/>
    <cellStyle name="Normal 65 2 4 3 2" xfId="13420"/>
    <cellStyle name="Normal 66 2 4 3 2" xfId="13421"/>
    <cellStyle name="Normal 67 2 4 3 2" xfId="13422"/>
    <cellStyle name="Normal 7 6 2 4 3 2" xfId="13423"/>
    <cellStyle name="Normal 71 2 4 3 2" xfId="13424"/>
    <cellStyle name="Normal 72 2 4 3 2" xfId="13425"/>
    <cellStyle name="Normal 73 2 4 3 2" xfId="13426"/>
    <cellStyle name="Normal 74 2 4 3 2" xfId="13427"/>
    <cellStyle name="Normal 76 2 4 3 2" xfId="13428"/>
    <cellStyle name="Normal 8 3 2 4 3 2" xfId="13429"/>
    <cellStyle name="Normal 81 2 4 3 2" xfId="13430"/>
    <cellStyle name="Normal 78 3 3 3 2" xfId="13431"/>
    <cellStyle name="Normal 5 3 3 3 3 2" xfId="13432"/>
    <cellStyle name="Normal 80 3 3 3 2" xfId="13433"/>
    <cellStyle name="Normal 79 3 3 3 2" xfId="13434"/>
    <cellStyle name="Normal 6 8 3 3 3 2" xfId="13435"/>
    <cellStyle name="Normal 5 2 3 3 3 2" xfId="13436"/>
    <cellStyle name="Normal 6 2 8 3 3 2" xfId="13437"/>
    <cellStyle name="Comma 2 2 3 3 3 3 2" xfId="13438"/>
    <cellStyle name="Comma 2 3 6 3 3 3 2" xfId="13439"/>
    <cellStyle name="Normal 18 2 3 3 3 2" xfId="13440"/>
    <cellStyle name="Normal 19 2 3 3 3 2" xfId="13441"/>
    <cellStyle name="Normal 2 2 3 3 3 3 2" xfId="13442"/>
    <cellStyle name="Normal 2 3 6 3 3 3 2" xfId="13443"/>
    <cellStyle name="Normal 2 3 2 3 3 3 2" xfId="13444"/>
    <cellStyle name="Normal 2 3 4 3 3 3 2" xfId="13445"/>
    <cellStyle name="Normal 2 3 5 3 3 3 2" xfId="13446"/>
    <cellStyle name="Normal 2 4 2 3 3 3 2" xfId="13447"/>
    <cellStyle name="Normal 2 5 3 3 3 2" xfId="13448"/>
    <cellStyle name="Normal 28 3 3 3 3 2" xfId="13449"/>
    <cellStyle name="Normal 3 2 2 3 3 3 2" xfId="13450"/>
    <cellStyle name="Normal 3 3 3 3 3 2" xfId="13451"/>
    <cellStyle name="Normal 30 3 3 3 3 2" xfId="13452"/>
    <cellStyle name="Normal 4 2 3 3 3 2" xfId="13453"/>
    <cellStyle name="Normal 40 2 3 3 3 2" xfId="13454"/>
    <cellStyle name="Normal 41 2 3 3 3 2" xfId="13455"/>
    <cellStyle name="Normal 42 2 3 3 3 2" xfId="13456"/>
    <cellStyle name="Normal 43 2 3 3 3 2" xfId="13457"/>
    <cellStyle name="Normal 44 2 3 3 3 2" xfId="13458"/>
    <cellStyle name="Normal 45 2 3 3 3 2" xfId="13459"/>
    <cellStyle name="Normal 46 2 3 3 3 2" xfId="13460"/>
    <cellStyle name="Normal 47 2 3 3 3 2" xfId="13461"/>
    <cellStyle name="Normal 51 3 3 3 2" xfId="13462"/>
    <cellStyle name="Normal 52 3 3 3 2" xfId="13463"/>
    <cellStyle name="Normal 53 3 3 3 2" xfId="13464"/>
    <cellStyle name="Normal 55 3 3 3 2" xfId="13465"/>
    <cellStyle name="Normal 56 3 3 3 2" xfId="13466"/>
    <cellStyle name="Normal 57 3 3 3 2" xfId="13467"/>
    <cellStyle name="Normal 6 2 3 3 3 3 2" xfId="13468"/>
    <cellStyle name="Normal 6 3 3 3 3 2" xfId="13469"/>
    <cellStyle name="Normal 60 3 3 3 2" xfId="13470"/>
    <cellStyle name="Normal 64 3 3 3 2" xfId="13471"/>
    <cellStyle name="Normal 65 3 3 3 2" xfId="13472"/>
    <cellStyle name="Normal 66 3 3 3 2" xfId="13473"/>
    <cellStyle name="Normal 67 3 3 3 2" xfId="13474"/>
    <cellStyle name="Normal 7 6 3 3 3 2" xfId="13475"/>
    <cellStyle name="Normal 71 3 3 3 2" xfId="13476"/>
    <cellStyle name="Normal 72 3 3 3 2" xfId="13477"/>
    <cellStyle name="Normal 73 3 3 3 2" xfId="13478"/>
    <cellStyle name="Normal 74 3 3 3 2" xfId="13479"/>
    <cellStyle name="Normal 76 3 3 3 2" xfId="13480"/>
    <cellStyle name="Normal 8 3 3 3 3 2" xfId="13481"/>
    <cellStyle name="Normal 81 3 3 3 2" xfId="13482"/>
    <cellStyle name="Normal 78 2 2 3 3 2" xfId="13483"/>
    <cellStyle name="Normal 5 3 2 2 3 3 2" xfId="13484"/>
    <cellStyle name="Normal 80 2 2 3 3 2" xfId="13485"/>
    <cellStyle name="Normal 79 2 2 3 3 2" xfId="13486"/>
    <cellStyle name="Normal 6 8 2 2 3 3 2" xfId="13487"/>
    <cellStyle name="Normal 5 2 2 2 3 3 2" xfId="13488"/>
    <cellStyle name="Normal 6 2 7 2 3 3 2" xfId="13489"/>
    <cellStyle name="Comma 2 2 3 2 2 3 3 2" xfId="13490"/>
    <cellStyle name="Comma 2 3 6 2 2 3 3 2" xfId="13491"/>
    <cellStyle name="Normal 18 2 2 2 3 3 2" xfId="13492"/>
    <cellStyle name="Normal 19 2 2 2 3 3 2" xfId="13493"/>
    <cellStyle name="Normal 2 2 3 2 2 3 3 2" xfId="13494"/>
    <cellStyle name="Normal 2 3 6 2 2 3 3 2" xfId="13495"/>
    <cellStyle name="Normal 2 3 2 2 2 3 3 2" xfId="13496"/>
    <cellStyle name="Normal 2 3 4 2 2 3 3 2" xfId="13497"/>
    <cellStyle name="Normal 2 3 5 2 2 3 3 2" xfId="13498"/>
    <cellStyle name="Normal 2 4 2 2 2 3 3 2" xfId="13499"/>
    <cellStyle name="Normal 2 5 2 2 3 3 2" xfId="13500"/>
    <cellStyle name="Normal 28 3 2 2 3 3 2" xfId="13501"/>
    <cellStyle name="Normal 3 2 2 2 2 3 3 2" xfId="13502"/>
    <cellStyle name="Normal 3 3 2 2 3 3 2" xfId="13503"/>
    <cellStyle name="Normal 30 3 2 2 3 3 2" xfId="13504"/>
    <cellStyle name="Normal 4 2 2 2 3 3 2" xfId="13505"/>
    <cellStyle name="Normal 40 2 2 2 3 3 2" xfId="13506"/>
    <cellStyle name="Normal 41 2 2 2 3 3 2" xfId="13507"/>
    <cellStyle name="Normal 42 2 2 2 3 3 2" xfId="13508"/>
    <cellStyle name="Normal 43 2 2 2 3 3 2" xfId="13509"/>
    <cellStyle name="Normal 44 2 2 2 3 3 2" xfId="13510"/>
    <cellStyle name="Normal 45 2 2 2 3 3 2" xfId="13511"/>
    <cellStyle name="Normal 46 2 2 2 3 3 2" xfId="13512"/>
    <cellStyle name="Normal 47 2 2 2 3 3 2" xfId="13513"/>
    <cellStyle name="Normal 51 2 2 3 3 2" xfId="13514"/>
    <cellStyle name="Normal 52 2 2 3 3 2" xfId="13515"/>
    <cellStyle name="Normal 53 2 2 3 3 2" xfId="13516"/>
    <cellStyle name="Normal 55 2 2 3 3 2" xfId="13517"/>
    <cellStyle name="Normal 56 2 2 3 3 2" xfId="13518"/>
    <cellStyle name="Normal 57 2 2 3 3 2" xfId="13519"/>
    <cellStyle name="Normal 6 2 3 2 2 3 3 2" xfId="13520"/>
    <cellStyle name="Normal 6 3 2 2 3 3 2" xfId="13521"/>
    <cellStyle name="Normal 60 2 2 3 3 2" xfId="13522"/>
    <cellStyle name="Normal 64 2 2 3 3 2" xfId="13523"/>
    <cellStyle name="Normal 65 2 2 3 3 2" xfId="13524"/>
    <cellStyle name="Normal 66 2 2 3 3 2" xfId="13525"/>
    <cellStyle name="Normal 67 2 2 3 3 2" xfId="13526"/>
    <cellStyle name="Normal 7 6 2 2 3 3 2" xfId="13527"/>
    <cellStyle name="Normal 71 2 2 3 3 2" xfId="13528"/>
    <cellStyle name="Normal 72 2 2 3 3 2" xfId="13529"/>
    <cellStyle name="Normal 73 2 2 3 3 2" xfId="13530"/>
    <cellStyle name="Normal 74 2 2 3 3 2" xfId="13531"/>
    <cellStyle name="Normal 76 2 2 3 3 2" xfId="13532"/>
    <cellStyle name="Normal 8 3 2 2 3 3 2" xfId="13533"/>
    <cellStyle name="Normal 81 2 2 3 3 2" xfId="13534"/>
    <cellStyle name="Normal 78 4 2 3 2" xfId="13535"/>
    <cellStyle name="Normal 5 3 4 2 3 2" xfId="13536"/>
    <cellStyle name="Normal 80 4 2 3 2" xfId="13537"/>
    <cellStyle name="Normal 79 4 2 3 2" xfId="13538"/>
    <cellStyle name="Normal 6 8 4 2 3 2" xfId="13539"/>
    <cellStyle name="Normal 5 2 4 2 3 2" xfId="13540"/>
    <cellStyle name="Normal 6 2 9 2 3 2" xfId="13541"/>
    <cellStyle name="Comma 2 2 3 4 2 3 2" xfId="13542"/>
    <cellStyle name="Comma 2 3 6 4 2 3 2" xfId="13543"/>
    <cellStyle name="Normal 18 2 4 2 3 2" xfId="13544"/>
    <cellStyle name="Normal 19 2 4 2 3 2" xfId="13545"/>
    <cellStyle name="Normal 2 2 3 4 2 3 2" xfId="13546"/>
    <cellStyle name="Normal 2 3 6 4 2 3 2" xfId="13547"/>
    <cellStyle name="Normal 2 3 2 4 2 3 2" xfId="13548"/>
    <cellStyle name="Normal 2 3 4 4 2 3 2" xfId="13549"/>
    <cellStyle name="Normal 2 3 5 4 2 3 2" xfId="13550"/>
    <cellStyle name="Normal 2 4 2 4 2 3 2" xfId="13551"/>
    <cellStyle name="Normal 2 5 4 2 3 2" xfId="13552"/>
    <cellStyle name="Normal 28 3 4 2 3 2" xfId="13553"/>
    <cellStyle name="Normal 3 2 2 4 2 3 2" xfId="13554"/>
    <cellStyle name="Normal 3 3 4 2 3 2" xfId="13555"/>
    <cellStyle name="Normal 30 3 4 2 3 2" xfId="13556"/>
    <cellStyle name="Normal 4 2 4 2 3 2" xfId="13557"/>
    <cellStyle name="Normal 40 2 4 2 3 2" xfId="13558"/>
    <cellStyle name="Normal 41 2 4 2 3 2" xfId="13559"/>
    <cellStyle name="Normal 42 2 4 2 3 2" xfId="13560"/>
    <cellStyle name="Normal 43 2 4 2 3 2" xfId="13561"/>
    <cellStyle name="Normal 44 2 4 2 3 2" xfId="13562"/>
    <cellStyle name="Normal 45 2 4 2 3 2" xfId="13563"/>
    <cellStyle name="Normal 46 2 4 2 3 2" xfId="13564"/>
    <cellStyle name="Normal 47 2 4 2 3 2" xfId="13565"/>
    <cellStyle name="Normal 51 4 2 3 2" xfId="13566"/>
    <cellStyle name="Normal 52 4 2 3 2" xfId="13567"/>
    <cellStyle name="Normal 53 4 2 3 2" xfId="13568"/>
    <cellStyle name="Normal 55 4 2 3 2" xfId="13569"/>
    <cellStyle name="Normal 56 4 2 3 2" xfId="13570"/>
    <cellStyle name="Normal 57 4 2 3 2" xfId="13571"/>
    <cellStyle name="Normal 6 2 3 4 2 3 2" xfId="13572"/>
    <cellStyle name="Normal 6 3 4 2 3 2" xfId="13573"/>
    <cellStyle name="Normal 60 4 2 3 2" xfId="13574"/>
    <cellStyle name="Normal 64 4 2 3 2" xfId="13575"/>
    <cellStyle name="Normal 65 4 2 3 2" xfId="13576"/>
    <cellStyle name="Normal 66 4 2 3 2" xfId="13577"/>
    <cellStyle name="Normal 67 4 2 3 2" xfId="13578"/>
    <cellStyle name="Normal 7 6 4 2 3 2" xfId="13579"/>
    <cellStyle name="Normal 71 4 2 3 2" xfId="13580"/>
    <cellStyle name="Normal 72 4 2 3 2" xfId="13581"/>
    <cellStyle name="Normal 73 4 2 3 2" xfId="13582"/>
    <cellStyle name="Normal 74 4 2 3 2" xfId="13583"/>
    <cellStyle name="Normal 76 4 2 3 2" xfId="13584"/>
    <cellStyle name="Normal 8 3 4 2 3 2" xfId="13585"/>
    <cellStyle name="Normal 81 4 2 3 2" xfId="13586"/>
    <cellStyle name="Normal 78 2 3 2 3 2" xfId="13587"/>
    <cellStyle name="Normal 5 3 2 3 2 3 2" xfId="13588"/>
    <cellStyle name="Normal 80 2 3 2 3 2" xfId="13589"/>
    <cellStyle name="Normal 79 2 3 2 3 2" xfId="13590"/>
    <cellStyle name="Normal 6 8 2 3 2 3 2" xfId="13591"/>
    <cellStyle name="Normal 5 2 2 3 2 3 2" xfId="13592"/>
    <cellStyle name="Normal 6 2 7 3 2 3 2" xfId="13593"/>
    <cellStyle name="Comma 2 2 3 2 3 2 3 2" xfId="13594"/>
    <cellStyle name="Comma 2 3 6 2 3 2 3 2" xfId="13595"/>
    <cellStyle name="Normal 18 2 2 3 2 3 2" xfId="13596"/>
    <cellStyle name="Normal 19 2 2 3 2 3 2" xfId="13597"/>
    <cellStyle name="Normal 2 2 3 2 3 2 3 2" xfId="13598"/>
    <cellStyle name="Normal 2 3 6 2 3 2 3 2" xfId="13599"/>
    <cellStyle name="Normal 2 3 2 2 3 2 3 2" xfId="13600"/>
    <cellStyle name="Normal 2 3 4 2 3 2 3 2" xfId="13601"/>
    <cellStyle name="Normal 2 3 5 2 3 2 3 2" xfId="13602"/>
    <cellStyle name="Normal 2 4 2 2 3 2 3 2" xfId="13603"/>
    <cellStyle name="Normal 2 5 2 3 2 3 2" xfId="13604"/>
    <cellStyle name="Normal 28 3 2 3 2 3 2" xfId="13605"/>
    <cellStyle name="Normal 3 2 2 2 3 2 3 2" xfId="13606"/>
    <cellStyle name="Normal 3 3 2 3 2 3 2" xfId="13607"/>
    <cellStyle name="Normal 30 3 2 3 2 3 2" xfId="13608"/>
    <cellStyle name="Normal 4 2 2 3 2 3 2" xfId="13609"/>
    <cellStyle name="Normal 40 2 2 3 2 3 2" xfId="13610"/>
    <cellStyle name="Normal 41 2 2 3 2 3 2" xfId="13611"/>
    <cellStyle name="Normal 42 2 2 3 2 3 2" xfId="13612"/>
    <cellStyle name="Normal 43 2 2 3 2 3 2" xfId="13613"/>
    <cellStyle name="Normal 44 2 2 3 2 3 2" xfId="13614"/>
    <cellStyle name="Normal 45 2 2 3 2 3 2" xfId="13615"/>
    <cellStyle name="Normal 46 2 2 3 2 3 2" xfId="13616"/>
    <cellStyle name="Normal 47 2 2 3 2 3 2" xfId="13617"/>
    <cellStyle name="Normal 51 2 3 2 3 2" xfId="13618"/>
    <cellStyle name="Normal 52 2 3 2 3 2" xfId="13619"/>
    <cellStyle name="Normal 53 2 3 2 3 2" xfId="13620"/>
    <cellStyle name="Normal 55 2 3 2 3 2" xfId="13621"/>
    <cellStyle name="Normal 56 2 3 2 3 2" xfId="13622"/>
    <cellStyle name="Normal 57 2 3 2 3 2" xfId="13623"/>
    <cellStyle name="Normal 6 2 3 2 3 2 3 2" xfId="13624"/>
    <cellStyle name="Normal 6 3 2 3 2 3 2" xfId="13625"/>
    <cellStyle name="Normal 60 2 3 2 3 2" xfId="13626"/>
    <cellStyle name="Normal 64 2 3 2 3 2" xfId="13627"/>
    <cellStyle name="Normal 65 2 3 2 3 2" xfId="13628"/>
    <cellStyle name="Normal 66 2 3 2 3 2" xfId="13629"/>
    <cellStyle name="Normal 67 2 3 2 3 2" xfId="13630"/>
    <cellStyle name="Normal 7 6 2 3 2 3 2" xfId="13631"/>
    <cellStyle name="Normal 71 2 3 2 3 2" xfId="13632"/>
    <cellStyle name="Normal 72 2 3 2 3 2" xfId="13633"/>
    <cellStyle name="Normal 73 2 3 2 3 2" xfId="13634"/>
    <cellStyle name="Normal 74 2 3 2 3 2" xfId="13635"/>
    <cellStyle name="Normal 76 2 3 2 3 2" xfId="13636"/>
    <cellStyle name="Normal 8 3 2 3 2 3 2" xfId="13637"/>
    <cellStyle name="Normal 81 2 3 2 3 2" xfId="13638"/>
    <cellStyle name="Normal 78 3 2 2 3 2" xfId="13639"/>
    <cellStyle name="Normal 5 3 3 2 2 3 2" xfId="13640"/>
    <cellStyle name="Normal 80 3 2 2 3 2" xfId="13641"/>
    <cellStyle name="Normal 79 3 2 2 3 2" xfId="13642"/>
    <cellStyle name="Normal 6 8 3 2 2 3 2" xfId="13643"/>
    <cellStyle name="Normal 5 2 3 2 2 3 2" xfId="13644"/>
    <cellStyle name="Normal 6 2 8 2 2 3 2" xfId="13645"/>
    <cellStyle name="Comma 2 2 3 3 2 2 3 2" xfId="13646"/>
    <cellStyle name="Comma 2 3 6 3 2 2 3 2" xfId="13647"/>
    <cellStyle name="Normal 18 2 3 2 2 3 2" xfId="13648"/>
    <cellStyle name="Normal 19 2 3 2 2 3 2" xfId="13649"/>
    <cellStyle name="Normal 2 2 3 3 2 2 3 2" xfId="13650"/>
    <cellStyle name="Normal 2 3 6 3 2 2 3 2" xfId="13651"/>
    <cellStyle name="Normal 2 3 2 3 2 2 3 2" xfId="13652"/>
    <cellStyle name="Normal 2 3 4 3 2 2 3 2" xfId="13653"/>
    <cellStyle name="Normal 2 3 5 3 2 2 3 2" xfId="13654"/>
    <cellStyle name="Normal 2 4 2 3 2 2 3 2" xfId="13655"/>
    <cellStyle name="Normal 2 5 3 2 2 3 2" xfId="13656"/>
    <cellStyle name="Normal 28 3 3 2 2 3 2" xfId="13657"/>
    <cellStyle name="Normal 3 2 2 3 2 2 3 2" xfId="13658"/>
    <cellStyle name="Normal 3 3 3 2 2 3 2" xfId="13659"/>
    <cellStyle name="Normal 30 3 3 2 2 3 2" xfId="13660"/>
    <cellStyle name="Normal 4 2 3 2 2 3 2" xfId="13661"/>
    <cellStyle name="Normal 40 2 3 2 2 3 2" xfId="13662"/>
    <cellStyle name="Normal 41 2 3 2 2 3 2" xfId="13663"/>
    <cellStyle name="Normal 42 2 3 2 2 3 2" xfId="13664"/>
    <cellStyle name="Normal 43 2 3 2 2 3 2" xfId="13665"/>
    <cellStyle name="Normal 44 2 3 2 2 3 2" xfId="13666"/>
    <cellStyle name="Normal 45 2 3 2 2 3 2" xfId="13667"/>
    <cellStyle name="Normal 46 2 3 2 2 3 2" xfId="13668"/>
    <cellStyle name="Normal 47 2 3 2 2 3 2" xfId="13669"/>
    <cellStyle name="Normal 51 3 2 2 3 2" xfId="13670"/>
    <cellStyle name="Normal 52 3 2 2 3 2" xfId="13671"/>
    <cellStyle name="Normal 53 3 2 2 3 2" xfId="13672"/>
    <cellStyle name="Normal 55 3 2 2 3 2" xfId="13673"/>
    <cellStyle name="Normal 56 3 2 2 3 2" xfId="13674"/>
    <cellStyle name="Normal 57 3 2 2 3 2" xfId="13675"/>
    <cellStyle name="Normal 6 2 3 3 2 2 3 2" xfId="13676"/>
    <cellStyle name="Normal 6 3 3 2 2 3 2" xfId="13677"/>
    <cellStyle name="Normal 60 3 2 2 3 2" xfId="13678"/>
    <cellStyle name="Normal 64 3 2 2 3 2" xfId="13679"/>
    <cellStyle name="Normal 65 3 2 2 3 2" xfId="13680"/>
    <cellStyle name="Normal 66 3 2 2 3 2" xfId="13681"/>
    <cellStyle name="Normal 67 3 2 2 3 2" xfId="13682"/>
    <cellStyle name="Normal 7 6 3 2 2 3 2" xfId="13683"/>
    <cellStyle name="Normal 71 3 2 2 3 2" xfId="13684"/>
    <cellStyle name="Normal 72 3 2 2 3 2" xfId="13685"/>
    <cellStyle name="Normal 73 3 2 2 3 2" xfId="13686"/>
    <cellStyle name="Normal 74 3 2 2 3 2" xfId="13687"/>
    <cellStyle name="Normal 76 3 2 2 3 2" xfId="13688"/>
    <cellStyle name="Normal 8 3 3 2 2 3 2" xfId="13689"/>
    <cellStyle name="Normal 81 3 2 2 3 2" xfId="13690"/>
    <cellStyle name="Normal 78 2 2 2 2 3 2" xfId="13691"/>
    <cellStyle name="Normal 5 3 2 2 2 2 3 2" xfId="13692"/>
    <cellStyle name="Normal 80 2 2 2 2 3 2" xfId="13693"/>
    <cellStyle name="Normal 79 2 2 2 2 3 2" xfId="13694"/>
    <cellStyle name="Normal 6 8 2 2 2 2 3 2" xfId="13695"/>
    <cellStyle name="Normal 5 2 2 2 2 2 3 2" xfId="13696"/>
    <cellStyle name="Normal 6 2 7 2 2 2 3 2" xfId="13697"/>
    <cellStyle name="Comma 2 2 3 2 2 2 2 3 2" xfId="13698"/>
    <cellStyle name="Comma 2 3 6 2 2 2 2 3 2" xfId="13699"/>
    <cellStyle name="Normal 18 2 2 2 2 2 3 2" xfId="13700"/>
    <cellStyle name="Normal 19 2 2 2 2 2 3 2" xfId="13701"/>
    <cellStyle name="Normal 2 2 3 2 2 2 2 3 2" xfId="13702"/>
    <cellStyle name="Normal 2 3 6 2 2 2 2 3 2" xfId="13703"/>
    <cellStyle name="Normal 2 3 2 2 2 2 2 3 2" xfId="13704"/>
    <cellStyle name="Normal 2 3 4 2 2 2 2 3 2" xfId="13705"/>
    <cellStyle name="Normal 2 3 5 2 2 2 2 3 2" xfId="13706"/>
    <cellStyle name="Normal 2 4 2 2 2 2 2 3 2" xfId="13707"/>
    <cellStyle name="Normal 2 5 2 2 2 2 3 2" xfId="13708"/>
    <cellStyle name="Normal 28 3 2 2 2 2 3 2" xfId="13709"/>
    <cellStyle name="Normal 3 2 2 2 2 2 2 3 2" xfId="13710"/>
    <cellStyle name="Normal 3 3 2 2 2 2 3 2" xfId="13711"/>
    <cellStyle name="Normal 30 3 2 2 2 2 3 2" xfId="13712"/>
    <cellStyle name="Normal 4 2 2 2 2 2 3 2" xfId="13713"/>
    <cellStyle name="Normal 40 2 2 2 2 2 3 2" xfId="13714"/>
    <cellStyle name="Normal 41 2 2 2 2 2 3 2" xfId="13715"/>
    <cellStyle name="Normal 42 2 2 2 2 2 3 2" xfId="13716"/>
    <cellStyle name="Normal 43 2 2 2 2 2 3 2" xfId="13717"/>
    <cellStyle name="Normal 44 2 2 2 2 2 3 2" xfId="13718"/>
    <cellStyle name="Normal 45 2 2 2 2 2 3 2" xfId="13719"/>
    <cellStyle name="Normal 46 2 2 2 2 2 3 2" xfId="13720"/>
    <cellStyle name="Normal 47 2 2 2 2 2 3 2" xfId="13721"/>
    <cellStyle name="Normal 51 2 2 2 2 3 2" xfId="13722"/>
    <cellStyle name="Normal 52 2 2 2 2 3 2" xfId="13723"/>
    <cellStyle name="Normal 53 2 2 2 2 3 2" xfId="13724"/>
    <cellStyle name="Normal 55 2 2 2 2 3 2" xfId="13725"/>
    <cellStyle name="Normal 56 2 2 2 2 3 2" xfId="13726"/>
    <cellStyle name="Normal 57 2 2 2 2 3 2" xfId="13727"/>
    <cellStyle name="Normal 6 2 3 2 2 2 2 3 2" xfId="13728"/>
    <cellStyle name="Normal 6 3 2 2 2 2 3 2" xfId="13729"/>
    <cellStyle name="Normal 60 2 2 2 2 3 2" xfId="13730"/>
    <cellStyle name="Normal 64 2 2 2 2 3 2" xfId="13731"/>
    <cellStyle name="Normal 65 2 2 2 2 3 2" xfId="13732"/>
    <cellStyle name="Normal 66 2 2 2 2 3 2" xfId="13733"/>
    <cellStyle name="Normal 67 2 2 2 2 3 2" xfId="13734"/>
    <cellStyle name="Normal 7 6 2 2 2 2 3 2" xfId="13735"/>
    <cellStyle name="Normal 71 2 2 2 2 3 2" xfId="13736"/>
    <cellStyle name="Normal 72 2 2 2 2 3 2" xfId="13737"/>
    <cellStyle name="Normal 73 2 2 2 2 3 2" xfId="13738"/>
    <cellStyle name="Normal 74 2 2 2 2 3 2" xfId="13739"/>
    <cellStyle name="Normal 76 2 2 2 2 3 2" xfId="13740"/>
    <cellStyle name="Normal 8 3 2 2 2 2 3 2" xfId="13741"/>
    <cellStyle name="Normal 81 2 2 2 2 3 2" xfId="13742"/>
    <cellStyle name="Normal 95 2 2" xfId="13743"/>
    <cellStyle name="Normal 78 6 2 2" xfId="13744"/>
    <cellStyle name="Normal 96 2 2" xfId="13745"/>
    <cellStyle name="Normal 5 3 6 2 2" xfId="13746"/>
    <cellStyle name="Normal 80 6 2 2" xfId="13747"/>
    <cellStyle name="Normal 79 6 2 2" xfId="13748"/>
    <cellStyle name="Normal 6 8 6 2 2" xfId="13749"/>
    <cellStyle name="Normal 5 2 6 2 2" xfId="13750"/>
    <cellStyle name="Normal 6 2 11 2 2" xfId="13751"/>
    <cellStyle name="Comma 2 2 3 6 2 2" xfId="13752"/>
    <cellStyle name="Comma 2 3 6 6 2 2" xfId="13753"/>
    <cellStyle name="Normal 18 2 6 2 2" xfId="13754"/>
    <cellStyle name="Normal 19 2 6 2 2" xfId="13755"/>
    <cellStyle name="Normal 2 2 3 6 2 2" xfId="13756"/>
    <cellStyle name="Normal 2 3 6 6 2 2" xfId="13757"/>
    <cellStyle name="Normal 2 3 2 6 2 2" xfId="13758"/>
    <cellStyle name="Normal 2 3 4 6 2 2" xfId="13759"/>
    <cellStyle name="Normal 2 3 5 6 2 2" xfId="13760"/>
    <cellStyle name="Normal 2 4 2 6 2 2" xfId="13761"/>
    <cellStyle name="Normal 2 5 6 2 2" xfId="13762"/>
    <cellStyle name="Normal 28 3 6 2 2" xfId="13763"/>
    <cellStyle name="Normal 3 2 2 6 2 2" xfId="13764"/>
    <cellStyle name="Normal 3 3 6 2 2" xfId="13765"/>
    <cellStyle name="Normal 30 3 6 2 2" xfId="13766"/>
    <cellStyle name="Normal 4 2 6 2 2" xfId="13767"/>
    <cellStyle name="Normal 40 2 6 2 2" xfId="13768"/>
    <cellStyle name="Normal 41 2 6 2 2" xfId="13769"/>
    <cellStyle name="Normal 42 2 6 2 2" xfId="13770"/>
    <cellStyle name="Normal 43 2 6 2 2" xfId="13771"/>
    <cellStyle name="Normal 44 2 6 2 2" xfId="13772"/>
    <cellStyle name="Normal 45 2 6 2 2" xfId="13773"/>
    <cellStyle name="Normal 46 2 6 2 2" xfId="13774"/>
    <cellStyle name="Normal 47 2 6 2 2" xfId="13775"/>
    <cellStyle name="Normal 51 6 2 2" xfId="13776"/>
    <cellStyle name="Normal 52 6 2 2" xfId="13777"/>
    <cellStyle name="Normal 53 6 2 2" xfId="13778"/>
    <cellStyle name="Normal 55 6 2 2" xfId="13779"/>
    <cellStyle name="Normal 56 6 2 2" xfId="13780"/>
    <cellStyle name="Normal 57 6 2 2" xfId="13781"/>
    <cellStyle name="Normal 6 2 3 6 2 2" xfId="13782"/>
    <cellStyle name="Normal 6 3 6 2 2" xfId="13783"/>
    <cellStyle name="Normal 60 6 2 2" xfId="13784"/>
    <cellStyle name="Normal 64 6 2 2" xfId="13785"/>
    <cellStyle name="Normal 65 6 2 2" xfId="13786"/>
    <cellStyle name="Normal 66 6 2 2" xfId="13787"/>
    <cellStyle name="Normal 67 6 2 2" xfId="13788"/>
    <cellStyle name="Normal 7 6 6 2 2" xfId="13789"/>
    <cellStyle name="Normal 71 6 2 2" xfId="13790"/>
    <cellStyle name="Normal 72 6 2 2" xfId="13791"/>
    <cellStyle name="Normal 73 6 2 2" xfId="13792"/>
    <cellStyle name="Normal 74 6 2 2" xfId="13793"/>
    <cellStyle name="Normal 76 6 2 2" xfId="13794"/>
    <cellStyle name="Normal 8 3 6 2 2" xfId="13795"/>
    <cellStyle name="Normal 81 6 2 2" xfId="13796"/>
    <cellStyle name="Normal 78 2 5 2 2" xfId="13797"/>
    <cellStyle name="Normal 5 3 2 5 2 2" xfId="13798"/>
    <cellStyle name="Normal 80 2 5 2 2" xfId="13799"/>
    <cellStyle name="Normal 79 2 5 2 2" xfId="13800"/>
    <cellStyle name="Normal 6 8 2 5 2 2" xfId="13801"/>
    <cellStyle name="Normal 5 2 2 5 2 2" xfId="13802"/>
    <cellStyle name="Normal 6 2 7 5 2 2" xfId="13803"/>
    <cellStyle name="Comma 2 2 3 2 5 2 2" xfId="13804"/>
    <cellStyle name="Comma 2 3 6 2 5 2 2" xfId="13805"/>
    <cellStyle name="Normal 18 2 2 5 2 2" xfId="13806"/>
    <cellStyle name="Normal 19 2 2 5 2 2" xfId="13807"/>
    <cellStyle name="Normal 2 2 3 2 5 2 2" xfId="13808"/>
    <cellStyle name="Normal 2 3 6 2 5 2 2" xfId="13809"/>
    <cellStyle name="Normal 2 3 2 2 5 2 2" xfId="13810"/>
    <cellStyle name="Normal 2 3 4 2 5 2 2" xfId="13811"/>
    <cellStyle name="Normal 2 3 5 2 5 2 2" xfId="13812"/>
    <cellStyle name="Normal 2 4 2 2 5 2 2" xfId="13813"/>
    <cellStyle name="Normal 2 5 2 5 2 2" xfId="13814"/>
    <cellStyle name="Normal 28 3 2 5 2 2" xfId="13815"/>
    <cellStyle name="Normal 3 2 2 2 5 2 2" xfId="13816"/>
    <cellStyle name="Normal 3 3 2 5 2 2" xfId="13817"/>
    <cellStyle name="Normal 30 3 2 5 2 2" xfId="13818"/>
    <cellStyle name="Normal 4 2 2 5 2 2" xfId="13819"/>
    <cellStyle name="Normal 40 2 2 5 2 2" xfId="13820"/>
    <cellStyle name="Normal 41 2 2 5 2 2" xfId="13821"/>
    <cellStyle name="Normal 42 2 2 5 2 2" xfId="13822"/>
    <cellStyle name="Normal 43 2 2 5 2 2" xfId="13823"/>
    <cellStyle name="Normal 44 2 2 5 2 2" xfId="13824"/>
    <cellStyle name="Normal 45 2 2 5 2 2" xfId="13825"/>
    <cellStyle name="Normal 46 2 2 5 2 2" xfId="13826"/>
    <cellStyle name="Normal 47 2 2 5 2 2" xfId="13827"/>
    <cellStyle name="Normal 51 2 5 2 2" xfId="13828"/>
    <cellStyle name="Normal 52 2 5 2 2" xfId="13829"/>
    <cellStyle name="Normal 53 2 5 2 2" xfId="13830"/>
    <cellStyle name="Normal 55 2 5 2 2" xfId="13831"/>
    <cellStyle name="Normal 56 2 5 2 2" xfId="13832"/>
    <cellStyle name="Normal 57 2 5 2 2" xfId="13833"/>
    <cellStyle name="Normal 6 2 3 2 5 2 2" xfId="13834"/>
    <cellStyle name="Normal 6 3 2 5 2 2" xfId="13835"/>
    <cellStyle name="Normal 60 2 5 2 2" xfId="13836"/>
    <cellStyle name="Normal 64 2 5 2 2" xfId="13837"/>
    <cellStyle name="Normal 65 2 5 2 2" xfId="13838"/>
    <cellStyle name="Normal 66 2 5 2 2" xfId="13839"/>
    <cellStyle name="Normal 67 2 5 2 2" xfId="13840"/>
    <cellStyle name="Normal 7 6 2 5 2 2" xfId="13841"/>
    <cellStyle name="Normal 71 2 5 2 2" xfId="13842"/>
    <cellStyle name="Normal 72 2 5 2 2" xfId="13843"/>
    <cellStyle name="Normal 73 2 5 2 2" xfId="13844"/>
    <cellStyle name="Normal 74 2 5 2 2" xfId="13845"/>
    <cellStyle name="Normal 76 2 5 2 2" xfId="13846"/>
    <cellStyle name="Normal 8 3 2 5 2 2" xfId="13847"/>
    <cellStyle name="Normal 81 2 5 2 2" xfId="13848"/>
    <cellStyle name="Normal 78 3 4 2 2" xfId="13849"/>
    <cellStyle name="Normal 5 3 3 4 2 2" xfId="13850"/>
    <cellStyle name="Normal 80 3 4 2 2" xfId="13851"/>
    <cellStyle name="Normal 79 3 4 2 2" xfId="13852"/>
    <cellStyle name="Normal 6 8 3 4 2 2" xfId="13853"/>
    <cellStyle name="Normal 5 2 3 4 2 2" xfId="13854"/>
    <cellStyle name="Normal 6 2 8 4 2 2" xfId="13855"/>
    <cellStyle name="Comma 2 2 3 3 4 2 2" xfId="13856"/>
    <cellStyle name="Comma 2 3 6 3 4 2 2" xfId="13857"/>
    <cellStyle name="Normal 18 2 3 4 2 2" xfId="13858"/>
    <cellStyle name="Normal 19 2 3 4 2 2" xfId="13859"/>
    <cellStyle name="Normal 2 2 3 3 4 2 2" xfId="13860"/>
    <cellStyle name="Normal 2 3 6 3 4 2 2" xfId="13861"/>
    <cellStyle name="Normal 2 3 2 3 4 2 2" xfId="13862"/>
    <cellStyle name="Normal 2 3 4 3 4 2 2" xfId="13863"/>
    <cellStyle name="Normal 2 3 5 3 4 2 2" xfId="13864"/>
    <cellStyle name="Normal 2 4 2 3 4 2 2" xfId="13865"/>
    <cellStyle name="Normal 2 5 3 4 2 2" xfId="13866"/>
    <cellStyle name="Normal 28 3 3 4 2 2" xfId="13867"/>
    <cellStyle name="Normal 3 2 2 3 4 2 2" xfId="13868"/>
    <cellStyle name="Normal 3 3 3 4 2 2" xfId="13869"/>
    <cellStyle name="Normal 30 3 3 4 2 2" xfId="13870"/>
    <cellStyle name="Normal 4 2 3 4 2 2" xfId="13871"/>
    <cellStyle name="Normal 40 2 3 4 2 2" xfId="13872"/>
    <cellStyle name="Normal 41 2 3 4 2 2" xfId="13873"/>
    <cellStyle name="Normal 42 2 3 4 2 2" xfId="13874"/>
    <cellStyle name="Normal 43 2 3 4 2 2" xfId="13875"/>
    <cellStyle name="Normal 44 2 3 4 2 2" xfId="13876"/>
    <cellStyle name="Normal 45 2 3 4 2 2" xfId="13877"/>
    <cellStyle name="Normal 46 2 3 4 2 2" xfId="13878"/>
    <cellStyle name="Normal 47 2 3 4 2 2" xfId="13879"/>
    <cellStyle name="Normal 51 3 4 2 2" xfId="13880"/>
    <cellStyle name="Normal 52 3 4 2 2" xfId="13881"/>
    <cellStyle name="Normal 53 3 4 2 2" xfId="13882"/>
    <cellStyle name="Normal 55 3 4 2 2" xfId="13883"/>
    <cellStyle name="Normal 56 3 4 2 2" xfId="13884"/>
    <cellStyle name="Normal 57 3 4 2 2" xfId="13885"/>
    <cellStyle name="Normal 6 2 3 3 4 2 2" xfId="13886"/>
    <cellStyle name="Normal 6 3 3 4 2 2" xfId="13887"/>
    <cellStyle name="Normal 60 3 4 2 2" xfId="13888"/>
    <cellStyle name="Normal 64 3 4 2 2" xfId="13889"/>
    <cellStyle name="Normal 65 3 4 2 2" xfId="13890"/>
    <cellStyle name="Normal 66 3 4 2 2" xfId="13891"/>
    <cellStyle name="Normal 67 3 4 2 2" xfId="13892"/>
    <cellStyle name="Normal 7 6 3 4 2 2" xfId="13893"/>
    <cellStyle name="Normal 71 3 4 2 2" xfId="13894"/>
    <cellStyle name="Normal 72 3 4 2 2" xfId="13895"/>
    <cellStyle name="Normal 73 3 4 2 2" xfId="13896"/>
    <cellStyle name="Normal 74 3 4 2 2" xfId="13897"/>
    <cellStyle name="Normal 76 3 4 2 2" xfId="13898"/>
    <cellStyle name="Normal 8 3 3 4 2 2" xfId="13899"/>
    <cellStyle name="Normal 81 3 4 2 2" xfId="13900"/>
    <cellStyle name="Normal 78 2 2 4 2 2" xfId="13901"/>
    <cellStyle name="Normal 5 3 2 2 4 2 2" xfId="13902"/>
    <cellStyle name="Normal 80 2 2 4 2 2" xfId="13903"/>
    <cellStyle name="Normal 79 2 2 4 2 2" xfId="13904"/>
    <cellStyle name="Normal 6 8 2 2 4 2 2" xfId="13905"/>
    <cellStyle name="Normal 5 2 2 2 4 2 2" xfId="13906"/>
    <cellStyle name="Normal 6 2 7 2 4 2 2" xfId="13907"/>
    <cellStyle name="Comma 2 2 3 2 2 4 2 2" xfId="13908"/>
    <cellStyle name="Comma 2 3 6 2 2 4 2 2" xfId="13909"/>
    <cellStyle name="Normal 18 2 2 2 4 2 2" xfId="13910"/>
    <cellStyle name="Normal 19 2 2 2 4 2 2" xfId="13911"/>
    <cellStyle name="Normal 2 2 3 2 2 4 2 2" xfId="13912"/>
    <cellStyle name="Normal 2 3 6 2 2 4 2 2" xfId="13913"/>
    <cellStyle name="Normal 2 3 2 2 2 4 2 2" xfId="13914"/>
    <cellStyle name="Normal 2 3 4 2 2 4 2 2" xfId="13915"/>
    <cellStyle name="Normal 2 3 5 2 2 4 2 2" xfId="13916"/>
    <cellStyle name="Normal 2 4 2 2 2 4 2 2" xfId="13917"/>
    <cellStyle name="Normal 2 5 2 2 4 2 2" xfId="13918"/>
    <cellStyle name="Normal 28 3 2 2 4 2 2" xfId="13919"/>
    <cellStyle name="Normal 3 2 2 2 2 4 2 2" xfId="13920"/>
    <cellStyle name="Normal 3 3 2 2 4 2 2" xfId="13921"/>
    <cellStyle name="Normal 30 3 2 2 4 2 2" xfId="13922"/>
    <cellStyle name="Normal 4 2 2 2 4 2 2" xfId="13923"/>
    <cellStyle name="Normal 40 2 2 2 4 2 2" xfId="13924"/>
    <cellStyle name="Normal 41 2 2 2 4 2 2" xfId="13925"/>
    <cellStyle name="Normal 42 2 2 2 4 2 2" xfId="13926"/>
    <cellStyle name="Normal 43 2 2 2 4 2 2" xfId="13927"/>
    <cellStyle name="Normal 44 2 2 2 4 2 2" xfId="13928"/>
    <cellStyle name="Normal 45 2 2 2 4 2 2" xfId="13929"/>
    <cellStyle name="Normal 46 2 2 2 4 2 2" xfId="13930"/>
    <cellStyle name="Normal 47 2 2 2 4 2 2" xfId="13931"/>
    <cellStyle name="Normal 51 2 2 4 2 2" xfId="13932"/>
    <cellStyle name="Normal 52 2 2 4 2 2" xfId="13933"/>
    <cellStyle name="Normal 53 2 2 4 2 2" xfId="13934"/>
    <cellStyle name="Normal 55 2 2 4 2 2" xfId="13935"/>
    <cellStyle name="Normal 56 2 2 4 2 2" xfId="13936"/>
    <cellStyle name="Normal 57 2 2 4 2 2" xfId="13937"/>
    <cellStyle name="Normal 6 2 3 2 2 4 2 2" xfId="13938"/>
    <cellStyle name="Normal 6 3 2 2 4 2 2" xfId="13939"/>
    <cellStyle name="Normal 60 2 2 4 2 2" xfId="13940"/>
    <cellStyle name="Normal 64 2 2 4 2 2" xfId="13941"/>
    <cellStyle name="Normal 65 2 2 4 2 2" xfId="13942"/>
    <cellStyle name="Normal 66 2 2 4 2 2" xfId="13943"/>
    <cellStyle name="Normal 67 2 2 4 2 2" xfId="13944"/>
    <cellStyle name="Normal 7 6 2 2 4 2 2" xfId="13945"/>
    <cellStyle name="Normal 71 2 2 4 2 2" xfId="13946"/>
    <cellStyle name="Normal 72 2 2 4 2 2" xfId="13947"/>
    <cellStyle name="Normal 73 2 2 4 2 2" xfId="13948"/>
    <cellStyle name="Normal 74 2 2 4 2 2" xfId="13949"/>
    <cellStyle name="Normal 76 2 2 4 2 2" xfId="13950"/>
    <cellStyle name="Normal 8 3 2 2 4 2 2" xfId="13951"/>
    <cellStyle name="Normal 81 2 2 4 2 2" xfId="13952"/>
    <cellStyle name="Normal 78 4 3 2 2" xfId="13953"/>
    <cellStyle name="Normal 5 3 4 3 2 2" xfId="13954"/>
    <cellStyle name="Normal 80 4 3 2 2" xfId="13955"/>
    <cellStyle name="Normal 79 4 3 2 2" xfId="13956"/>
    <cellStyle name="Normal 6 8 4 3 2 2" xfId="13957"/>
    <cellStyle name="Normal 5 2 4 3 2 2" xfId="13958"/>
    <cellStyle name="Normal 6 2 9 3 2 2" xfId="13959"/>
    <cellStyle name="Comma 2 2 3 4 3 2 2" xfId="13960"/>
    <cellStyle name="Comma 2 3 6 4 3 2 2" xfId="13961"/>
    <cellStyle name="Normal 18 2 4 3 2 2" xfId="13962"/>
    <cellStyle name="Normal 19 2 4 3 2 2" xfId="13963"/>
    <cellStyle name="Normal 2 2 3 4 3 2 2" xfId="13964"/>
    <cellStyle name="Normal 2 3 6 4 3 2 2" xfId="13965"/>
    <cellStyle name="Normal 2 3 2 4 3 2 2" xfId="13966"/>
    <cellStyle name="Normal 2 3 4 4 3 2 2" xfId="13967"/>
    <cellStyle name="Normal 2 3 5 4 3 2 2" xfId="13968"/>
    <cellStyle name="Normal 2 4 2 4 3 2 2" xfId="13969"/>
    <cellStyle name="Normal 2 5 4 3 2 2" xfId="13970"/>
    <cellStyle name="Normal 28 3 4 3 2 2" xfId="13971"/>
    <cellStyle name="Normal 3 2 2 4 3 2 2" xfId="13972"/>
    <cellStyle name="Normal 3 3 4 3 2 2" xfId="13973"/>
    <cellStyle name="Normal 30 3 4 3 2 2" xfId="13974"/>
    <cellStyle name="Normal 4 2 4 3 2 2" xfId="13975"/>
    <cellStyle name="Normal 40 2 4 3 2 2" xfId="13976"/>
    <cellStyle name="Normal 41 2 4 3 2 2" xfId="13977"/>
    <cellStyle name="Normal 42 2 4 3 2 2" xfId="13978"/>
    <cellStyle name="Normal 43 2 4 3 2 2" xfId="13979"/>
    <cellStyle name="Normal 44 2 4 3 2 2" xfId="13980"/>
    <cellStyle name="Normal 45 2 4 3 2 2" xfId="13981"/>
    <cellStyle name="Normal 46 2 4 3 2 2" xfId="13982"/>
    <cellStyle name="Normal 47 2 4 3 2 2" xfId="13983"/>
    <cellStyle name="Normal 51 4 3 2 2" xfId="13984"/>
    <cellStyle name="Normal 52 4 3 2 2" xfId="13985"/>
    <cellStyle name="Normal 53 4 3 2 2" xfId="13986"/>
    <cellStyle name="Normal 55 4 3 2 2" xfId="13987"/>
    <cellStyle name="Normal 56 4 3 2 2" xfId="13988"/>
    <cellStyle name="Normal 57 4 3 2 2" xfId="13989"/>
    <cellStyle name="Normal 6 2 3 4 3 2 2" xfId="13990"/>
    <cellStyle name="Normal 6 3 4 3 2 2" xfId="13991"/>
    <cellStyle name="Normal 60 4 3 2 2" xfId="13992"/>
    <cellStyle name="Normal 64 4 3 2 2" xfId="13993"/>
    <cellStyle name="Normal 65 4 3 2 2" xfId="13994"/>
    <cellStyle name="Normal 66 4 3 2 2" xfId="13995"/>
    <cellStyle name="Normal 67 4 3 2 2" xfId="13996"/>
    <cellStyle name="Normal 7 6 4 3 2 2" xfId="13997"/>
    <cellStyle name="Normal 71 4 3 2 2" xfId="13998"/>
    <cellStyle name="Normal 72 4 3 2 2" xfId="13999"/>
    <cellStyle name="Normal 73 4 3 2 2" xfId="14000"/>
    <cellStyle name="Normal 74 4 3 2 2" xfId="14001"/>
    <cellStyle name="Normal 76 4 3 2 2" xfId="14002"/>
    <cellStyle name="Normal 8 3 4 3 2 2" xfId="14003"/>
    <cellStyle name="Normal 81 4 3 2 2" xfId="14004"/>
    <cellStyle name="Normal 78 2 3 3 2 2" xfId="14005"/>
    <cellStyle name="Normal 5 3 2 3 3 2 2" xfId="14006"/>
    <cellStyle name="Normal 80 2 3 3 2 2" xfId="14007"/>
    <cellStyle name="Normal 79 2 3 3 2 2" xfId="14008"/>
    <cellStyle name="Normal 6 8 2 3 3 2 2" xfId="14009"/>
    <cellStyle name="Normal 5 2 2 3 3 2 2" xfId="14010"/>
    <cellStyle name="Normal 6 2 7 3 3 2 2" xfId="14011"/>
    <cellStyle name="Comma 2 2 3 2 3 3 2 2" xfId="14012"/>
    <cellStyle name="Comma 2 3 6 2 3 3 2 2" xfId="14013"/>
    <cellStyle name="Normal 18 2 2 3 3 2 2" xfId="14014"/>
    <cellStyle name="Normal 19 2 2 3 3 2 2" xfId="14015"/>
    <cellStyle name="Normal 2 2 3 2 3 3 2 2" xfId="14016"/>
    <cellStyle name="Normal 2 3 6 2 3 3 2 2" xfId="14017"/>
    <cellStyle name="Normal 2 3 2 2 3 3 2 2" xfId="14018"/>
    <cellStyle name="Normal 2 3 4 2 3 3 2 2" xfId="14019"/>
    <cellStyle name="Normal 2 3 5 2 3 3 2 2" xfId="14020"/>
    <cellStyle name="Normal 2 4 2 2 3 3 2 2" xfId="14021"/>
    <cellStyle name="Normal 2 5 2 3 3 2 2" xfId="14022"/>
    <cellStyle name="Normal 28 3 2 3 3 2 2" xfId="14023"/>
    <cellStyle name="Normal 3 2 2 2 3 3 2 2" xfId="14024"/>
    <cellStyle name="Normal 3 3 2 3 3 2 2" xfId="14025"/>
    <cellStyle name="Normal 30 3 2 3 3 2 2" xfId="14026"/>
    <cellStyle name="Normal 4 2 2 3 3 2 2" xfId="14027"/>
    <cellStyle name="Normal 40 2 2 3 3 2 2" xfId="14028"/>
    <cellStyle name="Normal 41 2 2 3 3 2 2" xfId="14029"/>
    <cellStyle name="Normal 42 2 2 3 3 2 2" xfId="14030"/>
    <cellStyle name="Normal 43 2 2 3 3 2 2" xfId="14031"/>
    <cellStyle name="Normal 44 2 2 3 3 2 2" xfId="14032"/>
    <cellStyle name="Normal 45 2 2 3 3 2 2" xfId="14033"/>
    <cellStyle name="Normal 46 2 2 3 3 2 2" xfId="14034"/>
    <cellStyle name="Normal 47 2 2 3 3 2 2" xfId="14035"/>
    <cellStyle name="Normal 51 2 3 3 2 2" xfId="14036"/>
    <cellStyle name="Normal 52 2 3 3 2 2" xfId="14037"/>
    <cellStyle name="Normal 53 2 3 3 2 2" xfId="14038"/>
    <cellStyle name="Normal 55 2 3 3 2 2" xfId="14039"/>
    <cellStyle name="Normal 56 2 3 3 2 2" xfId="14040"/>
    <cellStyle name="Normal 57 2 3 3 2 2" xfId="14041"/>
    <cellStyle name="Normal 6 2 3 2 3 3 2 2" xfId="14042"/>
    <cellStyle name="Normal 6 3 2 3 3 2 2" xfId="14043"/>
    <cellStyle name="Normal 60 2 3 3 2 2" xfId="14044"/>
    <cellStyle name="Normal 64 2 3 3 2 2" xfId="14045"/>
    <cellStyle name="Normal 65 2 3 3 2 2" xfId="14046"/>
    <cellStyle name="Normal 66 2 3 3 2 2" xfId="14047"/>
    <cellStyle name="Normal 67 2 3 3 2 2" xfId="14048"/>
    <cellStyle name="Normal 7 6 2 3 3 2 2" xfId="14049"/>
    <cellStyle name="Normal 71 2 3 3 2 2" xfId="14050"/>
    <cellStyle name="Normal 72 2 3 3 2 2" xfId="14051"/>
    <cellStyle name="Normal 73 2 3 3 2 2" xfId="14052"/>
    <cellStyle name="Normal 74 2 3 3 2 2" xfId="14053"/>
    <cellStyle name="Normal 76 2 3 3 2 2" xfId="14054"/>
    <cellStyle name="Normal 8 3 2 3 3 2 2" xfId="14055"/>
    <cellStyle name="Normal 81 2 3 3 2 2" xfId="14056"/>
    <cellStyle name="Normal 78 3 2 3 2 2" xfId="14057"/>
    <cellStyle name="Normal 5 3 3 2 3 2 2" xfId="14058"/>
    <cellStyle name="Normal 80 3 2 3 2 2" xfId="14059"/>
    <cellStyle name="Normal 79 3 2 3 2 2" xfId="14060"/>
    <cellStyle name="Normal 6 8 3 2 3 2 2" xfId="14061"/>
    <cellStyle name="Normal 5 2 3 2 3 2 2" xfId="14062"/>
    <cellStyle name="Normal 6 2 8 2 3 2 2" xfId="14063"/>
    <cellStyle name="Comma 2 2 3 3 2 3 2 2" xfId="14064"/>
    <cellStyle name="Comma 2 3 6 3 2 3 2 2" xfId="14065"/>
    <cellStyle name="Normal 18 2 3 2 3 2 2" xfId="14066"/>
    <cellStyle name="Normal 19 2 3 2 3 2 2" xfId="14067"/>
    <cellStyle name="Normal 2 2 3 3 2 3 2 2" xfId="14068"/>
    <cellStyle name="Normal 2 3 6 3 2 3 2 2" xfId="14069"/>
    <cellStyle name="Normal 2 3 2 3 2 3 2 2" xfId="14070"/>
    <cellStyle name="Normal 2 3 4 3 2 3 2 2" xfId="14071"/>
    <cellStyle name="Normal 2 3 5 3 2 3 2 2" xfId="14072"/>
    <cellStyle name="Normal 2 4 2 3 2 3 2 2" xfId="14073"/>
    <cellStyle name="Normal 2 5 3 2 3 2 2" xfId="14074"/>
    <cellStyle name="Normal 28 3 3 2 3 2 2" xfId="14075"/>
    <cellStyle name="Normal 3 2 2 3 2 3 2 2" xfId="14076"/>
    <cellStyle name="Normal 3 3 3 2 3 2 2" xfId="14077"/>
    <cellStyle name="Normal 30 3 3 2 3 2 2" xfId="14078"/>
    <cellStyle name="Normal 4 2 3 2 3 2 2" xfId="14079"/>
    <cellStyle name="Normal 40 2 3 2 3 2 2" xfId="14080"/>
    <cellStyle name="Normal 41 2 3 2 3 2 2" xfId="14081"/>
    <cellStyle name="Normal 42 2 3 2 3 2 2" xfId="14082"/>
    <cellStyle name="Normal 43 2 3 2 3 2 2" xfId="14083"/>
    <cellStyle name="Normal 44 2 3 2 3 2 2" xfId="14084"/>
    <cellStyle name="Normal 45 2 3 2 3 2 2" xfId="14085"/>
    <cellStyle name="Normal 46 2 3 2 3 2 2" xfId="14086"/>
    <cellStyle name="Normal 47 2 3 2 3 2 2" xfId="14087"/>
    <cellStyle name="Normal 51 3 2 3 2 2" xfId="14088"/>
    <cellStyle name="Normal 52 3 2 3 2 2" xfId="14089"/>
    <cellStyle name="Normal 53 3 2 3 2 2" xfId="14090"/>
    <cellStyle name="Normal 55 3 2 3 2 2" xfId="14091"/>
    <cellStyle name="Normal 56 3 2 3 2 2" xfId="14092"/>
    <cellStyle name="Normal 57 3 2 3 2 2" xfId="14093"/>
    <cellStyle name="Normal 6 2 3 3 2 3 2 2" xfId="14094"/>
    <cellStyle name="Normal 6 3 3 2 3 2 2" xfId="14095"/>
    <cellStyle name="Normal 60 3 2 3 2 2" xfId="14096"/>
    <cellStyle name="Normal 64 3 2 3 2 2" xfId="14097"/>
    <cellStyle name="Normal 65 3 2 3 2 2" xfId="14098"/>
    <cellStyle name="Normal 66 3 2 3 2 2" xfId="14099"/>
    <cellStyle name="Normal 67 3 2 3 2 2" xfId="14100"/>
    <cellStyle name="Normal 7 6 3 2 3 2 2" xfId="14101"/>
    <cellStyle name="Normal 71 3 2 3 2 2" xfId="14102"/>
    <cellStyle name="Normal 72 3 2 3 2 2" xfId="14103"/>
    <cellStyle name="Normal 73 3 2 3 2 2" xfId="14104"/>
    <cellStyle name="Normal 74 3 2 3 2 2" xfId="14105"/>
    <cellStyle name="Normal 76 3 2 3 2 2" xfId="14106"/>
    <cellStyle name="Normal 8 3 3 2 3 2 2" xfId="14107"/>
    <cellStyle name="Normal 81 3 2 3 2 2" xfId="14108"/>
    <cellStyle name="Normal 78 2 2 2 3 2 2" xfId="14109"/>
    <cellStyle name="Normal 5 3 2 2 2 3 2 2" xfId="14110"/>
    <cellStyle name="Normal 80 2 2 2 3 2 2" xfId="14111"/>
    <cellStyle name="Normal 79 2 2 2 3 2 2" xfId="14112"/>
    <cellStyle name="Normal 6 8 2 2 2 3 2 2" xfId="14113"/>
    <cellStyle name="Normal 5 2 2 2 2 3 2 2" xfId="14114"/>
    <cellStyle name="Normal 6 2 7 2 2 3 2 2" xfId="14115"/>
    <cellStyle name="Comma 2 2 3 2 2 2 3 2 2" xfId="14116"/>
    <cellStyle name="Comma 2 3 6 2 2 2 3 2 2" xfId="14117"/>
    <cellStyle name="Normal 18 2 2 2 2 3 2 2" xfId="14118"/>
    <cellStyle name="Normal 19 2 2 2 2 3 2 2" xfId="14119"/>
    <cellStyle name="Normal 2 2 3 2 2 2 3 2 2" xfId="14120"/>
    <cellStyle name="Normal 2 3 6 2 2 2 3 2 2" xfId="14121"/>
    <cellStyle name="Normal 2 3 2 2 2 2 3 2 2" xfId="14122"/>
    <cellStyle name="Normal 2 3 4 2 2 2 3 2 2" xfId="14123"/>
    <cellStyle name="Normal 2 3 5 2 2 2 3 2 2" xfId="14124"/>
    <cellStyle name="Normal 2 4 2 2 2 2 3 2 2" xfId="14125"/>
    <cellStyle name="Normal 2 5 2 2 2 3 2 2" xfId="14126"/>
    <cellStyle name="Normal 28 3 2 2 2 3 2 2" xfId="14127"/>
    <cellStyle name="Normal 3 2 2 2 2 2 3 2 2" xfId="14128"/>
    <cellStyle name="Normal 3 3 2 2 2 3 2 2" xfId="14129"/>
    <cellStyle name="Normal 30 3 2 2 2 3 2 2" xfId="14130"/>
    <cellStyle name="Normal 4 2 2 2 2 3 2 2" xfId="14131"/>
    <cellStyle name="Normal 40 2 2 2 2 3 2 2" xfId="14132"/>
    <cellStyle name="Normal 41 2 2 2 2 3 2 2" xfId="14133"/>
    <cellStyle name="Normal 42 2 2 2 2 3 2 2" xfId="14134"/>
    <cellStyle name="Normal 43 2 2 2 2 3 2 2" xfId="14135"/>
    <cellStyle name="Normal 44 2 2 2 2 3 2 2" xfId="14136"/>
    <cellStyle name="Normal 45 2 2 2 2 3 2 2" xfId="14137"/>
    <cellStyle name="Normal 46 2 2 2 2 3 2 2" xfId="14138"/>
    <cellStyle name="Normal 47 2 2 2 2 3 2 2" xfId="14139"/>
    <cellStyle name="Normal 51 2 2 2 3 2 2" xfId="14140"/>
    <cellStyle name="Normal 52 2 2 2 3 2 2" xfId="14141"/>
    <cellStyle name="Normal 53 2 2 2 3 2 2" xfId="14142"/>
    <cellStyle name="Normal 55 2 2 2 3 2 2" xfId="14143"/>
    <cellStyle name="Normal 56 2 2 2 3 2 2" xfId="14144"/>
    <cellStyle name="Normal 57 2 2 2 3 2 2" xfId="14145"/>
    <cellStyle name="Normal 6 2 3 2 2 2 3 2 2" xfId="14146"/>
    <cellStyle name="Normal 6 3 2 2 2 3 2 2" xfId="14147"/>
    <cellStyle name="Normal 60 2 2 2 3 2 2" xfId="14148"/>
    <cellStyle name="Normal 64 2 2 2 3 2 2" xfId="14149"/>
    <cellStyle name="Normal 65 2 2 2 3 2 2" xfId="14150"/>
    <cellStyle name="Normal 66 2 2 2 3 2 2" xfId="14151"/>
    <cellStyle name="Normal 67 2 2 2 3 2 2" xfId="14152"/>
    <cellStyle name="Normal 7 6 2 2 2 3 2 2" xfId="14153"/>
    <cellStyle name="Normal 71 2 2 2 3 2 2" xfId="14154"/>
    <cellStyle name="Normal 72 2 2 2 3 2 2" xfId="14155"/>
    <cellStyle name="Normal 73 2 2 2 3 2 2" xfId="14156"/>
    <cellStyle name="Normal 74 2 2 2 3 2 2" xfId="14157"/>
    <cellStyle name="Normal 76 2 2 2 3 2 2" xfId="14158"/>
    <cellStyle name="Normal 8 3 2 2 2 3 2 2" xfId="14159"/>
    <cellStyle name="Normal 81 2 2 2 3 2 2" xfId="14160"/>
    <cellStyle name="Normal 90 2 2 2" xfId="14161"/>
    <cellStyle name="Normal 78 5 2 2 2" xfId="14162"/>
    <cellStyle name="Normal 91 2 2 2" xfId="14163"/>
    <cellStyle name="Normal 5 3 5 2 2 2" xfId="14164"/>
    <cellStyle name="Normal 80 5 2 2 2" xfId="14165"/>
    <cellStyle name="Normal 79 5 2 2 2" xfId="14166"/>
    <cellStyle name="Normal 6 8 5 2 2 2" xfId="14167"/>
    <cellStyle name="Normal 5 2 5 2 2 2" xfId="14168"/>
    <cellStyle name="Normal 6 2 10 2 2 2" xfId="14169"/>
    <cellStyle name="Comma 2 2 3 5 2 2 2" xfId="14170"/>
    <cellStyle name="Comma 2 3 6 5 2 2 2" xfId="14171"/>
    <cellStyle name="Normal 18 2 5 2 2 2" xfId="14172"/>
    <cellStyle name="Normal 19 2 5 2 2 2" xfId="14173"/>
    <cellStyle name="Normal 2 2 3 5 2 2 2" xfId="14174"/>
    <cellStyle name="Normal 2 3 6 5 2 2 2" xfId="14175"/>
    <cellStyle name="Normal 2 3 2 5 2 2 2" xfId="14176"/>
    <cellStyle name="Normal 2 3 4 5 2 2 2" xfId="14177"/>
    <cellStyle name="Normal 2 3 5 5 2 2 2" xfId="14178"/>
    <cellStyle name="Normal 2 4 2 5 2 2 2" xfId="14179"/>
    <cellStyle name="Normal 2 5 5 2 2 2" xfId="14180"/>
    <cellStyle name="Normal 28 3 5 2 2 2" xfId="14181"/>
    <cellStyle name="Normal 3 2 2 5 2 2 2" xfId="14182"/>
    <cellStyle name="Normal 3 3 5 2 2 2" xfId="14183"/>
    <cellStyle name="Normal 30 3 5 2 2 2" xfId="14184"/>
    <cellStyle name="Normal 4 2 5 2 2 2" xfId="14185"/>
    <cellStyle name="Normal 40 2 5 2 2 2" xfId="14186"/>
    <cellStyle name="Normal 41 2 5 2 2 2" xfId="14187"/>
    <cellStyle name="Normal 42 2 5 2 2 2" xfId="14188"/>
    <cellStyle name="Normal 43 2 5 2 2 2" xfId="14189"/>
    <cellStyle name="Normal 44 2 5 2 2 2" xfId="14190"/>
    <cellStyle name="Normal 45 2 5 2 2 2" xfId="14191"/>
    <cellStyle name="Normal 46 2 5 2 2 2" xfId="14192"/>
    <cellStyle name="Normal 47 2 5 2 2 2" xfId="14193"/>
    <cellStyle name="Normal 51 5 2 2 2" xfId="14194"/>
    <cellStyle name="Normal 52 5 2 2 2" xfId="14195"/>
    <cellStyle name="Normal 53 5 2 2 2" xfId="14196"/>
    <cellStyle name="Normal 55 5 2 2 2" xfId="14197"/>
    <cellStyle name="Normal 56 5 2 2 2" xfId="14198"/>
    <cellStyle name="Normal 57 5 2 2 2" xfId="14199"/>
    <cellStyle name="Normal 6 2 3 5 2 2 2" xfId="14200"/>
    <cellStyle name="Normal 6 3 5 2 2 2" xfId="14201"/>
    <cellStyle name="Normal 60 5 2 2 2" xfId="14202"/>
    <cellStyle name="Normal 64 5 2 2 2" xfId="14203"/>
    <cellStyle name="Normal 65 5 2 2 2" xfId="14204"/>
    <cellStyle name="Normal 66 5 2 2 2" xfId="14205"/>
    <cellStyle name="Normal 67 5 2 2 2" xfId="14206"/>
    <cellStyle name="Normal 7 6 5 2 2 2" xfId="14207"/>
    <cellStyle name="Normal 71 5 2 2 2" xfId="14208"/>
    <cellStyle name="Normal 72 5 2 2 2" xfId="14209"/>
    <cellStyle name="Normal 73 5 2 2 2" xfId="14210"/>
    <cellStyle name="Normal 74 5 2 2 2" xfId="14211"/>
    <cellStyle name="Normal 76 5 2 2 2" xfId="14212"/>
    <cellStyle name="Normal 8 3 5 2 2 2" xfId="14213"/>
    <cellStyle name="Normal 81 5 2 2 2" xfId="14214"/>
    <cellStyle name="Normal 78 2 4 2 2 2" xfId="14215"/>
    <cellStyle name="Normal 5 3 2 4 2 2 2" xfId="14216"/>
    <cellStyle name="Normal 80 2 4 2 2 2" xfId="14217"/>
    <cellStyle name="Normal 79 2 4 2 2 2" xfId="14218"/>
    <cellStyle name="Normal 6 8 2 4 2 2 2" xfId="14219"/>
    <cellStyle name="Normal 5 2 2 4 2 2 2" xfId="14220"/>
    <cellStyle name="Normal 6 2 7 4 2 2 2" xfId="14221"/>
    <cellStyle name="Comma 2 2 3 2 4 2 2 2" xfId="14222"/>
    <cellStyle name="Comma 2 3 6 2 4 2 2 2" xfId="14223"/>
    <cellStyle name="Normal 18 2 2 4 2 2 2" xfId="14224"/>
    <cellStyle name="Normal 19 2 2 4 2 2 2" xfId="14225"/>
    <cellStyle name="Normal 2 2 3 2 4 2 2 2" xfId="14226"/>
    <cellStyle name="Normal 2 3 6 2 4 2 2 2" xfId="14227"/>
    <cellStyle name="Normal 2 3 2 2 4 2 2 2" xfId="14228"/>
    <cellStyle name="Normal 2 3 4 2 4 2 2 2" xfId="14229"/>
    <cellStyle name="Normal 2 3 5 2 4 2 2 2" xfId="14230"/>
    <cellStyle name="Normal 2 4 2 2 4 2 2 2" xfId="14231"/>
    <cellStyle name="Normal 2 5 2 4 2 2 2" xfId="14232"/>
    <cellStyle name="Normal 28 3 2 4 2 2 2" xfId="14233"/>
    <cellStyle name="Normal 3 2 2 2 4 2 2 2" xfId="14234"/>
    <cellStyle name="Normal 3 3 2 4 2 2 2" xfId="14235"/>
    <cellStyle name="Normal 30 3 2 4 2 2 2" xfId="14236"/>
    <cellStyle name="Normal 4 2 2 4 2 2 2" xfId="14237"/>
    <cellStyle name="Normal 40 2 2 4 2 2 2" xfId="14238"/>
    <cellStyle name="Normal 41 2 2 4 2 2 2" xfId="14239"/>
    <cellStyle name="Normal 42 2 2 4 2 2 2" xfId="14240"/>
    <cellStyle name="Normal 43 2 2 4 2 2 2" xfId="14241"/>
    <cellStyle name="Normal 44 2 2 4 2 2 2" xfId="14242"/>
    <cellStyle name="Normal 45 2 2 4 2 2 2" xfId="14243"/>
    <cellStyle name="Normal 46 2 2 4 2 2 2" xfId="14244"/>
    <cellStyle name="Normal 47 2 2 4 2 2 2" xfId="14245"/>
    <cellStyle name="Normal 51 2 4 2 2 2" xfId="14246"/>
    <cellStyle name="Normal 52 2 4 2 2 2" xfId="14247"/>
    <cellStyle name="Normal 53 2 4 2 2 2" xfId="14248"/>
    <cellStyle name="Normal 55 2 4 2 2 2" xfId="14249"/>
    <cellStyle name="Normal 56 2 4 2 2 2" xfId="14250"/>
    <cellStyle name="Normal 57 2 4 2 2 2" xfId="14251"/>
    <cellStyle name="Normal 6 2 3 2 4 2 2 2" xfId="14252"/>
    <cellStyle name="Normal 6 3 2 4 2 2 2" xfId="14253"/>
    <cellStyle name="Normal 60 2 4 2 2 2" xfId="14254"/>
    <cellStyle name="Normal 64 2 4 2 2 2" xfId="14255"/>
    <cellStyle name="Normal 65 2 4 2 2 2" xfId="14256"/>
    <cellStyle name="Normal 66 2 4 2 2 2" xfId="14257"/>
    <cellStyle name="Normal 67 2 4 2 2 2" xfId="14258"/>
    <cellStyle name="Normal 7 6 2 4 2 2 2" xfId="14259"/>
    <cellStyle name="Normal 71 2 4 2 2 2" xfId="14260"/>
    <cellStyle name="Normal 72 2 4 2 2 2" xfId="14261"/>
    <cellStyle name="Normal 73 2 4 2 2 2" xfId="14262"/>
    <cellStyle name="Normal 74 2 4 2 2 2" xfId="14263"/>
    <cellStyle name="Normal 76 2 4 2 2 2" xfId="14264"/>
    <cellStyle name="Normal 8 3 2 4 2 2 2" xfId="14265"/>
    <cellStyle name="Normal 81 2 4 2 2 2" xfId="14266"/>
    <cellStyle name="Normal 78 3 3 2 2 2" xfId="14267"/>
    <cellStyle name="Normal 5 3 3 3 2 2 2" xfId="14268"/>
    <cellStyle name="Normal 80 3 3 2 2 2" xfId="14269"/>
    <cellStyle name="Normal 79 3 3 2 2 2" xfId="14270"/>
    <cellStyle name="Normal 6 8 3 3 2 2 2" xfId="14271"/>
    <cellStyle name="Normal 5 2 3 3 2 2 2" xfId="14272"/>
    <cellStyle name="Normal 6 2 8 3 2 2 2" xfId="14273"/>
    <cellStyle name="Comma 2 2 3 3 3 2 2 2" xfId="14274"/>
    <cellStyle name="Comma 2 3 6 3 3 2 2 2" xfId="14275"/>
    <cellStyle name="Normal 18 2 3 3 2 2 2" xfId="14276"/>
    <cellStyle name="Normal 19 2 3 3 2 2 2" xfId="14277"/>
    <cellStyle name="Normal 2 2 3 3 3 2 2 2" xfId="14278"/>
    <cellStyle name="Normal 2 3 6 3 3 2 2 2" xfId="14279"/>
    <cellStyle name="Normal 2 3 2 3 3 2 2 2" xfId="14280"/>
    <cellStyle name="Normal 2 3 4 3 3 2 2 2" xfId="14281"/>
    <cellStyle name="Normal 2 3 5 3 3 2 2 2" xfId="14282"/>
    <cellStyle name="Normal 2 4 2 3 3 2 2 2" xfId="14283"/>
    <cellStyle name="Normal 2 5 3 3 2 2 2" xfId="14284"/>
    <cellStyle name="Normal 28 3 3 3 2 2 2" xfId="14285"/>
    <cellStyle name="Normal 3 2 2 3 3 2 2 2" xfId="14286"/>
    <cellStyle name="Normal 3 3 3 3 2 2 2" xfId="14287"/>
    <cellStyle name="Normal 30 3 3 3 2 2 2" xfId="14288"/>
    <cellStyle name="Normal 4 2 3 3 2 2 2" xfId="14289"/>
    <cellStyle name="Normal 40 2 3 3 2 2 2" xfId="14290"/>
    <cellStyle name="Normal 41 2 3 3 2 2 2" xfId="14291"/>
    <cellStyle name="Normal 42 2 3 3 2 2 2" xfId="14292"/>
    <cellStyle name="Normal 43 2 3 3 2 2 2" xfId="14293"/>
    <cellStyle name="Normal 44 2 3 3 2 2 2" xfId="14294"/>
    <cellStyle name="Normal 45 2 3 3 2 2 2" xfId="14295"/>
    <cellStyle name="Normal 46 2 3 3 2 2 2" xfId="14296"/>
    <cellStyle name="Normal 47 2 3 3 2 2 2" xfId="14297"/>
    <cellStyle name="Normal 51 3 3 2 2 2" xfId="14298"/>
    <cellStyle name="Normal 52 3 3 2 2 2" xfId="14299"/>
    <cellStyle name="Normal 53 3 3 2 2 2" xfId="14300"/>
    <cellStyle name="Normal 55 3 3 2 2 2" xfId="14301"/>
    <cellStyle name="Normal 56 3 3 2 2 2" xfId="14302"/>
    <cellStyle name="Normal 57 3 3 2 2 2" xfId="14303"/>
    <cellStyle name="Normal 6 2 3 3 3 2 2 2" xfId="14304"/>
    <cellStyle name="Normal 6 3 3 3 2 2 2" xfId="14305"/>
    <cellStyle name="Normal 60 3 3 2 2 2" xfId="14306"/>
    <cellStyle name="Normal 64 3 3 2 2 2" xfId="14307"/>
    <cellStyle name="Normal 65 3 3 2 2 2" xfId="14308"/>
    <cellStyle name="Normal 66 3 3 2 2 2" xfId="14309"/>
    <cellStyle name="Normal 67 3 3 2 2 2" xfId="14310"/>
    <cellStyle name="Normal 7 6 3 3 2 2 2" xfId="14311"/>
    <cellStyle name="Normal 71 3 3 2 2 2" xfId="14312"/>
    <cellStyle name="Normal 72 3 3 2 2 2" xfId="14313"/>
    <cellStyle name="Normal 73 3 3 2 2 2" xfId="14314"/>
    <cellStyle name="Normal 74 3 3 2 2 2" xfId="14315"/>
    <cellStyle name="Normal 76 3 3 2 2 2" xfId="14316"/>
    <cellStyle name="Normal 8 3 3 3 2 2 2" xfId="14317"/>
    <cellStyle name="Normal 81 3 3 2 2 2" xfId="14318"/>
    <cellStyle name="Normal 78 2 2 3 2 2 2" xfId="14319"/>
    <cellStyle name="Normal 5 3 2 2 3 2 2 2" xfId="14320"/>
    <cellStyle name="Normal 80 2 2 3 2 2 2" xfId="14321"/>
    <cellStyle name="Normal 79 2 2 3 2 2 2" xfId="14322"/>
    <cellStyle name="Normal 6 8 2 2 3 2 2 2" xfId="14323"/>
    <cellStyle name="Normal 5 2 2 2 3 2 2 2" xfId="14324"/>
    <cellStyle name="Normal 6 2 7 2 3 2 2 2" xfId="14325"/>
    <cellStyle name="Comma 2 2 3 2 2 3 2 2 2" xfId="14326"/>
    <cellStyle name="Comma 2 3 6 2 2 3 2 2 2" xfId="14327"/>
    <cellStyle name="Normal 18 2 2 2 3 2 2 2" xfId="14328"/>
    <cellStyle name="Normal 19 2 2 2 3 2 2 2" xfId="14329"/>
    <cellStyle name="Normal 2 2 3 2 2 3 2 2 2" xfId="14330"/>
    <cellStyle name="Normal 2 3 6 2 2 3 2 2 2" xfId="14331"/>
    <cellStyle name="Normal 2 3 2 2 2 3 2 2 2" xfId="14332"/>
    <cellStyle name="Normal 2 3 4 2 2 3 2 2 2" xfId="14333"/>
    <cellStyle name="Normal 2 3 5 2 2 3 2 2 2" xfId="14334"/>
    <cellStyle name="Normal 2 4 2 2 2 3 2 2 2" xfId="14335"/>
    <cellStyle name="Normal 2 5 2 2 3 2 2 2" xfId="14336"/>
    <cellStyle name="Normal 28 3 2 2 3 2 2 2" xfId="14337"/>
    <cellStyle name="Normal 3 2 2 2 2 3 2 2 2" xfId="14338"/>
    <cellStyle name="Normal 3 3 2 2 3 2 2 2" xfId="14339"/>
    <cellStyle name="Normal 30 3 2 2 3 2 2 2" xfId="14340"/>
    <cellStyle name="Normal 4 2 2 2 3 2 2 2" xfId="14341"/>
    <cellStyle name="Normal 40 2 2 2 3 2 2 2" xfId="14342"/>
    <cellStyle name="Normal 41 2 2 2 3 2 2 2" xfId="14343"/>
    <cellStyle name="Normal 42 2 2 2 3 2 2 2" xfId="14344"/>
    <cellStyle name="Normal 43 2 2 2 3 2 2 2" xfId="14345"/>
    <cellStyle name="Normal 44 2 2 2 3 2 2 2" xfId="14346"/>
    <cellStyle name="Normal 45 2 2 2 3 2 2 2" xfId="14347"/>
    <cellStyle name="Normal 46 2 2 2 3 2 2 2" xfId="14348"/>
    <cellStyle name="Normal 47 2 2 2 3 2 2 2" xfId="14349"/>
    <cellStyle name="Normal 51 2 2 3 2 2 2" xfId="14350"/>
    <cellStyle name="Normal 52 2 2 3 2 2 2" xfId="14351"/>
    <cellStyle name="Normal 53 2 2 3 2 2 2" xfId="14352"/>
    <cellStyle name="Normal 55 2 2 3 2 2 2" xfId="14353"/>
    <cellStyle name="Normal 56 2 2 3 2 2 2" xfId="14354"/>
    <cellStyle name="Normal 57 2 2 3 2 2 2" xfId="14355"/>
    <cellStyle name="Normal 6 2 3 2 2 3 2 2 2" xfId="14356"/>
    <cellStyle name="Normal 6 3 2 2 3 2 2 2" xfId="14357"/>
    <cellStyle name="Normal 60 2 2 3 2 2 2" xfId="14358"/>
    <cellStyle name="Normal 64 2 2 3 2 2 2" xfId="14359"/>
    <cellStyle name="Normal 65 2 2 3 2 2 2" xfId="14360"/>
    <cellStyle name="Normal 66 2 2 3 2 2 2" xfId="14361"/>
    <cellStyle name="Normal 67 2 2 3 2 2 2" xfId="14362"/>
    <cellStyle name="Normal 7 6 2 2 3 2 2 2" xfId="14363"/>
    <cellStyle name="Normal 71 2 2 3 2 2 2" xfId="14364"/>
    <cellStyle name="Normal 72 2 2 3 2 2 2" xfId="14365"/>
    <cellStyle name="Normal 73 2 2 3 2 2 2" xfId="14366"/>
    <cellStyle name="Normal 74 2 2 3 2 2 2" xfId="14367"/>
    <cellStyle name="Normal 76 2 2 3 2 2 2" xfId="14368"/>
    <cellStyle name="Normal 8 3 2 2 3 2 2 2" xfId="14369"/>
    <cellStyle name="Normal 81 2 2 3 2 2 2" xfId="14370"/>
    <cellStyle name="Normal 78 4 2 2 2 2" xfId="14371"/>
    <cellStyle name="Normal 5 3 4 2 2 2 2" xfId="14372"/>
    <cellStyle name="Normal 80 4 2 2 2 2" xfId="14373"/>
    <cellStyle name="Normal 79 4 2 2 2 2" xfId="14374"/>
    <cellStyle name="Normal 6 8 4 2 2 2 2" xfId="14375"/>
    <cellStyle name="Normal 5 2 4 2 2 2 2" xfId="14376"/>
    <cellStyle name="Normal 6 2 9 2 2 2 2" xfId="14377"/>
    <cellStyle name="Comma 2 2 3 4 2 2 2 2" xfId="14378"/>
    <cellStyle name="Comma 2 3 6 4 2 2 2 2" xfId="14379"/>
    <cellStyle name="Normal 18 2 4 2 2 2 2" xfId="14380"/>
    <cellStyle name="Normal 19 2 4 2 2 2 2" xfId="14381"/>
    <cellStyle name="Normal 2 2 3 4 2 2 2 2" xfId="14382"/>
    <cellStyle name="Normal 2 3 6 4 2 2 2 2" xfId="14383"/>
    <cellStyle name="Normal 2 3 2 4 2 2 2 2" xfId="14384"/>
    <cellStyle name="Normal 2 3 4 4 2 2 2 2" xfId="14385"/>
    <cellStyle name="Normal 2 3 5 4 2 2 2 2" xfId="14386"/>
    <cellStyle name="Normal 2 4 2 4 2 2 2 2" xfId="14387"/>
    <cellStyle name="Normal 2 5 4 2 2 2 2" xfId="14388"/>
    <cellStyle name="Normal 28 3 4 2 2 2 2" xfId="14389"/>
    <cellStyle name="Normal 3 2 2 4 2 2 2 2" xfId="14390"/>
    <cellStyle name="Normal 3 3 4 2 2 2 2" xfId="14391"/>
    <cellStyle name="Normal 30 3 4 2 2 2 2" xfId="14392"/>
    <cellStyle name="Normal 4 2 4 2 2 2 2" xfId="14393"/>
    <cellStyle name="Normal 40 2 4 2 2 2 2" xfId="14394"/>
    <cellStyle name="Normal 41 2 4 2 2 2 2" xfId="14395"/>
    <cellStyle name="Normal 42 2 4 2 2 2 2" xfId="14396"/>
    <cellStyle name="Normal 43 2 4 2 2 2 2" xfId="14397"/>
    <cellStyle name="Normal 44 2 4 2 2 2 2" xfId="14398"/>
    <cellStyle name="Normal 45 2 4 2 2 2 2" xfId="14399"/>
    <cellStyle name="Normal 46 2 4 2 2 2 2" xfId="14400"/>
    <cellStyle name="Normal 47 2 4 2 2 2 2" xfId="14401"/>
    <cellStyle name="Normal 51 4 2 2 2 2" xfId="14402"/>
    <cellStyle name="Normal 52 4 2 2 2 2" xfId="14403"/>
    <cellStyle name="Normal 53 4 2 2 2 2" xfId="14404"/>
    <cellStyle name="Normal 55 4 2 2 2 2" xfId="14405"/>
    <cellStyle name="Normal 56 4 2 2 2 2" xfId="14406"/>
    <cellStyle name="Normal 57 4 2 2 2 2" xfId="14407"/>
    <cellStyle name="Normal 6 2 3 4 2 2 2 2" xfId="14408"/>
    <cellStyle name="Normal 6 3 4 2 2 2 2" xfId="14409"/>
    <cellStyle name="Normal 60 4 2 2 2 2" xfId="14410"/>
    <cellStyle name="Normal 64 4 2 2 2 2" xfId="14411"/>
    <cellStyle name="Normal 65 4 2 2 2 2" xfId="14412"/>
    <cellStyle name="Normal 66 4 2 2 2 2" xfId="14413"/>
    <cellStyle name="Normal 67 4 2 2 2 2" xfId="14414"/>
    <cellStyle name="Normal 7 6 4 2 2 2 2" xfId="14415"/>
    <cellStyle name="Normal 71 4 2 2 2 2" xfId="14416"/>
    <cellStyle name="Normal 72 4 2 2 2 2" xfId="14417"/>
    <cellStyle name="Normal 73 4 2 2 2 2" xfId="14418"/>
    <cellStyle name="Normal 74 4 2 2 2 2" xfId="14419"/>
    <cellStyle name="Normal 76 4 2 2 2 2" xfId="14420"/>
    <cellStyle name="Normal 8 3 4 2 2 2 2" xfId="14421"/>
    <cellStyle name="Normal 81 4 2 2 2 2" xfId="14422"/>
    <cellStyle name="Normal 78 2 3 2 2 2 2" xfId="14423"/>
    <cellStyle name="Normal 5 3 2 3 2 2 2 2" xfId="14424"/>
    <cellStyle name="Normal 80 2 3 2 2 2 2" xfId="14425"/>
    <cellStyle name="Normal 79 2 3 2 2 2 2" xfId="14426"/>
    <cellStyle name="Normal 6 8 2 3 2 2 2 2" xfId="14427"/>
    <cellStyle name="Normal 5 2 2 3 2 2 2 2" xfId="14428"/>
    <cellStyle name="Normal 6 2 7 3 2 2 2 2" xfId="14429"/>
    <cellStyle name="Comma 2 2 3 2 3 2 2 2 2" xfId="14430"/>
    <cellStyle name="Comma 2 3 6 2 3 2 2 2 2" xfId="14431"/>
    <cellStyle name="Normal 18 2 2 3 2 2 2 2" xfId="14432"/>
    <cellStyle name="Normal 19 2 2 3 2 2 2 2" xfId="14433"/>
    <cellStyle name="Normal 2 2 3 2 3 2 2 2 2" xfId="14434"/>
    <cellStyle name="Normal 2 3 6 2 3 2 2 2 2" xfId="14435"/>
    <cellStyle name="Normal 2 3 2 2 3 2 2 2 2" xfId="14436"/>
    <cellStyle name="Normal 2 3 4 2 3 2 2 2 2" xfId="14437"/>
    <cellStyle name="Normal 2 3 5 2 3 2 2 2 2" xfId="14438"/>
    <cellStyle name="Normal 2 4 2 2 3 2 2 2 2" xfId="14439"/>
    <cellStyle name="Normal 2 5 2 3 2 2 2 2" xfId="14440"/>
    <cellStyle name="Normal 28 3 2 3 2 2 2 2" xfId="14441"/>
    <cellStyle name="Normal 3 2 2 2 3 2 2 2 2" xfId="14442"/>
    <cellStyle name="Normal 3 3 2 3 2 2 2 2" xfId="14443"/>
    <cellStyle name="Normal 30 3 2 3 2 2 2 2" xfId="14444"/>
    <cellStyle name="Normal 4 2 2 3 2 2 2 2" xfId="14445"/>
    <cellStyle name="Normal 40 2 2 3 2 2 2 2" xfId="14446"/>
    <cellStyle name="Normal 41 2 2 3 2 2 2 2" xfId="14447"/>
    <cellStyle name="Normal 42 2 2 3 2 2 2 2" xfId="14448"/>
    <cellStyle name="Normal 43 2 2 3 2 2 2 2" xfId="14449"/>
    <cellStyle name="Normal 44 2 2 3 2 2 2 2" xfId="14450"/>
    <cellStyle name="Normal 45 2 2 3 2 2 2 2" xfId="14451"/>
    <cellStyle name="Normal 46 2 2 3 2 2 2 2" xfId="14452"/>
    <cellStyle name="Normal 47 2 2 3 2 2 2 2" xfId="14453"/>
    <cellStyle name="Normal 51 2 3 2 2 2 2" xfId="14454"/>
    <cellStyle name="Normal 52 2 3 2 2 2 2" xfId="14455"/>
    <cellStyle name="Normal 53 2 3 2 2 2 2" xfId="14456"/>
    <cellStyle name="Normal 55 2 3 2 2 2 2" xfId="14457"/>
    <cellStyle name="Normal 56 2 3 2 2 2 2" xfId="14458"/>
    <cellStyle name="Normal 57 2 3 2 2 2 2" xfId="14459"/>
    <cellStyle name="Normal 6 2 3 2 3 2 2 2 2" xfId="14460"/>
    <cellStyle name="Normal 6 3 2 3 2 2 2 2" xfId="14461"/>
    <cellStyle name="Normal 60 2 3 2 2 2 2" xfId="14462"/>
    <cellStyle name="Normal 64 2 3 2 2 2 2" xfId="14463"/>
    <cellStyle name="Normal 65 2 3 2 2 2 2" xfId="14464"/>
    <cellStyle name="Normal 66 2 3 2 2 2 2" xfId="14465"/>
    <cellStyle name="Normal 67 2 3 2 2 2 2" xfId="14466"/>
    <cellStyle name="Normal 7 6 2 3 2 2 2 2" xfId="14467"/>
    <cellStyle name="Normal 71 2 3 2 2 2 2" xfId="14468"/>
    <cellStyle name="Normal 72 2 3 2 2 2 2" xfId="14469"/>
    <cellStyle name="Normal 73 2 3 2 2 2 2" xfId="14470"/>
    <cellStyle name="Normal 74 2 3 2 2 2 2" xfId="14471"/>
    <cellStyle name="Normal 76 2 3 2 2 2 2" xfId="14472"/>
    <cellStyle name="Normal 8 3 2 3 2 2 2 2" xfId="14473"/>
    <cellStyle name="Normal 81 2 3 2 2 2 2" xfId="14474"/>
    <cellStyle name="Normal 78 3 2 2 2 2 2" xfId="14475"/>
    <cellStyle name="Normal 5 3 3 2 2 2 2 2" xfId="14476"/>
    <cellStyle name="Normal 80 3 2 2 2 2 2" xfId="14477"/>
    <cellStyle name="Normal 79 3 2 2 2 2 2" xfId="14478"/>
    <cellStyle name="Normal 6 8 3 2 2 2 2 2" xfId="14479"/>
    <cellStyle name="Normal 5 2 3 2 2 2 2 2" xfId="14480"/>
    <cellStyle name="Normal 6 2 8 2 2 2 2 2" xfId="14481"/>
    <cellStyle name="Comma 2 2 3 3 2 2 2 2 2" xfId="14482"/>
    <cellStyle name="Comma 2 3 6 3 2 2 2 2 2" xfId="14483"/>
    <cellStyle name="Normal 18 2 3 2 2 2 2 2" xfId="14484"/>
    <cellStyle name="Normal 19 2 3 2 2 2 2 2" xfId="14485"/>
    <cellStyle name="Normal 2 2 3 3 2 2 2 2 2" xfId="14486"/>
    <cellStyle name="Normal 2 3 6 3 2 2 2 2 2" xfId="14487"/>
    <cellStyle name="Normal 2 3 2 3 2 2 2 2 2" xfId="14488"/>
    <cellStyle name="Normal 2 3 4 3 2 2 2 2 2" xfId="14489"/>
    <cellStyle name="Normal 2 3 5 3 2 2 2 2 2" xfId="14490"/>
    <cellStyle name="Normal 2 4 2 3 2 2 2 2 2" xfId="14491"/>
    <cellStyle name="Normal 2 5 3 2 2 2 2 2" xfId="14492"/>
    <cellStyle name="Normal 28 3 3 2 2 2 2 2" xfId="14493"/>
    <cellStyle name="Normal 3 2 2 3 2 2 2 2 2" xfId="14494"/>
    <cellStyle name="Normal 3 3 3 2 2 2 2 2" xfId="14495"/>
    <cellStyle name="Normal 30 3 3 2 2 2 2 2" xfId="14496"/>
    <cellStyle name="Normal 4 2 3 2 2 2 2 2" xfId="14497"/>
    <cellStyle name="Normal 40 2 3 2 2 2 2 2" xfId="14498"/>
    <cellStyle name="Normal 41 2 3 2 2 2 2 2" xfId="14499"/>
    <cellStyle name="Normal 42 2 3 2 2 2 2 2" xfId="14500"/>
    <cellStyle name="Normal 43 2 3 2 2 2 2 2" xfId="14501"/>
    <cellStyle name="Normal 44 2 3 2 2 2 2 2" xfId="14502"/>
    <cellStyle name="Normal 45 2 3 2 2 2 2 2" xfId="14503"/>
    <cellStyle name="Normal 46 2 3 2 2 2 2 2" xfId="14504"/>
    <cellStyle name="Normal 47 2 3 2 2 2 2 2" xfId="14505"/>
    <cellStyle name="Normal 51 3 2 2 2 2 2" xfId="14506"/>
    <cellStyle name="Normal 52 3 2 2 2 2 2" xfId="14507"/>
    <cellStyle name="Normal 53 3 2 2 2 2 2" xfId="14508"/>
    <cellStyle name="Normal 55 3 2 2 2 2 2" xfId="14509"/>
    <cellStyle name="Normal 56 3 2 2 2 2 2" xfId="14510"/>
    <cellStyle name="Normal 57 3 2 2 2 2 2" xfId="14511"/>
    <cellStyle name="Normal 6 2 3 3 2 2 2 2 2" xfId="14512"/>
    <cellStyle name="Normal 6 3 3 2 2 2 2 2" xfId="14513"/>
    <cellStyle name="Normal 60 3 2 2 2 2 2" xfId="14514"/>
    <cellStyle name="Normal 64 3 2 2 2 2 2" xfId="14515"/>
    <cellStyle name="Normal 65 3 2 2 2 2 2" xfId="14516"/>
    <cellStyle name="Normal 66 3 2 2 2 2 2" xfId="14517"/>
    <cellStyle name="Normal 67 3 2 2 2 2 2" xfId="14518"/>
    <cellStyle name="Normal 7 6 3 2 2 2 2 2" xfId="14519"/>
    <cellStyle name="Normal 71 3 2 2 2 2 2" xfId="14520"/>
    <cellStyle name="Normal 72 3 2 2 2 2 2" xfId="14521"/>
    <cellStyle name="Normal 73 3 2 2 2 2 2" xfId="14522"/>
    <cellStyle name="Normal 74 3 2 2 2 2 2" xfId="14523"/>
    <cellStyle name="Normal 76 3 2 2 2 2 2" xfId="14524"/>
    <cellStyle name="Normal 8 3 3 2 2 2 2 2" xfId="14525"/>
    <cellStyle name="Normal 81 3 2 2 2 2 2" xfId="14526"/>
    <cellStyle name="Normal 78 2 2 2 2 2 2 2" xfId="14527"/>
    <cellStyle name="Normal 5 3 2 2 2 2 2 2 2" xfId="14528"/>
    <cellStyle name="Normal 80 2 2 2 2 2 2 2" xfId="14529"/>
    <cellStyle name="Normal 79 2 2 2 2 2 2 2" xfId="14530"/>
    <cellStyle name="Normal 6 8 2 2 2 2 2 2 2" xfId="14531"/>
    <cellStyle name="Normal 5 2 2 2 2 2 2 2 2" xfId="14532"/>
    <cellStyle name="Normal 6 2 7 2 2 2 2 2 2" xfId="14533"/>
    <cellStyle name="Comma 2 2 3 2 2 2 2 2 2 2" xfId="14534"/>
    <cellStyle name="Comma 2 3 6 2 2 2 2 2 2 2" xfId="14535"/>
    <cellStyle name="Normal 18 2 2 2 2 2 2 2 2" xfId="14536"/>
    <cellStyle name="Normal 19 2 2 2 2 2 2 2 2" xfId="14537"/>
    <cellStyle name="Normal 2 2 3 2 2 2 2 2 2 2" xfId="14538"/>
    <cellStyle name="Normal 2 3 6 2 2 2 2 2 2 2" xfId="14539"/>
    <cellStyle name="Normal 2 3 2 2 2 2 2 2 2 2" xfId="14540"/>
    <cellStyle name="Normal 2 3 4 2 2 2 2 2 2 2" xfId="14541"/>
    <cellStyle name="Normal 2 3 5 2 2 2 2 2 2 2" xfId="14542"/>
    <cellStyle name="Normal 2 4 2 2 2 2 2 2 2 2" xfId="14543"/>
    <cellStyle name="Normal 2 5 2 2 2 2 2 2 2" xfId="14544"/>
    <cellStyle name="Normal 28 3 2 2 2 2 2 2 2" xfId="14545"/>
    <cellStyle name="Normal 3 2 2 2 2 2 2 2 2 2" xfId="14546"/>
    <cellStyle name="Normal 3 3 2 2 2 2 2 2 2" xfId="14547"/>
    <cellStyle name="Normal 30 3 2 2 2 2 2 2 2" xfId="14548"/>
    <cellStyle name="Normal 4 2 2 2 2 2 2 2 2" xfId="14549"/>
    <cellStyle name="Normal 40 2 2 2 2 2 2 2 2" xfId="14550"/>
    <cellStyle name="Normal 41 2 2 2 2 2 2 2 2" xfId="14551"/>
    <cellStyle name="Normal 42 2 2 2 2 2 2 2 2" xfId="14552"/>
    <cellStyle name="Normal 43 2 2 2 2 2 2 2 2" xfId="14553"/>
    <cellStyle name="Normal 44 2 2 2 2 2 2 2 2" xfId="14554"/>
    <cellStyle name="Normal 45 2 2 2 2 2 2 2 2" xfId="14555"/>
    <cellStyle name="Normal 46 2 2 2 2 2 2 2 2" xfId="14556"/>
    <cellStyle name="Normal 47 2 2 2 2 2 2 2 2" xfId="14557"/>
    <cellStyle name="Normal 51 2 2 2 2 2 2 2" xfId="14558"/>
    <cellStyle name="Normal 52 2 2 2 2 2 2 2" xfId="14559"/>
    <cellStyle name="Normal 53 2 2 2 2 2 2 2" xfId="14560"/>
    <cellStyle name="Normal 55 2 2 2 2 2 2 2" xfId="14561"/>
    <cellStyle name="Normal 56 2 2 2 2 2 2 2" xfId="14562"/>
    <cellStyle name="Normal 57 2 2 2 2 2 2 2" xfId="14563"/>
    <cellStyle name="Normal 6 2 3 2 2 2 2 2 2 2" xfId="14564"/>
    <cellStyle name="Normal 6 3 2 2 2 2 2 2 2" xfId="14565"/>
    <cellStyle name="Normal 60 2 2 2 2 2 2 2" xfId="14566"/>
    <cellStyle name="Normal 64 2 2 2 2 2 2 2" xfId="14567"/>
    <cellStyle name="Normal 65 2 2 2 2 2 2 2" xfId="14568"/>
    <cellStyle name="Normal 66 2 2 2 2 2 2 2" xfId="14569"/>
    <cellStyle name="Normal 67 2 2 2 2 2 2 2" xfId="14570"/>
    <cellStyle name="Normal 7 6 2 2 2 2 2 2 2" xfId="14571"/>
    <cellStyle name="Normal 71 2 2 2 2 2 2 2" xfId="14572"/>
    <cellStyle name="Normal 72 2 2 2 2 2 2 2" xfId="14573"/>
    <cellStyle name="Normal 73 2 2 2 2 2 2 2" xfId="14574"/>
    <cellStyle name="Normal 74 2 2 2 2 2 2 2" xfId="14575"/>
    <cellStyle name="Normal 76 2 2 2 2 2 2 2" xfId="14576"/>
    <cellStyle name="Normal 8 3 2 2 2 2 2 2 2" xfId="14577"/>
    <cellStyle name="Normal 81 2 2 2 2 2 2 2" xfId="14578"/>
    <cellStyle name="Normal 6 2 2 2 2 2" xfId="14579"/>
    <cellStyle name="Normal 78 8 2" xfId="14580"/>
    <cellStyle name="Normal 5 3 8 2" xfId="14581"/>
    <cellStyle name="Normal 80 8 2" xfId="14582"/>
    <cellStyle name="Normal 79 8 2" xfId="14583"/>
    <cellStyle name="Normal 6 8 8 2" xfId="14584"/>
    <cellStyle name="Normal 5 2 8 2" xfId="14585"/>
    <cellStyle name="Normal 6 2 13 2" xfId="14586"/>
    <cellStyle name="Comma 2 2 3 8 2" xfId="14587"/>
    <cellStyle name="Comma 2 3 6 8 2" xfId="14588"/>
    <cellStyle name="Normal 18 2 8 2" xfId="14589"/>
    <cellStyle name="Normal 19 2 8 2" xfId="14590"/>
    <cellStyle name="Normal 2 2 3 8 2" xfId="14591"/>
    <cellStyle name="Normal 2 3 6 8 2" xfId="14592"/>
    <cellStyle name="Normal 2 3 2 8 2" xfId="14593"/>
    <cellStyle name="Normal 2 3 4 8 2" xfId="14594"/>
    <cellStyle name="Normal 2 3 5 8 2" xfId="14595"/>
    <cellStyle name="Normal 2 4 2 8 2" xfId="14596"/>
    <cellStyle name="Normal 2 5 8 2" xfId="14597"/>
    <cellStyle name="Normal 28 3 8 2" xfId="14598"/>
    <cellStyle name="Normal 3 2 2 8 2" xfId="14599"/>
    <cellStyle name="Normal 3 3 8 2" xfId="14600"/>
    <cellStyle name="Normal 30 3 8 2" xfId="14601"/>
    <cellStyle name="Normal 4 2 8 2" xfId="14602"/>
    <cellStyle name="Normal 40 2 8 2" xfId="14603"/>
    <cellStyle name="Normal 41 2 8 2" xfId="14604"/>
    <cellStyle name="Normal 42 2 8 2" xfId="14605"/>
    <cellStyle name="Normal 43 2 8 2" xfId="14606"/>
    <cellStyle name="Normal 44 2 8 2" xfId="14607"/>
    <cellStyle name="Normal 45 2 8 2" xfId="14608"/>
    <cellStyle name="Normal 46 2 8 2" xfId="14609"/>
    <cellStyle name="Normal 47 2 8 2" xfId="14610"/>
    <cellStyle name="Normal 51 8 2" xfId="14611"/>
    <cellStyle name="Normal 52 8 2" xfId="14612"/>
    <cellStyle name="Normal 53 8 2" xfId="14613"/>
    <cellStyle name="Normal 55 8 2" xfId="14614"/>
    <cellStyle name="Normal 56 8 2" xfId="14615"/>
    <cellStyle name="Normal 57 8 2" xfId="14616"/>
    <cellStyle name="Normal 6 2 3 8 2" xfId="14617"/>
    <cellStyle name="Normal 6 3 8 2" xfId="14618"/>
    <cellStyle name="Normal 60 8 2" xfId="14619"/>
    <cellStyle name="Normal 64 8 2" xfId="14620"/>
    <cellStyle name="Normal 65 8 2" xfId="14621"/>
    <cellStyle name="Normal 66 8 2" xfId="14622"/>
    <cellStyle name="Normal 67 8 2" xfId="14623"/>
    <cellStyle name="Normal 7 6 8 2" xfId="14624"/>
    <cellStyle name="Normal 71 8 2" xfId="14625"/>
    <cellStyle name="Normal 72 8 2" xfId="14626"/>
    <cellStyle name="Normal 73 8 2" xfId="14627"/>
    <cellStyle name="Normal 74 8 2" xfId="14628"/>
    <cellStyle name="Normal 76 8 2" xfId="14629"/>
    <cellStyle name="Normal 8 3 8 2" xfId="14630"/>
    <cellStyle name="Normal 81 8 2" xfId="14631"/>
    <cellStyle name="Normal 78 2 7 2" xfId="14632"/>
    <cellStyle name="Normal 5 3 2 7 2" xfId="14633"/>
    <cellStyle name="Normal 80 2 7 2" xfId="14634"/>
    <cellStyle name="Normal 79 2 7 2" xfId="14635"/>
    <cellStyle name="Normal 6 8 2 7 2" xfId="14636"/>
    <cellStyle name="Normal 5 2 2 7 2" xfId="14637"/>
    <cellStyle name="Normal 6 2 7 7 2" xfId="14638"/>
    <cellStyle name="Comma 2 2 3 2 7 2" xfId="14639"/>
    <cellStyle name="Comma 2 3 6 2 7 2" xfId="14640"/>
    <cellStyle name="Normal 18 2 2 7 2" xfId="14641"/>
    <cellStyle name="Normal 19 2 2 7 2" xfId="14642"/>
    <cellStyle name="Normal 2 2 3 2 7 2" xfId="14643"/>
    <cellStyle name="Normal 2 3 6 2 7 2" xfId="14644"/>
    <cellStyle name="Normal 2 3 2 2 7 2" xfId="14645"/>
    <cellStyle name="Normal 2 3 4 2 7 2" xfId="14646"/>
    <cellStyle name="Normal 2 3 5 2 7 2" xfId="14647"/>
    <cellStyle name="Normal 2 4 2 2 7 2" xfId="14648"/>
    <cellStyle name="Normal 2 5 2 7 2" xfId="14649"/>
    <cellStyle name="Normal 28 3 2 7 2" xfId="14650"/>
    <cellStyle name="Normal 3 2 2 2 7 2" xfId="14651"/>
    <cellStyle name="Normal 3 3 2 7 2" xfId="14652"/>
    <cellStyle name="Normal 30 3 2 7 2" xfId="14653"/>
    <cellStyle name="Normal 4 2 2 7 2" xfId="14654"/>
    <cellStyle name="Normal 40 2 2 7 2" xfId="14655"/>
    <cellStyle name="Normal 41 2 2 7 2" xfId="14656"/>
    <cellStyle name="Normal 42 2 2 7 2" xfId="14657"/>
    <cellStyle name="Normal 43 2 2 7 2" xfId="14658"/>
    <cellStyle name="Normal 44 2 2 7 2" xfId="14659"/>
    <cellStyle name="Normal 45 2 2 7 2" xfId="14660"/>
    <cellStyle name="Normal 46 2 2 7 2" xfId="14661"/>
    <cellStyle name="Normal 47 2 2 7 2" xfId="14662"/>
    <cellStyle name="Normal 51 2 7 2" xfId="14663"/>
    <cellStyle name="Normal 52 2 7 2" xfId="14664"/>
    <cellStyle name="Normal 53 2 7 2" xfId="14665"/>
    <cellStyle name="Normal 55 2 7 2" xfId="14666"/>
    <cellStyle name="Normal 56 2 7 2" xfId="14667"/>
    <cellStyle name="Normal 57 2 7 2" xfId="14668"/>
    <cellStyle name="Normal 6 2 3 2 7 2" xfId="14669"/>
    <cellStyle name="Normal 6 3 2 7 2" xfId="14670"/>
    <cellStyle name="Normal 60 2 7 2" xfId="14671"/>
    <cellStyle name="Normal 64 2 7 2" xfId="14672"/>
    <cellStyle name="Normal 65 2 7 2" xfId="14673"/>
    <cellStyle name="Normal 66 2 7 2" xfId="14674"/>
    <cellStyle name="Normal 67 2 7 2" xfId="14675"/>
    <cellStyle name="Normal 7 6 2 7 2" xfId="14676"/>
    <cellStyle name="Normal 71 2 7 2" xfId="14677"/>
    <cellStyle name="Normal 72 2 7 2" xfId="14678"/>
    <cellStyle name="Normal 73 2 7 2" xfId="14679"/>
    <cellStyle name="Normal 74 2 7 2" xfId="14680"/>
    <cellStyle name="Normal 76 2 7 2" xfId="14681"/>
    <cellStyle name="Normal 8 3 2 7 2" xfId="14682"/>
    <cellStyle name="Normal 81 2 7 2" xfId="14683"/>
    <cellStyle name="Normal 78 3 6 2" xfId="14684"/>
    <cellStyle name="Normal 5 3 3 6 2" xfId="14685"/>
    <cellStyle name="Normal 80 3 6 2" xfId="14686"/>
    <cellStyle name="Normal 79 3 6 2" xfId="14687"/>
    <cellStyle name="Normal 6 8 3 6 2" xfId="14688"/>
    <cellStyle name="Normal 5 2 3 6 2" xfId="14689"/>
    <cellStyle name="Normal 6 2 8 6 2" xfId="14690"/>
    <cellStyle name="Comma 2 2 3 3 6 2" xfId="14691"/>
    <cellStyle name="Comma 2 3 6 3 6 2" xfId="14692"/>
    <cellStyle name="Normal 18 2 3 6 2" xfId="14693"/>
    <cellStyle name="Normal 19 2 3 6 2" xfId="14694"/>
    <cellStyle name="Normal 2 2 3 3 6 2" xfId="14695"/>
    <cellStyle name="Normal 2 3 6 3 6 2" xfId="14696"/>
    <cellStyle name="Normal 2 3 2 3 6 2" xfId="14697"/>
    <cellStyle name="Normal 2 3 4 3 6 2" xfId="14698"/>
    <cellStyle name="Normal 2 3 5 3 6 2" xfId="14699"/>
    <cellStyle name="Normal 2 4 2 3 6 2" xfId="14700"/>
    <cellStyle name="Normal 2 5 3 6 2" xfId="14701"/>
    <cellStyle name="Normal 28 3 3 6 2" xfId="14702"/>
    <cellStyle name="Normal 3 2 2 3 6 2" xfId="14703"/>
    <cellStyle name="Normal 3 3 3 6 2" xfId="14704"/>
    <cellStyle name="Normal 30 3 3 6 2" xfId="14705"/>
    <cellStyle name="Normal 4 2 3 6 2" xfId="14706"/>
    <cellStyle name="Normal 40 2 3 6 2" xfId="14707"/>
    <cellStyle name="Normal 41 2 3 6 2" xfId="14708"/>
    <cellStyle name="Normal 42 2 3 6 2" xfId="14709"/>
    <cellStyle name="Normal 43 2 3 6 2" xfId="14710"/>
    <cellStyle name="Normal 44 2 3 6 2" xfId="14711"/>
    <cellStyle name="Normal 45 2 3 6 2" xfId="14712"/>
    <cellStyle name="Normal 46 2 3 6 2" xfId="14713"/>
    <cellStyle name="Normal 47 2 3 6 2" xfId="14714"/>
    <cellStyle name="Normal 51 3 6 2" xfId="14715"/>
    <cellStyle name="Normal 52 3 6 2" xfId="14716"/>
    <cellStyle name="Normal 53 3 6 2" xfId="14717"/>
    <cellStyle name="Normal 55 3 6 2" xfId="14718"/>
    <cellStyle name="Normal 56 3 6 2" xfId="14719"/>
    <cellStyle name="Normal 57 3 6 2" xfId="14720"/>
    <cellStyle name="Normal 6 2 3 3 6 2" xfId="14721"/>
    <cellStyle name="Normal 6 3 3 6 2" xfId="14722"/>
    <cellStyle name="Normal 60 3 6 2" xfId="14723"/>
    <cellStyle name="Normal 64 3 6 2" xfId="14724"/>
    <cellStyle name="Normal 65 3 6 2" xfId="14725"/>
    <cellStyle name="Normal 66 3 6 2" xfId="14726"/>
    <cellStyle name="Normal 67 3 6 2" xfId="14727"/>
    <cellStyle name="Normal 7 6 3 6 2" xfId="14728"/>
    <cellStyle name="Normal 71 3 6 2" xfId="14729"/>
    <cellStyle name="Normal 72 3 6 2" xfId="14730"/>
    <cellStyle name="Normal 73 3 6 2" xfId="14731"/>
    <cellStyle name="Normal 74 3 6 2" xfId="14732"/>
    <cellStyle name="Normal 76 3 6 2" xfId="14733"/>
    <cellStyle name="Normal 8 3 3 6 2" xfId="14734"/>
    <cellStyle name="Normal 81 3 6 2" xfId="14735"/>
    <cellStyle name="Normal 78 2 2 6 2" xfId="14736"/>
    <cellStyle name="Normal 5 3 2 2 6 2" xfId="14737"/>
    <cellStyle name="Normal 80 2 2 6 2" xfId="14738"/>
    <cellStyle name="Normal 79 2 2 6 2" xfId="14739"/>
    <cellStyle name="Normal 6 8 2 2 6 2" xfId="14740"/>
    <cellStyle name="Normal 5 2 2 2 6 2" xfId="14741"/>
    <cellStyle name="Normal 6 2 7 2 6 2" xfId="14742"/>
    <cellStyle name="Comma 2 2 3 2 2 6 2" xfId="14743"/>
    <cellStyle name="Comma 2 3 6 2 2 6 2" xfId="14744"/>
    <cellStyle name="Normal 18 2 2 2 6 2" xfId="14745"/>
    <cellStyle name="Normal 19 2 2 2 6 2" xfId="14746"/>
    <cellStyle name="Normal 2 2 3 2 2 6 2" xfId="14747"/>
    <cellStyle name="Normal 2 3 6 2 2 6 2" xfId="14748"/>
    <cellStyle name="Normal 2 3 2 2 2 6 2" xfId="14749"/>
    <cellStyle name="Normal 2 3 4 2 2 6 2" xfId="14750"/>
    <cellStyle name="Normal 2 3 5 2 2 6 2" xfId="14751"/>
    <cellStyle name="Normal 2 4 2 2 2 6 2" xfId="14752"/>
    <cellStyle name="Normal 2 5 2 2 6 2" xfId="14753"/>
    <cellStyle name="Normal 28 3 2 2 6 2" xfId="14754"/>
    <cellStyle name="Normal 3 2 2 2 2 6 2" xfId="14755"/>
    <cellStyle name="Normal 3 3 2 2 6 2" xfId="14756"/>
    <cellStyle name="Normal 30 3 2 2 6 2" xfId="14757"/>
    <cellStyle name="Normal 4 2 2 2 6 2" xfId="14758"/>
    <cellStyle name="Normal 40 2 2 2 6 2" xfId="14759"/>
    <cellStyle name="Normal 41 2 2 2 6 2" xfId="14760"/>
    <cellStyle name="Normal 42 2 2 2 6 2" xfId="14761"/>
    <cellStyle name="Normal 43 2 2 2 6 2" xfId="14762"/>
    <cellStyle name="Normal 44 2 2 2 6 2" xfId="14763"/>
    <cellStyle name="Normal 45 2 2 2 6 2" xfId="14764"/>
    <cellStyle name="Normal 46 2 2 2 6 2" xfId="14765"/>
    <cellStyle name="Normal 47 2 2 2 6 2" xfId="14766"/>
    <cellStyle name="Normal 51 2 2 6 2" xfId="14767"/>
    <cellStyle name="Normal 52 2 2 6 2" xfId="14768"/>
    <cellStyle name="Normal 53 2 2 6 2" xfId="14769"/>
    <cellStyle name="Normal 55 2 2 6 2" xfId="14770"/>
    <cellStyle name="Normal 56 2 2 6 2" xfId="14771"/>
    <cellStyle name="Normal 57 2 2 6 2" xfId="14772"/>
    <cellStyle name="Normal 6 2 3 2 2 6 2" xfId="14773"/>
    <cellStyle name="Normal 6 3 2 2 6 2" xfId="14774"/>
    <cellStyle name="Normal 60 2 2 6 2" xfId="14775"/>
    <cellStyle name="Normal 64 2 2 6 2" xfId="14776"/>
    <cellStyle name="Normal 65 2 2 6 2" xfId="14777"/>
    <cellStyle name="Normal 66 2 2 6 2" xfId="14778"/>
    <cellStyle name="Normal 67 2 2 6 2" xfId="14779"/>
    <cellStyle name="Normal 7 6 2 2 6 2" xfId="14780"/>
    <cellStyle name="Normal 71 2 2 6 2" xfId="14781"/>
    <cellStyle name="Normal 72 2 2 6 2" xfId="14782"/>
    <cellStyle name="Normal 73 2 2 6 2" xfId="14783"/>
    <cellStyle name="Normal 74 2 2 6 2" xfId="14784"/>
    <cellStyle name="Normal 76 2 2 6 2" xfId="14785"/>
    <cellStyle name="Normal 8 3 2 2 6 2" xfId="14786"/>
    <cellStyle name="Normal 81 2 2 6 2" xfId="14787"/>
    <cellStyle name="Normal 78 4 5 2" xfId="14788"/>
    <cellStyle name="Normal 5 3 4 5 2" xfId="14789"/>
    <cellStyle name="Normal 80 4 5 2" xfId="14790"/>
    <cellStyle name="Normal 79 4 5 2" xfId="14791"/>
    <cellStyle name="Normal 6 8 4 5 2" xfId="14792"/>
    <cellStyle name="Normal 5 2 4 5 2" xfId="14793"/>
    <cellStyle name="Normal 6 2 9 5 2" xfId="14794"/>
    <cellStyle name="Comma 2 2 3 4 5 2" xfId="14795"/>
    <cellStyle name="Comma 2 3 6 4 5 2" xfId="14796"/>
    <cellStyle name="Normal 18 2 4 5 2" xfId="14797"/>
    <cellStyle name="Normal 19 2 4 5 2" xfId="14798"/>
    <cellStyle name="Normal 2 2 3 4 5 2" xfId="14799"/>
    <cellStyle name="Normal 2 3 6 4 5 2" xfId="14800"/>
    <cellStyle name="Normal 2 3 2 4 5 2" xfId="14801"/>
    <cellStyle name="Normal 2 3 4 4 5 2" xfId="14802"/>
    <cellStyle name="Normal 2 3 5 4 5 2" xfId="14803"/>
    <cellStyle name="Normal 2 4 2 4 5 2" xfId="14804"/>
    <cellStyle name="Normal 2 5 4 5 2" xfId="14805"/>
    <cellStyle name="Normal 28 3 4 5 2" xfId="14806"/>
    <cellStyle name="Normal 3 2 2 4 5 2" xfId="14807"/>
    <cellStyle name="Normal 3 3 4 5 2" xfId="14808"/>
    <cellStyle name="Normal 30 3 4 5 2" xfId="14809"/>
    <cellStyle name="Normal 4 2 4 5 2" xfId="14810"/>
    <cellStyle name="Normal 40 2 4 5 2" xfId="14811"/>
    <cellStyle name="Normal 41 2 4 5 2" xfId="14812"/>
    <cellStyle name="Normal 42 2 4 5 2" xfId="14813"/>
    <cellStyle name="Normal 43 2 4 5 2" xfId="14814"/>
    <cellStyle name="Normal 44 2 4 5 2" xfId="14815"/>
    <cellStyle name="Normal 45 2 4 5 2" xfId="14816"/>
    <cellStyle name="Normal 46 2 4 5 2" xfId="14817"/>
    <cellStyle name="Normal 47 2 4 5 2" xfId="14818"/>
    <cellStyle name="Normal 51 4 5 2" xfId="14819"/>
    <cellStyle name="Normal 52 4 5 2" xfId="14820"/>
    <cellStyle name="Normal 53 4 5 2" xfId="14821"/>
    <cellStyle name="Normal 55 4 5 2" xfId="14822"/>
    <cellStyle name="Normal 56 4 5 2" xfId="14823"/>
    <cellStyle name="Normal 57 4 5 2" xfId="14824"/>
    <cellStyle name="Normal 6 2 3 4 5 2" xfId="14825"/>
    <cellStyle name="Normal 6 3 4 5 2" xfId="14826"/>
    <cellStyle name="Normal 60 4 5 2" xfId="14827"/>
    <cellStyle name="Normal 64 4 5 2" xfId="14828"/>
    <cellStyle name="Normal 65 4 5 2" xfId="14829"/>
    <cellStyle name="Normal 66 4 5 2" xfId="14830"/>
    <cellStyle name="Normal 67 4 5 2" xfId="14831"/>
    <cellStyle name="Normal 7 6 4 5 2" xfId="14832"/>
    <cellStyle name="Normal 71 4 5 2" xfId="14833"/>
    <cellStyle name="Normal 72 4 5 2" xfId="14834"/>
    <cellStyle name="Normal 73 4 5 2" xfId="14835"/>
    <cellStyle name="Normal 74 4 5 2" xfId="14836"/>
    <cellStyle name="Normal 76 4 5 2" xfId="14837"/>
    <cellStyle name="Normal 8 3 4 5 2" xfId="14838"/>
    <cellStyle name="Normal 81 4 5 2" xfId="14839"/>
    <cellStyle name="Normal 78 2 3 5 2" xfId="14840"/>
    <cellStyle name="Normal 5 3 2 3 5 2" xfId="14841"/>
    <cellStyle name="Normal 80 2 3 5 2" xfId="14842"/>
    <cellStyle name="Normal 79 2 3 5 2" xfId="14843"/>
    <cellStyle name="Normal 6 8 2 3 5 2" xfId="14844"/>
    <cellStyle name="Normal 5 2 2 3 5 2" xfId="14845"/>
    <cellStyle name="Normal 6 2 7 3 5 2" xfId="14846"/>
    <cellStyle name="Comma 2 2 3 2 3 5 2" xfId="14847"/>
    <cellStyle name="Comma 2 3 6 2 3 5 2" xfId="14848"/>
    <cellStyle name="Normal 18 2 2 3 5 2" xfId="14849"/>
    <cellStyle name="Normal 19 2 2 3 5 2" xfId="14850"/>
    <cellStyle name="Normal 2 2 3 2 3 5 2" xfId="14851"/>
    <cellStyle name="Normal 2 3 6 2 3 5 2" xfId="14852"/>
    <cellStyle name="Normal 2 3 2 2 3 5 2" xfId="14853"/>
    <cellStyle name="Normal 2 3 4 2 3 5 2" xfId="14854"/>
    <cellStyle name="Normal 2 3 5 2 3 5 2" xfId="14855"/>
    <cellStyle name="Normal 2 4 2 2 3 5 2" xfId="14856"/>
    <cellStyle name="Normal 2 5 2 3 5 2" xfId="14857"/>
    <cellStyle name="Normal 28 3 2 3 5 2" xfId="14858"/>
    <cellStyle name="Normal 3 2 2 2 3 5 2" xfId="14859"/>
    <cellStyle name="Normal 3 3 2 3 5 2" xfId="14860"/>
    <cellStyle name="Normal 30 3 2 3 5 2" xfId="14861"/>
    <cellStyle name="Normal 4 2 2 3 5 2" xfId="14862"/>
    <cellStyle name="Normal 40 2 2 3 5 2" xfId="14863"/>
    <cellStyle name="Normal 41 2 2 3 5 2" xfId="14864"/>
    <cellStyle name="Normal 42 2 2 3 5 2" xfId="14865"/>
    <cellStyle name="Normal 43 2 2 3 5 2" xfId="14866"/>
    <cellStyle name="Normal 44 2 2 3 5 2" xfId="14867"/>
    <cellStyle name="Normal 45 2 2 3 5 2" xfId="14868"/>
    <cellStyle name="Normal 46 2 2 3 5 2" xfId="14869"/>
    <cellStyle name="Normal 47 2 2 3 5 2" xfId="14870"/>
    <cellStyle name="Normal 51 2 3 5 2" xfId="14871"/>
    <cellStyle name="Normal 52 2 3 5 2" xfId="14872"/>
    <cellStyle name="Normal 53 2 3 5 2" xfId="14873"/>
    <cellStyle name="Normal 55 2 3 5 2" xfId="14874"/>
    <cellStyle name="Normal 56 2 3 5 2" xfId="14875"/>
    <cellStyle name="Normal 57 2 3 5 2" xfId="14876"/>
    <cellStyle name="Normal 6 2 3 2 3 5 2" xfId="14877"/>
    <cellStyle name="Normal 6 3 2 3 5 2" xfId="14878"/>
    <cellStyle name="Normal 60 2 3 5 2" xfId="14879"/>
    <cellStyle name="Normal 64 2 3 5 2" xfId="14880"/>
    <cellStyle name="Normal 65 2 3 5 2" xfId="14881"/>
    <cellStyle name="Normal 66 2 3 5 2" xfId="14882"/>
    <cellStyle name="Normal 67 2 3 5 2" xfId="14883"/>
    <cellStyle name="Normal 7 6 2 3 5 2" xfId="14884"/>
    <cellStyle name="Normal 71 2 3 5 2" xfId="14885"/>
    <cellStyle name="Normal 72 2 3 5 2" xfId="14886"/>
    <cellStyle name="Normal 73 2 3 5 2" xfId="14887"/>
    <cellStyle name="Normal 74 2 3 5 2" xfId="14888"/>
    <cellStyle name="Normal 76 2 3 5 2" xfId="14889"/>
    <cellStyle name="Normal 8 3 2 3 5 2" xfId="14890"/>
    <cellStyle name="Normal 81 2 3 5 2" xfId="14891"/>
    <cellStyle name="Normal 78 3 2 5 2" xfId="14892"/>
    <cellStyle name="Normal 5 3 3 2 5 2" xfId="14893"/>
    <cellStyle name="Normal 80 3 2 5 2" xfId="14894"/>
    <cellStyle name="Normal 79 3 2 5 2" xfId="14895"/>
    <cellStyle name="Normal 6 8 3 2 5 2" xfId="14896"/>
    <cellStyle name="Normal 5 2 3 2 5 2" xfId="14897"/>
    <cellStyle name="Normal 6 2 8 2 5 2" xfId="14898"/>
    <cellStyle name="Comma 2 2 3 3 2 5 2" xfId="14899"/>
    <cellStyle name="Comma 2 3 6 3 2 5 2" xfId="14900"/>
    <cellStyle name="Normal 18 2 3 2 5 2" xfId="14901"/>
    <cellStyle name="Normal 19 2 3 2 5 2" xfId="14902"/>
    <cellStyle name="Normal 2 2 3 3 2 5 2" xfId="14903"/>
    <cellStyle name="Normal 2 3 6 3 2 5 2" xfId="14904"/>
    <cellStyle name="Normal 2 3 2 3 2 5 2" xfId="14905"/>
    <cellStyle name="Normal 2 3 4 3 2 5 2" xfId="14906"/>
    <cellStyle name="Normal 2 3 5 3 2 5 2" xfId="14907"/>
    <cellStyle name="Normal 2 4 2 3 2 5 2" xfId="14908"/>
    <cellStyle name="Normal 2 5 3 2 5 2" xfId="14909"/>
    <cellStyle name="Normal 28 3 3 2 5 2" xfId="14910"/>
    <cellStyle name="Normal 3 2 2 3 2 5 2" xfId="14911"/>
    <cellStyle name="Normal 3 3 3 2 5 2" xfId="14912"/>
    <cellStyle name="Normal 30 3 3 2 5 2" xfId="14913"/>
    <cellStyle name="Normal 4 2 3 2 5 2" xfId="14914"/>
    <cellStyle name="Normal 40 2 3 2 5 2" xfId="14915"/>
    <cellStyle name="Normal 41 2 3 2 5 2" xfId="14916"/>
    <cellStyle name="Normal 42 2 3 2 5 2" xfId="14917"/>
    <cellStyle name="Normal 43 2 3 2 5 2" xfId="14918"/>
    <cellStyle name="Normal 44 2 3 2 5 2" xfId="14919"/>
    <cellStyle name="Normal 45 2 3 2 5 2" xfId="14920"/>
    <cellStyle name="Normal 46 2 3 2 5 2" xfId="14921"/>
    <cellStyle name="Normal 47 2 3 2 5 2" xfId="14922"/>
    <cellStyle name="Normal 51 3 2 5 2" xfId="14923"/>
    <cellStyle name="Normal 52 3 2 5 2" xfId="14924"/>
    <cellStyle name="Normal 53 3 2 5 2" xfId="14925"/>
    <cellStyle name="Normal 55 3 2 5 2" xfId="14926"/>
    <cellStyle name="Normal 56 3 2 5 2" xfId="14927"/>
    <cellStyle name="Normal 57 3 2 5 2" xfId="14928"/>
    <cellStyle name="Normal 6 2 3 3 2 5 2" xfId="14929"/>
    <cellStyle name="Normal 6 3 3 2 5 2" xfId="14930"/>
    <cellStyle name="Normal 60 3 2 5 2" xfId="14931"/>
    <cellStyle name="Normal 64 3 2 5 2" xfId="14932"/>
    <cellStyle name="Normal 65 3 2 5 2" xfId="14933"/>
    <cellStyle name="Normal 66 3 2 5 2" xfId="14934"/>
    <cellStyle name="Normal 67 3 2 5 2" xfId="14935"/>
    <cellStyle name="Normal 7 6 3 2 5 2" xfId="14936"/>
    <cellStyle name="Normal 71 3 2 5 2" xfId="14937"/>
    <cellStyle name="Normal 72 3 2 5 2" xfId="14938"/>
    <cellStyle name="Normal 73 3 2 5 2" xfId="14939"/>
    <cellStyle name="Normal 74 3 2 5 2" xfId="14940"/>
    <cellStyle name="Normal 76 3 2 5 2" xfId="14941"/>
    <cellStyle name="Normal 8 3 3 2 5 2" xfId="14942"/>
    <cellStyle name="Normal 81 3 2 5 2" xfId="14943"/>
    <cellStyle name="Normal 78 2 2 2 5 2" xfId="14944"/>
    <cellStyle name="Normal 5 3 2 2 2 5 2" xfId="14945"/>
    <cellStyle name="Normal 80 2 2 2 5 2" xfId="14946"/>
    <cellStyle name="Normal 79 2 2 2 5 2" xfId="14947"/>
    <cellStyle name="Normal 6 8 2 2 2 5 2" xfId="14948"/>
    <cellStyle name="Normal 5 2 2 2 2 5 2" xfId="14949"/>
    <cellStyle name="Normal 6 2 7 2 2 5 2" xfId="14950"/>
    <cellStyle name="Comma 2 2 3 2 2 2 5 2" xfId="14951"/>
    <cellStyle name="Comma 2 3 6 2 2 2 5 2" xfId="14952"/>
    <cellStyle name="Normal 18 2 2 2 2 5 2" xfId="14953"/>
    <cellStyle name="Normal 19 2 2 2 2 5 2" xfId="14954"/>
    <cellStyle name="Normal 2 2 3 2 2 2 5 2" xfId="14955"/>
    <cellStyle name="Normal 2 3 6 2 2 2 5 2" xfId="14956"/>
    <cellStyle name="Normal 2 3 2 2 2 2 5 2" xfId="14957"/>
    <cellStyle name="Normal 2 3 4 2 2 2 5 2" xfId="14958"/>
    <cellStyle name="Normal 2 3 5 2 2 2 5 2" xfId="14959"/>
    <cellStyle name="Normal 2 4 2 2 2 2 5 2" xfId="14960"/>
    <cellStyle name="Normal 2 5 2 2 2 5 2" xfId="14961"/>
    <cellStyle name="Normal 28 3 2 2 2 5 2" xfId="14962"/>
    <cellStyle name="Normal 3 2 2 2 2 2 5 2" xfId="14963"/>
    <cellStyle name="Normal 3 3 2 2 2 5 2" xfId="14964"/>
    <cellStyle name="Normal 30 3 2 2 2 5 2" xfId="14965"/>
    <cellStyle name="Normal 4 2 2 2 2 5 2" xfId="14966"/>
    <cellStyle name="Normal 40 2 2 2 2 5 2" xfId="14967"/>
    <cellStyle name="Normal 41 2 2 2 2 5 2" xfId="14968"/>
    <cellStyle name="Normal 42 2 2 2 2 5 2" xfId="14969"/>
    <cellStyle name="Normal 43 2 2 2 2 5 2" xfId="14970"/>
    <cellStyle name="Normal 44 2 2 2 2 5 2" xfId="14971"/>
    <cellStyle name="Normal 45 2 2 2 2 5 2" xfId="14972"/>
    <cellStyle name="Normal 46 2 2 2 2 5 2" xfId="14973"/>
    <cellStyle name="Normal 47 2 2 2 2 5 2" xfId="14974"/>
    <cellStyle name="Normal 51 2 2 2 5 2" xfId="14975"/>
    <cellStyle name="Normal 52 2 2 2 5 2" xfId="14976"/>
    <cellStyle name="Normal 53 2 2 2 5 2" xfId="14977"/>
    <cellStyle name="Normal 55 2 2 2 5 2" xfId="14978"/>
    <cellStyle name="Normal 56 2 2 2 5 2" xfId="14979"/>
    <cellStyle name="Normal 57 2 2 2 5 2" xfId="14980"/>
    <cellStyle name="Normal 6 2 3 2 2 2 5 2" xfId="14981"/>
    <cellStyle name="Normal 6 3 2 2 2 5 2" xfId="14982"/>
    <cellStyle name="Normal 60 2 2 2 5 2" xfId="14983"/>
    <cellStyle name="Normal 64 2 2 2 5 2" xfId="14984"/>
    <cellStyle name="Normal 65 2 2 2 5 2" xfId="14985"/>
    <cellStyle name="Normal 66 2 2 2 5 2" xfId="14986"/>
    <cellStyle name="Normal 67 2 2 2 5 2" xfId="14987"/>
    <cellStyle name="Normal 7 6 2 2 2 5 2" xfId="14988"/>
    <cellStyle name="Normal 71 2 2 2 5 2" xfId="14989"/>
    <cellStyle name="Normal 72 2 2 2 5 2" xfId="14990"/>
    <cellStyle name="Normal 73 2 2 2 5 2" xfId="14991"/>
    <cellStyle name="Normal 74 2 2 2 5 2" xfId="14992"/>
    <cellStyle name="Normal 76 2 2 2 5 2" xfId="14993"/>
    <cellStyle name="Normal 8 3 2 2 2 5 2" xfId="14994"/>
    <cellStyle name="Normal 81 2 2 2 5 2" xfId="14995"/>
    <cellStyle name="Normal 90 4 2" xfId="14996"/>
    <cellStyle name="Normal 78 5 4 2" xfId="14997"/>
    <cellStyle name="Normal 91 4 2" xfId="14998"/>
    <cellStyle name="Normal 5 3 5 4 2" xfId="14999"/>
    <cellStyle name="Normal 80 5 4 2" xfId="15000"/>
    <cellStyle name="Normal 79 5 4 2" xfId="15001"/>
    <cellStyle name="Normal 6 8 5 4 2" xfId="15002"/>
    <cellStyle name="Normal 5 2 5 4 2" xfId="15003"/>
    <cellStyle name="Normal 6 2 10 4 2" xfId="15004"/>
    <cellStyle name="Comma 2 2 3 5 4 2" xfId="15005"/>
    <cellStyle name="Comma 2 3 6 5 4 2" xfId="15006"/>
    <cellStyle name="Normal 18 2 5 4 2" xfId="15007"/>
    <cellStyle name="Normal 19 2 5 4 2" xfId="15008"/>
    <cellStyle name="Normal 2 2 3 5 4 2" xfId="15009"/>
    <cellStyle name="Normal 2 3 6 5 4 2" xfId="15010"/>
    <cellStyle name="Normal 2 3 2 5 4 2" xfId="15011"/>
    <cellStyle name="Normal 2 3 4 5 4 2" xfId="15012"/>
    <cellStyle name="Normal 2 3 5 5 4 2" xfId="15013"/>
    <cellStyle name="Normal 2 4 2 5 4 2" xfId="15014"/>
    <cellStyle name="Normal 2 5 5 4 2" xfId="15015"/>
    <cellStyle name="Normal 28 3 5 4 2" xfId="15016"/>
    <cellStyle name="Normal 3 2 2 5 4 2" xfId="15017"/>
    <cellStyle name="Normal 3 3 5 4 2" xfId="15018"/>
    <cellStyle name="Normal 30 3 5 4 2" xfId="15019"/>
    <cellStyle name="Normal 4 2 5 4 2" xfId="15020"/>
    <cellStyle name="Normal 40 2 5 4 2" xfId="15021"/>
    <cellStyle name="Normal 41 2 5 4 2" xfId="15022"/>
    <cellStyle name="Normal 42 2 5 4 2" xfId="15023"/>
    <cellStyle name="Normal 43 2 5 4 2" xfId="15024"/>
    <cellStyle name="Normal 44 2 5 4 2" xfId="15025"/>
    <cellStyle name="Normal 45 2 5 4 2" xfId="15026"/>
    <cellStyle name="Normal 46 2 5 4 2" xfId="15027"/>
    <cellStyle name="Normal 47 2 5 4 2" xfId="15028"/>
    <cellStyle name="Normal 51 5 4 2" xfId="15029"/>
    <cellStyle name="Normal 52 5 4 2" xfId="15030"/>
    <cellStyle name="Normal 53 5 4 2" xfId="15031"/>
    <cellStyle name="Normal 55 5 4 2" xfId="15032"/>
    <cellStyle name="Normal 56 5 4 2" xfId="15033"/>
    <cellStyle name="Normal 57 5 4 2" xfId="15034"/>
    <cellStyle name="Normal 6 2 3 5 4 2" xfId="15035"/>
    <cellStyle name="Normal 6 3 5 4 2" xfId="15036"/>
    <cellStyle name="Normal 60 5 4 2" xfId="15037"/>
    <cellStyle name="Normal 64 5 4 2" xfId="15038"/>
    <cellStyle name="Normal 65 5 4 2" xfId="15039"/>
    <cellStyle name="Normal 66 5 4 2" xfId="15040"/>
    <cellStyle name="Normal 67 5 4 2" xfId="15041"/>
    <cellStyle name="Normal 7 6 5 4 2" xfId="15042"/>
    <cellStyle name="Normal 71 5 4 2" xfId="15043"/>
    <cellStyle name="Normal 72 5 4 2" xfId="15044"/>
    <cellStyle name="Normal 73 5 4 2" xfId="15045"/>
    <cellStyle name="Normal 74 5 4 2" xfId="15046"/>
    <cellStyle name="Normal 76 5 4 2" xfId="15047"/>
    <cellStyle name="Normal 8 3 5 4 2" xfId="15048"/>
    <cellStyle name="Normal 81 5 4 2" xfId="15049"/>
    <cellStyle name="Normal 78 2 4 4 2" xfId="15050"/>
    <cellStyle name="Normal 5 3 2 4 4 2" xfId="15051"/>
    <cellStyle name="Normal 80 2 4 4 2" xfId="15052"/>
    <cellStyle name="Normal 79 2 4 4 2" xfId="15053"/>
    <cellStyle name="Normal 6 8 2 4 4 2" xfId="15054"/>
    <cellStyle name="Normal 5 2 2 4 4 2" xfId="15055"/>
    <cellStyle name="Normal 6 2 7 4 4 2" xfId="15056"/>
    <cellStyle name="Comma 2 2 3 2 4 4 2" xfId="15057"/>
    <cellStyle name="Comma 2 3 6 2 4 4 2" xfId="15058"/>
    <cellStyle name="Normal 18 2 2 4 4 2" xfId="15059"/>
    <cellStyle name="Normal 19 2 2 4 4 2" xfId="15060"/>
    <cellStyle name="Normal 2 2 3 2 4 4 2" xfId="15061"/>
    <cellStyle name="Normal 2 3 6 2 4 4 2" xfId="15062"/>
    <cellStyle name="Normal 2 3 2 2 4 4 2" xfId="15063"/>
    <cellStyle name="Normal 2 3 4 2 4 4 2" xfId="15064"/>
    <cellStyle name="Normal 2 3 5 2 4 4 2" xfId="15065"/>
    <cellStyle name="Normal 2 4 2 2 4 4 2" xfId="15066"/>
    <cellStyle name="Normal 2 5 2 4 4 2" xfId="15067"/>
    <cellStyle name="Normal 28 3 2 4 4 2" xfId="15068"/>
    <cellStyle name="Normal 3 2 2 2 4 4 2" xfId="15069"/>
    <cellStyle name="Normal 3 3 2 4 4 2" xfId="15070"/>
    <cellStyle name="Normal 30 3 2 4 4 2" xfId="15071"/>
    <cellStyle name="Normal 4 2 2 4 4 2" xfId="15072"/>
    <cellStyle name="Normal 40 2 2 4 4 2" xfId="15073"/>
    <cellStyle name="Normal 41 2 2 4 4 2" xfId="15074"/>
    <cellStyle name="Normal 42 2 2 4 4 2" xfId="15075"/>
    <cellStyle name="Normal 43 2 2 4 4 2" xfId="15076"/>
    <cellStyle name="Normal 44 2 2 4 4 2" xfId="15077"/>
    <cellStyle name="Normal 45 2 2 4 4 2" xfId="15078"/>
    <cellStyle name="Normal 46 2 2 4 4 2" xfId="15079"/>
    <cellStyle name="Normal 47 2 2 4 4 2" xfId="15080"/>
    <cellStyle name="Normal 51 2 4 4 2" xfId="15081"/>
    <cellStyle name="Normal 52 2 4 4 2" xfId="15082"/>
    <cellStyle name="Normal 53 2 4 4 2" xfId="15083"/>
    <cellStyle name="Normal 55 2 4 4 2" xfId="15084"/>
    <cellStyle name="Normal 56 2 4 4 2" xfId="15085"/>
    <cellStyle name="Normal 57 2 4 4 2" xfId="15086"/>
    <cellStyle name="Normal 6 2 3 2 4 4 2" xfId="15087"/>
    <cellStyle name="Normal 6 3 2 4 4 2" xfId="15088"/>
    <cellStyle name="Normal 60 2 4 4 2" xfId="15089"/>
    <cellStyle name="Normal 64 2 4 4 2" xfId="15090"/>
    <cellStyle name="Normal 65 2 4 4 2" xfId="15091"/>
    <cellStyle name="Normal 66 2 4 4 2" xfId="15092"/>
    <cellStyle name="Normal 67 2 4 4 2" xfId="15093"/>
    <cellStyle name="Normal 7 6 2 4 4 2" xfId="15094"/>
    <cellStyle name="Normal 71 2 4 4 2" xfId="15095"/>
    <cellStyle name="Normal 72 2 4 4 2" xfId="15096"/>
    <cellStyle name="Normal 73 2 4 4 2" xfId="15097"/>
    <cellStyle name="Normal 74 2 4 4 2" xfId="15098"/>
    <cellStyle name="Normal 76 2 4 4 2" xfId="15099"/>
    <cellStyle name="Normal 8 3 2 4 4 2" xfId="15100"/>
    <cellStyle name="Normal 81 2 4 4 2" xfId="15101"/>
    <cellStyle name="Normal 78 3 3 4 2" xfId="15102"/>
    <cellStyle name="Normal 5 3 3 3 4 2" xfId="15103"/>
    <cellStyle name="Normal 80 3 3 4 2" xfId="15104"/>
    <cellStyle name="Normal 79 3 3 4 2" xfId="15105"/>
    <cellStyle name="Normal 6 8 3 3 4 2" xfId="15106"/>
    <cellStyle name="Normal 5 2 3 3 4 2" xfId="15107"/>
    <cellStyle name="Normal 6 2 8 3 4 2" xfId="15108"/>
    <cellStyle name="Comma 2 2 3 3 3 4 2" xfId="15109"/>
    <cellStyle name="Comma 2 3 6 3 3 4 2" xfId="15110"/>
    <cellStyle name="Normal 18 2 3 3 4 2" xfId="15111"/>
    <cellStyle name="Normal 19 2 3 3 4 2" xfId="15112"/>
    <cellStyle name="Normal 2 2 3 3 3 4 2" xfId="15113"/>
    <cellStyle name="Normal 2 3 6 3 3 4 2" xfId="15114"/>
    <cellStyle name="Normal 2 3 2 3 3 4 2" xfId="15115"/>
    <cellStyle name="Normal 2 3 4 3 3 4 2" xfId="15116"/>
    <cellStyle name="Normal 2 3 5 3 3 4 2" xfId="15117"/>
    <cellStyle name="Normal 2 4 2 3 3 4 2" xfId="15118"/>
    <cellStyle name="Normal 2 5 3 3 4 2" xfId="15119"/>
    <cellStyle name="Normal 28 3 3 3 4 2" xfId="15120"/>
    <cellStyle name="Normal 3 2 2 3 3 4 2" xfId="15121"/>
    <cellStyle name="Normal 3 3 3 3 4 2" xfId="15122"/>
    <cellStyle name="Normal 30 3 3 3 4 2" xfId="15123"/>
    <cellStyle name="Normal 4 2 3 3 4 2" xfId="15124"/>
    <cellStyle name="Normal 40 2 3 3 4 2" xfId="15125"/>
    <cellStyle name="Normal 41 2 3 3 4 2" xfId="15126"/>
    <cellStyle name="Normal 42 2 3 3 4 2" xfId="15127"/>
    <cellStyle name="Normal 43 2 3 3 4 2" xfId="15128"/>
    <cellStyle name="Normal 44 2 3 3 4 2" xfId="15129"/>
    <cellStyle name="Normal 45 2 3 3 4 2" xfId="15130"/>
    <cellStyle name="Normal 46 2 3 3 4 2" xfId="15131"/>
    <cellStyle name="Normal 47 2 3 3 4 2" xfId="15132"/>
    <cellStyle name="Normal 51 3 3 4 2" xfId="15133"/>
    <cellStyle name="Normal 52 3 3 4 2" xfId="15134"/>
    <cellStyle name="Normal 53 3 3 4 2" xfId="15135"/>
    <cellStyle name="Normal 55 3 3 4 2" xfId="15136"/>
    <cellStyle name="Normal 56 3 3 4 2" xfId="15137"/>
    <cellStyle name="Normal 57 3 3 4 2" xfId="15138"/>
    <cellStyle name="Normal 6 2 3 3 3 4 2" xfId="15139"/>
    <cellStyle name="Normal 6 3 3 3 4 2" xfId="15140"/>
    <cellStyle name="Normal 60 3 3 4 2" xfId="15141"/>
    <cellStyle name="Normal 64 3 3 4 2" xfId="15142"/>
    <cellStyle name="Normal 65 3 3 4 2" xfId="15143"/>
    <cellStyle name="Normal 66 3 3 4 2" xfId="15144"/>
    <cellStyle name="Normal 67 3 3 4 2" xfId="15145"/>
    <cellStyle name="Normal 7 6 3 3 4 2" xfId="15146"/>
    <cellStyle name="Normal 71 3 3 4 2" xfId="15147"/>
    <cellStyle name="Normal 72 3 3 4 2" xfId="15148"/>
    <cellStyle name="Normal 73 3 3 4 2" xfId="15149"/>
    <cellStyle name="Normal 74 3 3 4 2" xfId="15150"/>
    <cellStyle name="Normal 76 3 3 4 2" xfId="15151"/>
    <cellStyle name="Normal 8 3 3 3 4 2" xfId="15152"/>
    <cellStyle name="Normal 81 3 3 4 2" xfId="15153"/>
    <cellStyle name="Normal 78 2 2 3 4 2" xfId="15154"/>
    <cellStyle name="Normal 5 3 2 2 3 4 2" xfId="15155"/>
    <cellStyle name="Normal 80 2 2 3 4 2" xfId="15156"/>
    <cellStyle name="Normal 79 2 2 3 4 2" xfId="15157"/>
    <cellStyle name="Normal 6 8 2 2 3 4 2" xfId="15158"/>
    <cellStyle name="Normal 5 2 2 2 3 4 2" xfId="15159"/>
    <cellStyle name="Normal 6 2 7 2 3 4 2" xfId="15160"/>
    <cellStyle name="Comma 2 2 3 2 2 3 4 2" xfId="15161"/>
    <cellStyle name="Comma 2 3 6 2 2 3 4 2" xfId="15162"/>
    <cellStyle name="Normal 18 2 2 2 3 4 2" xfId="15163"/>
    <cellStyle name="Normal 19 2 2 2 3 4 2" xfId="15164"/>
    <cellStyle name="Normal 2 2 3 2 2 3 4 2" xfId="15165"/>
    <cellStyle name="Normal 2 3 6 2 2 3 4 2" xfId="15166"/>
    <cellStyle name="Normal 2 3 2 2 2 3 4 2" xfId="15167"/>
    <cellStyle name="Normal 2 3 4 2 2 3 4 2" xfId="15168"/>
    <cellStyle name="Normal 2 3 5 2 2 3 4 2" xfId="15169"/>
    <cellStyle name="Normal 2 4 2 2 2 3 4 2" xfId="15170"/>
    <cellStyle name="Normal 2 5 2 2 3 4 2" xfId="15171"/>
    <cellStyle name="Normal 28 3 2 2 3 4 2" xfId="15172"/>
    <cellStyle name="Normal 3 2 2 2 2 3 4 2" xfId="15173"/>
    <cellStyle name="Normal 3 3 2 2 3 4 2" xfId="15174"/>
    <cellStyle name="Normal 30 3 2 2 3 4 2" xfId="15175"/>
    <cellStyle name="Normal 4 2 2 2 3 4 2" xfId="15176"/>
    <cellStyle name="Normal 40 2 2 2 3 4 2" xfId="15177"/>
    <cellStyle name="Normal 41 2 2 2 3 4 2" xfId="15178"/>
    <cellStyle name="Normal 42 2 2 2 3 4 2" xfId="15179"/>
    <cellStyle name="Normal 43 2 2 2 3 4 2" xfId="15180"/>
    <cellStyle name="Normal 44 2 2 2 3 4 2" xfId="15181"/>
    <cellStyle name="Normal 45 2 2 2 3 4 2" xfId="15182"/>
    <cellStyle name="Normal 46 2 2 2 3 4 2" xfId="15183"/>
    <cellStyle name="Normal 47 2 2 2 3 4 2" xfId="15184"/>
    <cellStyle name="Normal 51 2 2 3 4 2" xfId="15185"/>
    <cellStyle name="Normal 52 2 2 3 4 2" xfId="15186"/>
    <cellStyle name="Normal 53 2 2 3 4 2" xfId="15187"/>
    <cellStyle name="Normal 55 2 2 3 4 2" xfId="15188"/>
    <cellStyle name="Normal 56 2 2 3 4 2" xfId="15189"/>
    <cellStyle name="Normal 57 2 2 3 4 2" xfId="15190"/>
    <cellStyle name="Normal 6 2 3 2 2 3 4 2" xfId="15191"/>
    <cellStyle name="Normal 6 3 2 2 3 4 2" xfId="15192"/>
    <cellStyle name="Normal 60 2 2 3 4 2" xfId="15193"/>
    <cellStyle name="Normal 64 2 2 3 4 2" xfId="15194"/>
    <cellStyle name="Normal 65 2 2 3 4 2" xfId="15195"/>
    <cellStyle name="Normal 66 2 2 3 4 2" xfId="15196"/>
    <cellStyle name="Normal 67 2 2 3 4 2" xfId="15197"/>
    <cellStyle name="Normal 7 6 2 2 3 4 2" xfId="15198"/>
    <cellStyle name="Normal 71 2 2 3 4 2" xfId="15199"/>
    <cellStyle name="Normal 72 2 2 3 4 2" xfId="15200"/>
    <cellStyle name="Normal 73 2 2 3 4 2" xfId="15201"/>
    <cellStyle name="Normal 74 2 2 3 4 2" xfId="15202"/>
    <cellStyle name="Normal 76 2 2 3 4 2" xfId="15203"/>
    <cellStyle name="Normal 8 3 2 2 3 4 2" xfId="15204"/>
    <cellStyle name="Normal 81 2 2 3 4 2" xfId="15205"/>
    <cellStyle name="Normal 78 4 2 4 2" xfId="15206"/>
    <cellStyle name="Normal 5 3 4 2 4 2" xfId="15207"/>
    <cellStyle name="Normal 80 4 2 4 2" xfId="15208"/>
    <cellStyle name="Normal 79 4 2 4 2" xfId="15209"/>
    <cellStyle name="Normal 6 8 4 2 4 2" xfId="15210"/>
    <cellStyle name="Normal 5 2 4 2 4 2" xfId="15211"/>
    <cellStyle name="Normal 6 2 9 2 4 2" xfId="15212"/>
    <cellStyle name="Comma 2 2 3 4 2 4 2" xfId="15213"/>
    <cellStyle name="Comma 2 3 6 4 2 4 2" xfId="15214"/>
    <cellStyle name="Normal 18 2 4 2 4 2" xfId="15215"/>
    <cellStyle name="Normal 19 2 4 2 4 2" xfId="15216"/>
    <cellStyle name="Normal 2 2 3 4 2 4 2" xfId="15217"/>
    <cellStyle name="Normal 2 3 6 4 2 4 2" xfId="15218"/>
    <cellStyle name="Normal 2 3 2 4 2 4 2" xfId="15219"/>
    <cellStyle name="Normal 2 3 4 4 2 4 2" xfId="15220"/>
    <cellStyle name="Normal 2 3 5 4 2 4 2" xfId="15221"/>
    <cellStyle name="Normal 2 4 2 4 2 4 2" xfId="15222"/>
    <cellStyle name="Normal 2 5 4 2 4 2" xfId="15223"/>
    <cellStyle name="Normal 28 3 4 2 4 2" xfId="15224"/>
    <cellStyle name="Normal 3 2 2 4 2 4 2" xfId="15225"/>
    <cellStyle name="Normal 3 3 4 2 4 2" xfId="15226"/>
    <cellStyle name="Normal 30 3 4 2 4 2" xfId="15227"/>
    <cellStyle name="Normal 4 2 4 2 4 2" xfId="15228"/>
    <cellStyle name="Normal 40 2 4 2 4 2" xfId="15229"/>
    <cellStyle name="Normal 41 2 4 2 4 2" xfId="15230"/>
    <cellStyle name="Normal 42 2 4 2 4 2" xfId="15231"/>
    <cellStyle name="Normal 43 2 4 2 4 2" xfId="15232"/>
    <cellStyle name="Normal 44 2 4 2 4 2" xfId="15233"/>
    <cellStyle name="Normal 45 2 4 2 4 2" xfId="15234"/>
    <cellStyle name="Normal 46 2 4 2 4 2" xfId="15235"/>
    <cellStyle name="Normal 47 2 4 2 4 2" xfId="15236"/>
    <cellStyle name="Normal 51 4 2 4 2" xfId="15237"/>
    <cellStyle name="Normal 52 4 2 4 2" xfId="15238"/>
    <cellStyle name="Normal 53 4 2 4 2" xfId="15239"/>
    <cellStyle name="Normal 55 4 2 4 2" xfId="15240"/>
    <cellStyle name="Normal 56 4 2 4 2" xfId="15241"/>
    <cellStyle name="Normal 57 4 2 4 2" xfId="15242"/>
    <cellStyle name="Normal 6 2 3 4 2 4 2" xfId="15243"/>
    <cellStyle name="Normal 6 3 4 2 4 2" xfId="15244"/>
    <cellStyle name="Normal 60 4 2 4 2" xfId="15245"/>
    <cellStyle name="Normal 64 4 2 4 2" xfId="15246"/>
    <cellStyle name="Normal 65 4 2 4 2" xfId="15247"/>
    <cellStyle name="Normal 66 4 2 4 2" xfId="15248"/>
    <cellStyle name="Normal 67 4 2 4 2" xfId="15249"/>
    <cellStyle name="Normal 7 6 4 2 4 2" xfId="15250"/>
    <cellStyle name="Normal 71 4 2 4 2" xfId="15251"/>
    <cellStyle name="Normal 72 4 2 4 2" xfId="15252"/>
    <cellStyle name="Normal 73 4 2 4 2" xfId="15253"/>
    <cellStyle name="Normal 74 4 2 4 2" xfId="15254"/>
    <cellStyle name="Normal 76 4 2 4 2" xfId="15255"/>
    <cellStyle name="Normal 8 3 4 2 4 2" xfId="15256"/>
    <cellStyle name="Normal 81 4 2 4 2" xfId="15257"/>
    <cellStyle name="Normal 78 2 3 2 4 2" xfId="15258"/>
    <cellStyle name="Normal 5 3 2 3 2 4 2" xfId="15259"/>
    <cellStyle name="Normal 80 2 3 2 4 2" xfId="15260"/>
    <cellStyle name="Normal 79 2 3 2 4 2" xfId="15261"/>
    <cellStyle name="Normal 6 8 2 3 2 4 2" xfId="15262"/>
    <cellStyle name="Normal 5 2 2 3 2 4 2" xfId="15263"/>
    <cellStyle name="Normal 6 2 7 3 2 4 2" xfId="15264"/>
    <cellStyle name="Comma 2 2 3 2 3 2 4 2" xfId="15265"/>
    <cellStyle name="Comma 2 3 6 2 3 2 4 2" xfId="15266"/>
    <cellStyle name="Normal 18 2 2 3 2 4 2" xfId="15267"/>
    <cellStyle name="Normal 19 2 2 3 2 4 2" xfId="15268"/>
    <cellStyle name="Normal 2 2 3 2 3 2 4 2" xfId="15269"/>
    <cellStyle name="Normal 2 3 6 2 3 2 4 2" xfId="15270"/>
    <cellStyle name="Normal 2 3 2 2 3 2 4 2" xfId="15271"/>
    <cellStyle name="Normal 2 3 4 2 3 2 4 2" xfId="15272"/>
    <cellStyle name="Normal 2 3 5 2 3 2 4 2" xfId="15273"/>
    <cellStyle name="Normal 2 4 2 2 3 2 4 2" xfId="15274"/>
    <cellStyle name="Normal 2 5 2 3 2 4 2" xfId="15275"/>
    <cellStyle name="Normal 28 3 2 3 2 4 2" xfId="15276"/>
    <cellStyle name="Normal 3 2 2 2 3 2 4 2" xfId="15277"/>
    <cellStyle name="Normal 3 3 2 3 2 4 2" xfId="15278"/>
    <cellStyle name="Normal 30 3 2 3 2 4 2" xfId="15279"/>
    <cellStyle name="Normal 4 2 2 3 2 4 2" xfId="15280"/>
    <cellStyle name="Normal 40 2 2 3 2 4 2" xfId="15281"/>
    <cellStyle name="Normal 41 2 2 3 2 4 2" xfId="15282"/>
    <cellStyle name="Normal 42 2 2 3 2 4 2" xfId="15283"/>
    <cellStyle name="Normal 43 2 2 3 2 4 2" xfId="15284"/>
    <cellStyle name="Normal 44 2 2 3 2 4 2" xfId="15285"/>
    <cellStyle name="Normal 45 2 2 3 2 4 2" xfId="15286"/>
    <cellStyle name="Normal 46 2 2 3 2 4 2" xfId="15287"/>
    <cellStyle name="Normal 47 2 2 3 2 4 2" xfId="15288"/>
    <cellStyle name="Normal 51 2 3 2 4 2" xfId="15289"/>
    <cellStyle name="Normal 52 2 3 2 4 2" xfId="15290"/>
    <cellStyle name="Normal 53 2 3 2 4 2" xfId="15291"/>
    <cellStyle name="Normal 55 2 3 2 4 2" xfId="15292"/>
    <cellStyle name="Normal 56 2 3 2 4 2" xfId="15293"/>
    <cellStyle name="Normal 57 2 3 2 4 2" xfId="15294"/>
    <cellStyle name="Normal 6 2 3 2 3 2 4 2" xfId="15295"/>
    <cellStyle name="Normal 6 3 2 3 2 4 2" xfId="15296"/>
    <cellStyle name="Normal 60 2 3 2 4 2" xfId="15297"/>
    <cellStyle name="Normal 64 2 3 2 4 2" xfId="15298"/>
    <cellStyle name="Normal 65 2 3 2 4 2" xfId="15299"/>
    <cellStyle name="Normal 66 2 3 2 4 2" xfId="15300"/>
    <cellStyle name="Normal 67 2 3 2 4 2" xfId="15301"/>
    <cellStyle name="Normal 7 6 2 3 2 4 2" xfId="15302"/>
    <cellStyle name="Normal 71 2 3 2 4 2" xfId="15303"/>
    <cellStyle name="Normal 72 2 3 2 4 2" xfId="15304"/>
    <cellStyle name="Normal 73 2 3 2 4 2" xfId="15305"/>
    <cellStyle name="Normal 74 2 3 2 4 2" xfId="15306"/>
    <cellStyle name="Normal 76 2 3 2 4 2" xfId="15307"/>
    <cellStyle name="Normal 8 3 2 3 2 4 2" xfId="15308"/>
    <cellStyle name="Normal 81 2 3 2 4 2" xfId="15309"/>
    <cellStyle name="Normal 78 3 2 2 4 2" xfId="15310"/>
    <cellStyle name="Normal 5 3 3 2 2 4 2" xfId="15311"/>
    <cellStyle name="Normal 80 3 2 2 4 2" xfId="15312"/>
    <cellStyle name="Normal 79 3 2 2 4 2" xfId="15313"/>
    <cellStyle name="Normal 6 8 3 2 2 4 2" xfId="15314"/>
    <cellStyle name="Normal 5 2 3 2 2 4 2" xfId="15315"/>
    <cellStyle name="Normal 6 2 8 2 2 4 2" xfId="15316"/>
    <cellStyle name="Comma 2 2 3 3 2 2 4 2" xfId="15317"/>
    <cellStyle name="Comma 2 3 6 3 2 2 4 2" xfId="15318"/>
    <cellStyle name="Normal 18 2 3 2 2 4 2" xfId="15319"/>
    <cellStyle name="Normal 19 2 3 2 2 4 2" xfId="15320"/>
    <cellStyle name="Normal 2 2 3 3 2 2 4 2" xfId="15321"/>
    <cellStyle name="Normal 2 3 6 3 2 2 4 2" xfId="15322"/>
    <cellStyle name="Normal 2 3 2 3 2 2 4 2" xfId="15323"/>
    <cellStyle name="Normal 2 3 4 3 2 2 4 2" xfId="15324"/>
    <cellStyle name="Normal 2 3 5 3 2 2 4 2" xfId="15325"/>
    <cellStyle name="Normal 2 4 2 3 2 2 4 2" xfId="15326"/>
    <cellStyle name="Normal 2 5 3 2 2 4 2" xfId="15327"/>
    <cellStyle name="Normal 28 3 3 2 2 4 2" xfId="15328"/>
    <cellStyle name="Normal 3 2 2 3 2 2 4 2" xfId="15329"/>
    <cellStyle name="Normal 3 3 3 2 2 4 2" xfId="15330"/>
    <cellStyle name="Normal 30 3 3 2 2 4 2" xfId="15331"/>
    <cellStyle name="Normal 4 2 3 2 2 4 2" xfId="15332"/>
    <cellStyle name="Normal 40 2 3 2 2 4 2" xfId="15333"/>
    <cellStyle name="Normal 41 2 3 2 2 4 2" xfId="15334"/>
    <cellStyle name="Normal 42 2 3 2 2 4 2" xfId="15335"/>
    <cellStyle name="Normal 43 2 3 2 2 4 2" xfId="15336"/>
    <cellStyle name="Normal 44 2 3 2 2 4 2" xfId="15337"/>
    <cellStyle name="Normal 45 2 3 2 2 4 2" xfId="15338"/>
    <cellStyle name="Normal 46 2 3 2 2 4 2" xfId="15339"/>
    <cellStyle name="Normal 47 2 3 2 2 4 2" xfId="15340"/>
    <cellStyle name="Normal 51 3 2 2 4 2" xfId="15341"/>
    <cellStyle name="Normal 52 3 2 2 4 2" xfId="15342"/>
    <cellStyle name="Normal 53 3 2 2 4 2" xfId="15343"/>
    <cellStyle name="Normal 55 3 2 2 4 2" xfId="15344"/>
    <cellStyle name="Normal 56 3 2 2 4 2" xfId="15345"/>
    <cellStyle name="Normal 57 3 2 2 4 2" xfId="15346"/>
    <cellStyle name="Normal 6 2 3 3 2 2 4 2" xfId="15347"/>
    <cellStyle name="Normal 6 3 3 2 2 4 2" xfId="15348"/>
    <cellStyle name="Normal 60 3 2 2 4 2" xfId="15349"/>
    <cellStyle name="Normal 64 3 2 2 4 2" xfId="15350"/>
    <cellStyle name="Normal 65 3 2 2 4 2" xfId="15351"/>
    <cellStyle name="Normal 66 3 2 2 4 2" xfId="15352"/>
    <cellStyle name="Normal 67 3 2 2 4 2" xfId="15353"/>
    <cellStyle name="Normal 7 6 3 2 2 4 2" xfId="15354"/>
    <cellStyle name="Normal 71 3 2 2 4 2" xfId="15355"/>
    <cellStyle name="Normal 72 3 2 2 4 2" xfId="15356"/>
    <cellStyle name="Normal 73 3 2 2 4 2" xfId="15357"/>
    <cellStyle name="Normal 74 3 2 2 4 2" xfId="15358"/>
    <cellStyle name="Normal 76 3 2 2 4 2" xfId="15359"/>
    <cellStyle name="Normal 8 3 3 2 2 4 2" xfId="15360"/>
    <cellStyle name="Normal 81 3 2 2 4 2" xfId="15361"/>
    <cellStyle name="Normal 78 2 2 2 2 4 2" xfId="15362"/>
    <cellStyle name="Normal 5 3 2 2 2 2 4 2" xfId="15363"/>
    <cellStyle name="Normal 80 2 2 2 2 4 2" xfId="15364"/>
    <cellStyle name="Normal 79 2 2 2 2 4 2" xfId="15365"/>
    <cellStyle name="Normal 6 8 2 2 2 2 4 2" xfId="15366"/>
    <cellStyle name="Normal 5 2 2 2 2 2 4 2" xfId="15367"/>
    <cellStyle name="Normal 6 2 7 2 2 2 4 2" xfId="15368"/>
    <cellStyle name="Comma 2 2 3 2 2 2 2 4 2" xfId="15369"/>
    <cellStyle name="Comma 2 3 6 2 2 2 2 4 2" xfId="15370"/>
    <cellStyle name="Normal 18 2 2 2 2 2 4 2" xfId="15371"/>
    <cellStyle name="Normal 19 2 2 2 2 2 4 2" xfId="15372"/>
    <cellStyle name="Normal 2 2 3 2 2 2 2 4 2" xfId="15373"/>
    <cellStyle name="Normal 2 3 6 2 2 2 2 4 2" xfId="15374"/>
    <cellStyle name="Normal 2 3 2 2 2 2 2 4 2" xfId="15375"/>
    <cellStyle name="Normal 2 3 4 2 2 2 2 4 2" xfId="15376"/>
    <cellStyle name="Normal 2 3 5 2 2 2 2 4 2" xfId="15377"/>
    <cellStyle name="Normal 2 4 2 2 2 2 2 4 2" xfId="15378"/>
    <cellStyle name="Normal 2 5 2 2 2 2 4 2" xfId="15379"/>
    <cellStyle name="Normal 28 3 2 2 2 2 4 2" xfId="15380"/>
    <cellStyle name="Normal 3 2 2 2 2 2 2 4 2" xfId="15381"/>
    <cellStyle name="Normal 3 3 2 2 2 2 4 2" xfId="15382"/>
    <cellStyle name="Normal 30 3 2 2 2 2 4 2" xfId="15383"/>
    <cellStyle name="Normal 4 2 2 2 2 2 4 2" xfId="15384"/>
    <cellStyle name="Normal 40 2 2 2 2 2 4 2" xfId="15385"/>
    <cellStyle name="Normal 41 2 2 2 2 2 4 2" xfId="15386"/>
    <cellStyle name="Normal 42 2 2 2 2 2 4 2" xfId="15387"/>
    <cellStyle name="Normal 43 2 2 2 2 2 4 2" xfId="15388"/>
    <cellStyle name="Normal 44 2 2 2 2 2 4 2" xfId="15389"/>
    <cellStyle name="Normal 45 2 2 2 2 2 4 2" xfId="15390"/>
    <cellStyle name="Normal 46 2 2 2 2 2 4 2" xfId="15391"/>
    <cellStyle name="Normal 47 2 2 2 2 2 4 2" xfId="15392"/>
    <cellStyle name="Normal 51 2 2 2 2 4 2" xfId="15393"/>
    <cellStyle name="Normal 52 2 2 2 2 4 2" xfId="15394"/>
    <cellStyle name="Normal 53 2 2 2 2 4 2" xfId="15395"/>
    <cellStyle name="Normal 55 2 2 2 2 4 2" xfId="15396"/>
    <cellStyle name="Normal 56 2 2 2 2 4 2" xfId="15397"/>
    <cellStyle name="Normal 57 2 2 2 2 4 2" xfId="15398"/>
    <cellStyle name="Normal 6 2 3 2 2 2 2 4 2" xfId="15399"/>
    <cellStyle name="Normal 6 3 2 2 2 2 4 2" xfId="15400"/>
    <cellStyle name="Normal 60 2 2 2 2 4 2" xfId="15401"/>
    <cellStyle name="Normal 64 2 2 2 2 4 2" xfId="15402"/>
    <cellStyle name="Normal 65 2 2 2 2 4 2" xfId="15403"/>
    <cellStyle name="Normal 66 2 2 2 2 4 2" xfId="15404"/>
    <cellStyle name="Normal 67 2 2 2 2 4 2" xfId="15405"/>
    <cellStyle name="Normal 7 6 2 2 2 2 4 2" xfId="15406"/>
    <cellStyle name="Normal 71 2 2 2 2 4 2" xfId="15407"/>
    <cellStyle name="Normal 72 2 2 2 2 4 2" xfId="15408"/>
    <cellStyle name="Normal 73 2 2 2 2 4 2" xfId="15409"/>
    <cellStyle name="Normal 74 2 2 2 2 4 2" xfId="15410"/>
    <cellStyle name="Normal 76 2 2 2 2 4 2" xfId="15411"/>
    <cellStyle name="Normal 8 3 2 2 2 2 4 2" xfId="15412"/>
    <cellStyle name="Normal 81 2 2 2 2 4 2" xfId="15413"/>
    <cellStyle name="Normal 95 3 2" xfId="15414"/>
    <cellStyle name="Normal 78 6 3 2" xfId="15415"/>
    <cellStyle name="Normal 96 3 2" xfId="15416"/>
    <cellStyle name="Normal 5 3 6 3 2" xfId="15417"/>
    <cellStyle name="Normal 80 6 3 2" xfId="15418"/>
    <cellStyle name="Normal 79 6 3 2" xfId="15419"/>
    <cellStyle name="Normal 6 8 6 3 2" xfId="15420"/>
    <cellStyle name="Normal 5 2 6 3 2" xfId="15421"/>
    <cellStyle name="Normal 6 2 11 3 2" xfId="15422"/>
    <cellStyle name="Comma 2 2 3 6 3 2" xfId="15423"/>
    <cellStyle name="Comma 2 3 6 6 3 2" xfId="15424"/>
    <cellStyle name="Normal 18 2 6 3 2" xfId="15425"/>
    <cellStyle name="Normal 19 2 6 3 2" xfId="15426"/>
    <cellStyle name="Normal 2 2 3 6 3 2" xfId="15427"/>
    <cellStyle name="Normal 2 3 6 6 3 2" xfId="15428"/>
    <cellStyle name="Normal 2 3 2 6 3 2" xfId="15429"/>
    <cellStyle name="Normal 2 3 4 6 3 2" xfId="15430"/>
    <cellStyle name="Normal 2 3 5 6 3 2" xfId="15431"/>
    <cellStyle name="Normal 2 4 2 6 3 2" xfId="15432"/>
    <cellStyle name="Normal 2 5 6 3 2" xfId="15433"/>
    <cellStyle name="Normal 28 3 6 3 2" xfId="15434"/>
    <cellStyle name="Normal 3 2 2 6 3 2" xfId="15435"/>
    <cellStyle name="Normal 3 3 6 3 2" xfId="15436"/>
    <cellStyle name="Normal 30 3 6 3 2" xfId="15437"/>
    <cellStyle name="Normal 4 2 6 3 2" xfId="15438"/>
    <cellStyle name="Normal 40 2 6 3 2" xfId="15439"/>
    <cellStyle name="Normal 41 2 6 3 2" xfId="15440"/>
    <cellStyle name="Normal 42 2 6 3 2" xfId="15441"/>
    <cellStyle name="Normal 43 2 6 3 2" xfId="15442"/>
    <cellStyle name="Normal 44 2 6 3 2" xfId="15443"/>
    <cellStyle name="Normal 45 2 6 3 2" xfId="15444"/>
    <cellStyle name="Normal 46 2 6 3 2" xfId="15445"/>
    <cellStyle name="Normal 47 2 6 3 2" xfId="15446"/>
    <cellStyle name="Normal 51 6 3 2" xfId="15447"/>
    <cellStyle name="Normal 52 6 3 2" xfId="15448"/>
    <cellStyle name="Normal 53 6 3 2" xfId="15449"/>
    <cellStyle name="Normal 55 6 3 2" xfId="15450"/>
    <cellStyle name="Normal 56 6 3 2" xfId="15451"/>
    <cellStyle name="Normal 57 6 3 2" xfId="15452"/>
    <cellStyle name="Normal 6 2 3 6 3 2" xfId="15453"/>
    <cellStyle name="Normal 6 3 6 3 2" xfId="15454"/>
    <cellStyle name="Normal 60 6 3 2" xfId="15455"/>
    <cellStyle name="Normal 64 6 3 2" xfId="15456"/>
    <cellStyle name="Normal 65 6 3 2" xfId="15457"/>
    <cellStyle name="Normal 66 6 3 2" xfId="15458"/>
    <cellStyle name="Normal 67 6 3 2" xfId="15459"/>
    <cellStyle name="Normal 7 6 6 3 2" xfId="15460"/>
    <cellStyle name="Normal 71 6 3 2" xfId="15461"/>
    <cellStyle name="Normal 72 6 3 2" xfId="15462"/>
    <cellStyle name="Normal 73 6 3 2" xfId="15463"/>
    <cellStyle name="Normal 74 6 3 2" xfId="15464"/>
    <cellStyle name="Normal 76 6 3 2" xfId="15465"/>
    <cellStyle name="Normal 8 3 6 3 2" xfId="15466"/>
    <cellStyle name="Normal 81 6 3 2" xfId="15467"/>
    <cellStyle name="Normal 78 2 5 3 2" xfId="15468"/>
    <cellStyle name="Normal 5 3 2 5 3 2" xfId="15469"/>
    <cellStyle name="Normal 80 2 5 3 2" xfId="15470"/>
    <cellStyle name="Normal 79 2 5 3 2" xfId="15471"/>
    <cellStyle name="Normal 6 8 2 5 3 2" xfId="15472"/>
    <cellStyle name="Normal 5 2 2 5 3 2" xfId="15473"/>
    <cellStyle name="Normal 6 2 7 5 3 2" xfId="15474"/>
    <cellStyle name="Comma 2 2 3 2 5 3 2" xfId="15475"/>
    <cellStyle name="Comma 2 3 6 2 5 3 2" xfId="15476"/>
    <cellStyle name="Normal 18 2 2 5 3 2" xfId="15477"/>
    <cellStyle name="Normal 19 2 2 5 3 2" xfId="15478"/>
    <cellStyle name="Normal 2 2 3 2 5 3 2" xfId="15479"/>
    <cellStyle name="Normal 2 3 6 2 5 3 2" xfId="15480"/>
    <cellStyle name="Normal 2 3 2 2 5 3 2" xfId="15481"/>
    <cellStyle name="Normal 2 3 4 2 5 3 2" xfId="15482"/>
    <cellStyle name="Normal 2 3 5 2 5 3 2" xfId="15483"/>
    <cellStyle name="Normal 2 4 2 2 5 3 2" xfId="15484"/>
    <cellStyle name="Normal 2 5 2 5 3 2" xfId="15485"/>
    <cellStyle name="Normal 28 3 2 5 3 2" xfId="15486"/>
    <cellStyle name="Normal 3 2 2 2 5 3 2" xfId="15487"/>
    <cellStyle name="Normal 3 3 2 5 3 2" xfId="15488"/>
    <cellStyle name="Normal 30 3 2 5 3 2" xfId="15489"/>
    <cellStyle name="Normal 4 2 2 5 3 2" xfId="15490"/>
    <cellStyle name="Normal 40 2 2 5 3 2" xfId="15491"/>
    <cellStyle name="Normal 41 2 2 5 3 2" xfId="15492"/>
    <cellStyle name="Normal 42 2 2 5 3 2" xfId="15493"/>
    <cellStyle name="Normal 43 2 2 5 3 2" xfId="15494"/>
    <cellStyle name="Normal 44 2 2 5 3 2" xfId="15495"/>
    <cellStyle name="Normal 45 2 2 5 3 2" xfId="15496"/>
    <cellStyle name="Normal 46 2 2 5 3 2" xfId="15497"/>
    <cellStyle name="Normal 47 2 2 5 3 2" xfId="15498"/>
    <cellStyle name="Normal 51 2 5 3 2" xfId="15499"/>
    <cellStyle name="Normal 52 2 5 3 2" xfId="15500"/>
    <cellStyle name="Normal 53 2 5 3 2" xfId="15501"/>
    <cellStyle name="Normal 55 2 5 3 2" xfId="15502"/>
    <cellStyle name="Normal 56 2 5 3 2" xfId="15503"/>
    <cellStyle name="Normal 57 2 5 3 2" xfId="15504"/>
    <cellStyle name="Normal 6 2 3 2 5 3 2" xfId="15505"/>
    <cellStyle name="Normal 6 3 2 5 3 2" xfId="15506"/>
    <cellStyle name="Normal 60 2 5 3 2" xfId="15507"/>
    <cellStyle name="Normal 64 2 5 3 2" xfId="15508"/>
    <cellStyle name="Normal 65 2 5 3 2" xfId="15509"/>
    <cellStyle name="Normal 66 2 5 3 2" xfId="15510"/>
    <cellStyle name="Normal 67 2 5 3 2" xfId="15511"/>
    <cellStyle name="Normal 7 6 2 5 3 2" xfId="15512"/>
    <cellStyle name="Normal 71 2 5 3 2" xfId="15513"/>
    <cellStyle name="Normal 72 2 5 3 2" xfId="15514"/>
    <cellStyle name="Normal 73 2 5 3 2" xfId="15515"/>
    <cellStyle name="Normal 74 2 5 3 2" xfId="15516"/>
    <cellStyle name="Normal 76 2 5 3 2" xfId="15517"/>
    <cellStyle name="Normal 8 3 2 5 3 2" xfId="15518"/>
    <cellStyle name="Normal 81 2 5 3 2" xfId="15519"/>
    <cellStyle name="Normal 78 3 4 3 2" xfId="15520"/>
    <cellStyle name="Normal 5 3 3 4 3 2" xfId="15521"/>
    <cellStyle name="Normal 80 3 4 3 2" xfId="15522"/>
    <cellStyle name="Normal 79 3 4 3 2" xfId="15523"/>
    <cellStyle name="Normal 6 8 3 4 3 2" xfId="15524"/>
    <cellStyle name="Normal 5 2 3 4 3 2" xfId="15525"/>
    <cellStyle name="Normal 6 2 8 4 3 2" xfId="15526"/>
    <cellStyle name="Comma 2 2 3 3 4 3 2" xfId="15527"/>
    <cellStyle name="Comma 2 3 6 3 4 3 2" xfId="15528"/>
    <cellStyle name="Normal 18 2 3 4 3 2" xfId="15529"/>
    <cellStyle name="Normal 19 2 3 4 3 2" xfId="15530"/>
    <cellStyle name="Normal 2 2 3 3 4 3 2" xfId="15531"/>
    <cellStyle name="Normal 2 3 6 3 4 3 2" xfId="15532"/>
    <cellStyle name="Normal 2 3 2 3 4 3 2" xfId="15533"/>
    <cellStyle name="Normal 2 3 4 3 4 3 2" xfId="15534"/>
    <cellStyle name="Normal 2 3 5 3 4 3 2" xfId="15535"/>
    <cellStyle name="Normal 2 4 2 3 4 3 2" xfId="15536"/>
    <cellStyle name="Normal 2 5 3 4 3 2" xfId="15537"/>
    <cellStyle name="Normal 28 3 3 4 3 2" xfId="15538"/>
    <cellStyle name="Normal 3 2 2 3 4 3 2" xfId="15539"/>
    <cellStyle name="Normal 3 3 3 4 3 2" xfId="15540"/>
    <cellStyle name="Normal 30 3 3 4 3 2" xfId="15541"/>
    <cellStyle name="Normal 4 2 3 4 3 2" xfId="15542"/>
    <cellStyle name="Normal 40 2 3 4 3 2" xfId="15543"/>
    <cellStyle name="Normal 41 2 3 4 3 2" xfId="15544"/>
    <cellStyle name="Normal 42 2 3 4 3 2" xfId="15545"/>
    <cellStyle name="Normal 43 2 3 4 3 2" xfId="15546"/>
    <cellStyle name="Normal 44 2 3 4 3 2" xfId="15547"/>
    <cellStyle name="Normal 45 2 3 4 3 2" xfId="15548"/>
    <cellStyle name="Normal 46 2 3 4 3 2" xfId="15549"/>
    <cellStyle name="Normal 47 2 3 4 3 2" xfId="15550"/>
    <cellStyle name="Normal 51 3 4 3 2" xfId="15551"/>
    <cellStyle name="Normal 52 3 4 3 2" xfId="15552"/>
    <cellStyle name="Normal 53 3 4 3 2" xfId="15553"/>
    <cellStyle name="Normal 55 3 4 3 2" xfId="15554"/>
    <cellStyle name="Normal 56 3 4 3 2" xfId="15555"/>
    <cellStyle name="Normal 57 3 4 3 2" xfId="15556"/>
    <cellStyle name="Normal 6 2 3 3 4 3 2" xfId="15557"/>
    <cellStyle name="Normal 6 3 3 4 3 2" xfId="15558"/>
    <cellStyle name="Normal 60 3 4 3 2" xfId="15559"/>
    <cellStyle name="Normal 64 3 4 3 2" xfId="15560"/>
    <cellStyle name="Normal 65 3 4 3 2" xfId="15561"/>
    <cellStyle name="Normal 66 3 4 3 2" xfId="15562"/>
    <cellStyle name="Normal 67 3 4 3 2" xfId="15563"/>
    <cellStyle name="Normal 7 6 3 4 3 2" xfId="15564"/>
    <cellStyle name="Normal 71 3 4 3 2" xfId="15565"/>
    <cellStyle name="Normal 72 3 4 3 2" xfId="15566"/>
    <cellStyle name="Normal 73 3 4 3 2" xfId="15567"/>
    <cellStyle name="Normal 74 3 4 3 2" xfId="15568"/>
    <cellStyle name="Normal 76 3 4 3 2" xfId="15569"/>
    <cellStyle name="Normal 8 3 3 4 3 2" xfId="15570"/>
    <cellStyle name="Normal 81 3 4 3 2" xfId="15571"/>
    <cellStyle name="Normal 78 2 2 4 3 2" xfId="15572"/>
    <cellStyle name="Normal 5 3 2 2 4 3 2" xfId="15573"/>
    <cellStyle name="Normal 80 2 2 4 3 2" xfId="15574"/>
    <cellStyle name="Normal 79 2 2 4 3 2" xfId="15575"/>
    <cellStyle name="Normal 6 8 2 2 4 3 2" xfId="15576"/>
    <cellStyle name="Normal 5 2 2 2 4 3 2" xfId="15577"/>
    <cellStyle name="Normal 6 2 7 2 4 3 2" xfId="15578"/>
    <cellStyle name="Comma 2 2 3 2 2 4 3 2" xfId="15579"/>
    <cellStyle name="Comma 2 3 6 2 2 4 3 2" xfId="15580"/>
    <cellStyle name="Normal 18 2 2 2 4 3 2" xfId="15581"/>
    <cellStyle name="Normal 19 2 2 2 4 3 2" xfId="15582"/>
    <cellStyle name="Normal 2 2 3 2 2 4 3 2" xfId="15583"/>
    <cellStyle name="Normal 2 3 6 2 2 4 3 2" xfId="15584"/>
    <cellStyle name="Normal 2 3 2 2 2 4 3 2" xfId="15585"/>
    <cellStyle name="Normal 2 3 4 2 2 4 3 2" xfId="15586"/>
    <cellStyle name="Normal 2 3 5 2 2 4 3 2" xfId="15587"/>
    <cellStyle name="Normal 2 4 2 2 2 4 3 2" xfId="15588"/>
    <cellStyle name="Normal 2 5 2 2 4 3 2" xfId="15589"/>
    <cellStyle name="Normal 28 3 2 2 4 3 2" xfId="15590"/>
    <cellStyle name="Normal 3 2 2 2 2 4 3 2" xfId="15591"/>
    <cellStyle name="Normal 3 3 2 2 4 3 2" xfId="15592"/>
    <cellStyle name="Normal 30 3 2 2 4 3 2" xfId="15593"/>
    <cellStyle name="Normal 4 2 2 2 4 3 2" xfId="15594"/>
    <cellStyle name="Normal 40 2 2 2 4 3 2" xfId="15595"/>
    <cellStyle name="Normal 41 2 2 2 4 3 2" xfId="15596"/>
    <cellStyle name="Normal 42 2 2 2 4 3 2" xfId="15597"/>
    <cellStyle name="Normal 43 2 2 2 4 3 2" xfId="15598"/>
    <cellStyle name="Normal 44 2 2 2 4 3 2" xfId="15599"/>
    <cellStyle name="Normal 45 2 2 2 4 3 2" xfId="15600"/>
    <cellStyle name="Normal 46 2 2 2 4 3 2" xfId="15601"/>
    <cellStyle name="Normal 47 2 2 2 4 3 2" xfId="15602"/>
    <cellStyle name="Normal 51 2 2 4 3 2" xfId="15603"/>
    <cellStyle name="Normal 52 2 2 4 3 2" xfId="15604"/>
    <cellStyle name="Normal 53 2 2 4 3 2" xfId="15605"/>
    <cellStyle name="Normal 55 2 2 4 3 2" xfId="15606"/>
    <cellStyle name="Normal 56 2 2 4 3 2" xfId="15607"/>
    <cellStyle name="Normal 57 2 2 4 3 2" xfId="15608"/>
    <cellStyle name="Normal 6 2 3 2 2 4 3 2" xfId="15609"/>
    <cellStyle name="Normal 6 3 2 2 4 3 2" xfId="15610"/>
    <cellStyle name="Normal 60 2 2 4 3 2" xfId="15611"/>
    <cellStyle name="Normal 64 2 2 4 3 2" xfId="15612"/>
    <cellStyle name="Normal 65 2 2 4 3 2" xfId="15613"/>
    <cellStyle name="Normal 66 2 2 4 3 2" xfId="15614"/>
    <cellStyle name="Normal 67 2 2 4 3 2" xfId="15615"/>
    <cellStyle name="Normal 7 6 2 2 4 3 2" xfId="15616"/>
    <cellStyle name="Normal 71 2 2 4 3 2" xfId="15617"/>
    <cellStyle name="Normal 72 2 2 4 3 2" xfId="15618"/>
    <cellStyle name="Normal 73 2 2 4 3 2" xfId="15619"/>
    <cellStyle name="Normal 74 2 2 4 3 2" xfId="15620"/>
    <cellStyle name="Normal 76 2 2 4 3 2" xfId="15621"/>
    <cellStyle name="Normal 8 3 2 2 4 3 2" xfId="15622"/>
    <cellStyle name="Normal 81 2 2 4 3 2" xfId="15623"/>
    <cellStyle name="Normal 78 4 3 3 2" xfId="15624"/>
    <cellStyle name="Normal 5 3 4 3 3 2" xfId="15625"/>
    <cellStyle name="Normal 80 4 3 3 2" xfId="15626"/>
    <cellStyle name="Normal 79 4 3 3 2" xfId="15627"/>
    <cellStyle name="Normal 6 8 4 3 3 2" xfId="15628"/>
    <cellStyle name="Normal 5 2 4 3 3 2" xfId="15629"/>
    <cellStyle name="Normal 6 2 9 3 3 2" xfId="15630"/>
    <cellStyle name="Comma 2 2 3 4 3 3 2" xfId="15631"/>
    <cellStyle name="Comma 2 3 6 4 3 3 2" xfId="15632"/>
    <cellStyle name="Normal 18 2 4 3 3 2" xfId="15633"/>
    <cellStyle name="Normal 19 2 4 3 3 2" xfId="15634"/>
    <cellStyle name="Normal 2 2 3 4 3 3 2" xfId="15635"/>
    <cellStyle name="Normal 2 3 6 4 3 3 2" xfId="15636"/>
    <cellStyle name="Normal 2 3 2 4 3 3 2" xfId="15637"/>
    <cellStyle name="Normal 2 3 4 4 3 3 2" xfId="15638"/>
    <cellStyle name="Normal 2 3 5 4 3 3 2" xfId="15639"/>
    <cellStyle name="Normal 2 4 2 4 3 3 2" xfId="15640"/>
    <cellStyle name="Normal 2 5 4 3 3 2" xfId="15641"/>
    <cellStyle name="Normal 28 3 4 3 3 2" xfId="15642"/>
    <cellStyle name="Normal 3 2 2 4 3 3 2" xfId="15643"/>
    <cellStyle name="Normal 3 3 4 3 3 2" xfId="15644"/>
    <cellStyle name="Normal 30 3 4 3 3 2" xfId="15645"/>
    <cellStyle name="Normal 4 2 4 3 3 2" xfId="15646"/>
    <cellStyle name="Normal 40 2 4 3 3 2" xfId="15647"/>
    <cellStyle name="Normal 41 2 4 3 3 2" xfId="15648"/>
    <cellStyle name="Normal 42 2 4 3 3 2" xfId="15649"/>
    <cellStyle name="Normal 43 2 4 3 3 2" xfId="15650"/>
    <cellStyle name="Normal 44 2 4 3 3 2" xfId="15651"/>
    <cellStyle name="Normal 45 2 4 3 3 2" xfId="15652"/>
    <cellStyle name="Normal 46 2 4 3 3 2" xfId="15653"/>
    <cellStyle name="Normal 47 2 4 3 3 2" xfId="15654"/>
    <cellStyle name="Normal 51 4 3 3 2" xfId="15655"/>
    <cellStyle name="Normal 52 4 3 3 2" xfId="15656"/>
    <cellStyle name="Normal 53 4 3 3 2" xfId="15657"/>
    <cellStyle name="Normal 55 4 3 3 2" xfId="15658"/>
    <cellStyle name="Normal 56 4 3 3 2" xfId="15659"/>
    <cellStyle name="Normal 57 4 3 3 2" xfId="15660"/>
    <cellStyle name="Normal 6 2 3 4 3 3 2" xfId="15661"/>
    <cellStyle name="Normal 6 3 4 3 3 2" xfId="15662"/>
    <cellStyle name="Normal 60 4 3 3 2" xfId="15663"/>
    <cellStyle name="Normal 64 4 3 3 2" xfId="15664"/>
    <cellStyle name="Normal 65 4 3 3 2" xfId="15665"/>
    <cellStyle name="Normal 66 4 3 3 2" xfId="15666"/>
    <cellStyle name="Normal 67 4 3 3 2" xfId="15667"/>
    <cellStyle name="Normal 7 6 4 3 3 2" xfId="15668"/>
    <cellStyle name="Normal 71 4 3 3 2" xfId="15669"/>
    <cellStyle name="Normal 72 4 3 3 2" xfId="15670"/>
    <cellStyle name="Normal 73 4 3 3 2" xfId="15671"/>
    <cellStyle name="Normal 74 4 3 3 2" xfId="15672"/>
    <cellStyle name="Normal 76 4 3 3 2" xfId="15673"/>
    <cellStyle name="Normal 8 3 4 3 3 2" xfId="15674"/>
    <cellStyle name="Normal 81 4 3 3 2" xfId="15675"/>
    <cellStyle name="Normal 78 2 3 3 3 2" xfId="15676"/>
    <cellStyle name="Normal 5 3 2 3 3 3 2" xfId="15677"/>
    <cellStyle name="Normal 80 2 3 3 3 2" xfId="15678"/>
    <cellStyle name="Normal 79 2 3 3 3 2" xfId="15679"/>
    <cellStyle name="Normal 6 8 2 3 3 3 2" xfId="15680"/>
    <cellStyle name="Normal 5 2 2 3 3 3 2" xfId="15681"/>
    <cellStyle name="Normal 6 2 7 3 3 3 2" xfId="15682"/>
    <cellStyle name="Comma 2 2 3 2 3 3 3 2" xfId="15683"/>
    <cellStyle name="Comma 2 3 6 2 3 3 3 2" xfId="15684"/>
    <cellStyle name="Normal 18 2 2 3 3 3 2" xfId="15685"/>
    <cellStyle name="Normal 19 2 2 3 3 3 2" xfId="15686"/>
    <cellStyle name="Normal 2 2 3 2 3 3 3 2" xfId="15687"/>
    <cellStyle name="Normal 2 3 6 2 3 3 3 2" xfId="15688"/>
    <cellStyle name="Normal 2 3 2 2 3 3 3 2" xfId="15689"/>
    <cellStyle name="Normal 2 3 4 2 3 3 3 2" xfId="15690"/>
    <cellStyle name="Normal 2 3 5 2 3 3 3 2" xfId="15691"/>
    <cellStyle name="Normal 2 4 2 2 3 3 3 2" xfId="15692"/>
    <cellStyle name="Normal 2 5 2 3 3 3 2" xfId="15693"/>
    <cellStyle name="Normal 28 3 2 3 3 3 2" xfId="15694"/>
    <cellStyle name="Normal 3 2 2 2 3 3 3 2" xfId="15695"/>
    <cellStyle name="Normal 3 3 2 3 3 3 2" xfId="15696"/>
    <cellStyle name="Normal 30 3 2 3 3 3 2" xfId="15697"/>
    <cellStyle name="Normal 4 2 2 3 3 3 2" xfId="15698"/>
    <cellStyle name="Normal 40 2 2 3 3 3 2" xfId="15699"/>
    <cellStyle name="Normal 41 2 2 3 3 3 2" xfId="15700"/>
    <cellStyle name="Normal 42 2 2 3 3 3 2" xfId="15701"/>
    <cellStyle name="Normal 43 2 2 3 3 3 2" xfId="15702"/>
    <cellStyle name="Normal 44 2 2 3 3 3 2" xfId="15703"/>
    <cellStyle name="Normal 45 2 2 3 3 3 2" xfId="15704"/>
    <cellStyle name="Normal 46 2 2 3 3 3 2" xfId="15705"/>
    <cellStyle name="Normal 47 2 2 3 3 3 2" xfId="15706"/>
    <cellStyle name="Normal 51 2 3 3 3 2" xfId="15707"/>
    <cellStyle name="Normal 52 2 3 3 3 2" xfId="15708"/>
    <cellStyle name="Normal 53 2 3 3 3 2" xfId="15709"/>
    <cellStyle name="Normal 55 2 3 3 3 2" xfId="15710"/>
    <cellStyle name="Normal 56 2 3 3 3 2" xfId="15711"/>
    <cellStyle name="Normal 57 2 3 3 3 2" xfId="15712"/>
    <cellStyle name="Normal 6 2 3 2 3 3 3 2" xfId="15713"/>
    <cellStyle name="Normal 6 3 2 3 3 3 2" xfId="15714"/>
    <cellStyle name="Normal 60 2 3 3 3 2" xfId="15715"/>
    <cellStyle name="Normal 64 2 3 3 3 2" xfId="15716"/>
    <cellStyle name="Normal 65 2 3 3 3 2" xfId="15717"/>
    <cellStyle name="Normal 66 2 3 3 3 2" xfId="15718"/>
    <cellStyle name="Normal 67 2 3 3 3 2" xfId="15719"/>
    <cellStyle name="Normal 7 6 2 3 3 3 2" xfId="15720"/>
    <cellStyle name="Normal 71 2 3 3 3 2" xfId="15721"/>
    <cellStyle name="Normal 72 2 3 3 3 2" xfId="15722"/>
    <cellStyle name="Normal 73 2 3 3 3 2" xfId="15723"/>
    <cellStyle name="Normal 74 2 3 3 3 2" xfId="15724"/>
    <cellStyle name="Normal 76 2 3 3 3 2" xfId="15725"/>
    <cellStyle name="Normal 8 3 2 3 3 3 2" xfId="15726"/>
    <cellStyle name="Normal 81 2 3 3 3 2" xfId="15727"/>
    <cellStyle name="Normal 78 3 2 3 3 2" xfId="15728"/>
    <cellStyle name="Normal 5 3 3 2 3 3 2" xfId="15729"/>
    <cellStyle name="Normal 80 3 2 3 3 2" xfId="15730"/>
    <cellStyle name="Normal 79 3 2 3 3 2" xfId="15731"/>
    <cellStyle name="Normal 6 8 3 2 3 3 2" xfId="15732"/>
    <cellStyle name="Normal 5 2 3 2 3 3 2" xfId="15733"/>
    <cellStyle name="Normal 6 2 8 2 3 3 2" xfId="15734"/>
    <cellStyle name="Comma 2 2 3 3 2 3 3 2" xfId="15735"/>
    <cellStyle name="Comma 2 3 6 3 2 3 3 2" xfId="15736"/>
    <cellStyle name="Normal 18 2 3 2 3 3 2" xfId="15737"/>
    <cellStyle name="Normal 19 2 3 2 3 3 2" xfId="15738"/>
    <cellStyle name="Normal 2 2 3 3 2 3 3 2" xfId="15739"/>
    <cellStyle name="Normal 2 3 6 3 2 3 3 2" xfId="15740"/>
    <cellStyle name="Normal 2 3 2 3 2 3 3 2" xfId="15741"/>
    <cellStyle name="Normal 2 3 4 3 2 3 3 2" xfId="15742"/>
    <cellStyle name="Normal 2 3 5 3 2 3 3 2" xfId="15743"/>
    <cellStyle name="Normal 2 4 2 3 2 3 3 2" xfId="15744"/>
    <cellStyle name="Normal 2 5 3 2 3 3 2" xfId="15745"/>
    <cellStyle name="Normal 28 3 3 2 3 3 2" xfId="15746"/>
    <cellStyle name="Normal 3 2 2 3 2 3 3 2" xfId="15747"/>
    <cellStyle name="Normal 3 3 3 2 3 3 2" xfId="15748"/>
    <cellStyle name="Normal 30 3 3 2 3 3 2" xfId="15749"/>
    <cellStyle name="Normal 4 2 3 2 3 3 2" xfId="15750"/>
    <cellStyle name="Normal 40 2 3 2 3 3 2" xfId="15751"/>
    <cellStyle name="Normal 41 2 3 2 3 3 2" xfId="15752"/>
    <cellStyle name="Normal 42 2 3 2 3 3 2" xfId="15753"/>
    <cellStyle name="Normal 43 2 3 2 3 3 2" xfId="15754"/>
    <cellStyle name="Normal 44 2 3 2 3 3 2" xfId="15755"/>
    <cellStyle name="Normal 45 2 3 2 3 3 2" xfId="15756"/>
    <cellStyle name="Normal 46 2 3 2 3 3 2" xfId="15757"/>
    <cellStyle name="Normal 47 2 3 2 3 3 2" xfId="15758"/>
    <cellStyle name="Normal 51 3 2 3 3 2" xfId="15759"/>
    <cellStyle name="Normal 52 3 2 3 3 2" xfId="15760"/>
    <cellStyle name="Normal 53 3 2 3 3 2" xfId="15761"/>
    <cellStyle name="Normal 55 3 2 3 3 2" xfId="15762"/>
    <cellStyle name="Normal 56 3 2 3 3 2" xfId="15763"/>
    <cellStyle name="Normal 57 3 2 3 3 2" xfId="15764"/>
    <cellStyle name="Normal 6 2 3 3 2 3 3 2" xfId="15765"/>
    <cellStyle name="Normal 6 3 3 2 3 3 2" xfId="15766"/>
    <cellStyle name="Normal 60 3 2 3 3 2" xfId="15767"/>
    <cellStyle name="Normal 64 3 2 3 3 2" xfId="15768"/>
    <cellStyle name="Normal 65 3 2 3 3 2" xfId="15769"/>
    <cellStyle name="Normal 66 3 2 3 3 2" xfId="15770"/>
    <cellStyle name="Normal 67 3 2 3 3 2" xfId="15771"/>
    <cellStyle name="Normal 7 6 3 2 3 3 2" xfId="15772"/>
    <cellStyle name="Normal 71 3 2 3 3 2" xfId="15773"/>
    <cellStyle name="Normal 72 3 2 3 3 2" xfId="15774"/>
    <cellStyle name="Normal 73 3 2 3 3 2" xfId="15775"/>
    <cellStyle name="Normal 74 3 2 3 3 2" xfId="15776"/>
    <cellStyle name="Normal 76 3 2 3 3 2" xfId="15777"/>
    <cellStyle name="Normal 8 3 3 2 3 3 2" xfId="15778"/>
    <cellStyle name="Normal 81 3 2 3 3 2" xfId="15779"/>
    <cellStyle name="Normal 78 2 2 2 3 3 2" xfId="15780"/>
    <cellStyle name="Normal 5 3 2 2 2 3 3 2" xfId="15781"/>
    <cellStyle name="Normal 80 2 2 2 3 3 2" xfId="15782"/>
    <cellStyle name="Normal 79 2 2 2 3 3 2" xfId="15783"/>
    <cellStyle name="Normal 6 8 2 2 2 3 3 2" xfId="15784"/>
    <cellStyle name="Normal 5 2 2 2 2 3 3 2" xfId="15785"/>
    <cellStyle name="Normal 6 2 7 2 2 3 3 2" xfId="15786"/>
    <cellStyle name="Comma 2 2 3 2 2 2 3 3 2" xfId="15787"/>
    <cellStyle name="Comma 2 3 6 2 2 2 3 3 2" xfId="15788"/>
    <cellStyle name="Normal 18 2 2 2 2 3 3 2" xfId="15789"/>
    <cellStyle name="Normal 19 2 2 2 2 3 3 2" xfId="15790"/>
    <cellStyle name="Normal 2 2 3 2 2 2 3 3 2" xfId="15791"/>
    <cellStyle name="Normal 2 3 6 2 2 2 3 3 2" xfId="15792"/>
    <cellStyle name="Normal 2 3 2 2 2 2 3 3 2" xfId="15793"/>
    <cellStyle name="Normal 2 3 4 2 2 2 3 3 2" xfId="15794"/>
    <cellStyle name="Normal 2 3 5 2 2 2 3 3 2" xfId="15795"/>
    <cellStyle name="Normal 2 4 2 2 2 2 3 3 2" xfId="15796"/>
    <cellStyle name="Normal 2 5 2 2 2 3 3 2" xfId="15797"/>
    <cellStyle name="Normal 28 3 2 2 2 3 3 2" xfId="15798"/>
    <cellStyle name="Normal 3 2 2 2 2 2 3 3 2" xfId="15799"/>
    <cellStyle name="Normal 3 3 2 2 2 3 3 2" xfId="15800"/>
    <cellStyle name="Normal 30 3 2 2 2 3 3 2" xfId="15801"/>
    <cellStyle name="Normal 4 2 2 2 2 3 3 2" xfId="15802"/>
    <cellStyle name="Normal 40 2 2 2 2 3 3 2" xfId="15803"/>
    <cellStyle name="Normal 41 2 2 2 2 3 3 2" xfId="15804"/>
    <cellStyle name="Normal 42 2 2 2 2 3 3 2" xfId="15805"/>
    <cellStyle name="Normal 43 2 2 2 2 3 3 2" xfId="15806"/>
    <cellStyle name="Normal 44 2 2 2 2 3 3 2" xfId="15807"/>
    <cellStyle name="Normal 45 2 2 2 2 3 3 2" xfId="15808"/>
    <cellStyle name="Normal 46 2 2 2 2 3 3 2" xfId="15809"/>
    <cellStyle name="Normal 47 2 2 2 2 3 3 2" xfId="15810"/>
    <cellStyle name="Normal 51 2 2 2 3 3 2" xfId="15811"/>
    <cellStyle name="Normal 52 2 2 2 3 3 2" xfId="15812"/>
    <cellStyle name="Normal 53 2 2 2 3 3 2" xfId="15813"/>
    <cellStyle name="Normal 55 2 2 2 3 3 2" xfId="15814"/>
    <cellStyle name="Normal 56 2 2 2 3 3 2" xfId="15815"/>
    <cellStyle name="Normal 57 2 2 2 3 3 2" xfId="15816"/>
    <cellStyle name="Normal 6 2 3 2 2 2 3 3 2" xfId="15817"/>
    <cellStyle name="Normal 6 3 2 2 2 3 3 2" xfId="15818"/>
    <cellStyle name="Normal 60 2 2 2 3 3 2" xfId="15819"/>
    <cellStyle name="Normal 64 2 2 2 3 3 2" xfId="15820"/>
    <cellStyle name="Normal 65 2 2 2 3 3 2" xfId="15821"/>
    <cellStyle name="Normal 66 2 2 2 3 3 2" xfId="15822"/>
    <cellStyle name="Normal 67 2 2 2 3 3 2" xfId="15823"/>
    <cellStyle name="Normal 7 6 2 2 2 3 3 2" xfId="15824"/>
    <cellStyle name="Normal 71 2 2 2 3 3 2" xfId="15825"/>
    <cellStyle name="Normal 72 2 2 2 3 3 2" xfId="15826"/>
    <cellStyle name="Normal 73 2 2 2 3 3 2" xfId="15827"/>
    <cellStyle name="Normal 74 2 2 2 3 3 2" xfId="15828"/>
    <cellStyle name="Normal 76 2 2 2 3 3 2" xfId="15829"/>
    <cellStyle name="Normal 8 3 2 2 2 3 3 2" xfId="15830"/>
    <cellStyle name="Normal 81 2 2 2 3 3 2" xfId="15831"/>
    <cellStyle name="Normal 90 2 3 2" xfId="15832"/>
    <cellStyle name="Normal 78 5 2 3 2" xfId="15833"/>
    <cellStyle name="Normal 91 2 3 2" xfId="15834"/>
    <cellStyle name="Normal 5 3 5 2 3 2" xfId="15835"/>
    <cellStyle name="Normal 80 5 2 3 2" xfId="15836"/>
    <cellStyle name="Normal 79 5 2 3 2" xfId="15837"/>
    <cellStyle name="Normal 6 8 5 2 3 2" xfId="15838"/>
    <cellStyle name="Normal 5 2 5 2 3 2" xfId="15839"/>
    <cellStyle name="Normal 6 2 10 2 3 2" xfId="15840"/>
    <cellStyle name="Comma 2 2 3 5 2 3 2" xfId="15841"/>
    <cellStyle name="Comma 2 3 6 5 2 3 2" xfId="15842"/>
    <cellStyle name="Normal 18 2 5 2 3 2" xfId="15843"/>
    <cellStyle name="Normal 19 2 5 2 3 2" xfId="15844"/>
    <cellStyle name="Normal 2 2 3 5 2 3 2" xfId="15845"/>
    <cellStyle name="Normal 2 3 6 5 2 3 2" xfId="15846"/>
    <cellStyle name="Normal 2 3 2 5 2 3 2" xfId="15847"/>
    <cellStyle name="Normal 2 3 4 5 2 3 2" xfId="15848"/>
    <cellStyle name="Normal 2 3 5 5 2 3 2" xfId="15849"/>
    <cellStyle name="Normal 2 4 2 5 2 3 2" xfId="15850"/>
    <cellStyle name="Normal 2 5 5 2 3 2" xfId="15851"/>
    <cellStyle name="Normal 28 3 5 2 3 2" xfId="15852"/>
    <cellStyle name="Normal 3 2 2 5 2 3 2" xfId="15853"/>
    <cellStyle name="Normal 3 3 5 2 3 2" xfId="15854"/>
    <cellStyle name="Normal 30 3 5 2 3 2" xfId="15855"/>
    <cellStyle name="Normal 4 2 5 2 3 2" xfId="15856"/>
    <cellStyle name="Normal 40 2 5 2 3 2" xfId="15857"/>
    <cellStyle name="Normal 41 2 5 2 3 2" xfId="15858"/>
    <cellStyle name="Normal 42 2 5 2 3 2" xfId="15859"/>
    <cellStyle name="Normal 43 2 5 2 3 2" xfId="15860"/>
    <cellStyle name="Normal 44 2 5 2 3 2" xfId="15861"/>
    <cellStyle name="Normal 45 2 5 2 3 2" xfId="15862"/>
    <cellStyle name="Normal 46 2 5 2 3 2" xfId="15863"/>
    <cellStyle name="Normal 47 2 5 2 3 2" xfId="15864"/>
    <cellStyle name="Normal 51 5 2 3 2" xfId="15865"/>
    <cellStyle name="Normal 52 5 2 3 2" xfId="15866"/>
    <cellStyle name="Normal 53 5 2 3 2" xfId="15867"/>
    <cellStyle name="Normal 55 5 2 3 2" xfId="15868"/>
    <cellStyle name="Normal 56 5 2 3 2" xfId="15869"/>
    <cellStyle name="Normal 57 5 2 3 2" xfId="15870"/>
    <cellStyle name="Normal 6 2 3 5 2 3 2" xfId="15871"/>
    <cellStyle name="Normal 6 3 5 2 3 2" xfId="15872"/>
    <cellStyle name="Normal 60 5 2 3 2" xfId="15873"/>
    <cellStyle name="Normal 64 5 2 3 2" xfId="15874"/>
    <cellStyle name="Normal 65 5 2 3 2" xfId="15875"/>
    <cellStyle name="Normal 66 5 2 3 2" xfId="15876"/>
    <cellStyle name="Normal 67 5 2 3 2" xfId="15877"/>
    <cellStyle name="Normal 7 6 5 2 3 2" xfId="15878"/>
    <cellStyle name="Normal 71 5 2 3 2" xfId="15879"/>
    <cellStyle name="Normal 72 5 2 3 2" xfId="15880"/>
    <cellStyle name="Normal 73 5 2 3 2" xfId="15881"/>
    <cellStyle name="Normal 74 5 2 3 2" xfId="15882"/>
    <cellStyle name="Normal 76 5 2 3 2" xfId="15883"/>
    <cellStyle name="Normal 8 3 5 2 3 2" xfId="15884"/>
    <cellStyle name="Normal 81 5 2 3 2" xfId="15885"/>
    <cellStyle name="Normal 78 2 4 2 3 2" xfId="15886"/>
    <cellStyle name="Normal 5 3 2 4 2 3 2" xfId="15887"/>
    <cellStyle name="Normal 80 2 4 2 3 2" xfId="15888"/>
    <cellStyle name="Normal 79 2 4 2 3 2" xfId="15889"/>
    <cellStyle name="Normal 6 8 2 4 2 3 2" xfId="15890"/>
    <cellStyle name="Normal 5 2 2 4 2 3 2" xfId="15891"/>
    <cellStyle name="Normal 6 2 7 4 2 3 2" xfId="15892"/>
    <cellStyle name="Comma 2 2 3 2 4 2 3 2" xfId="15893"/>
    <cellStyle name="Comma 2 3 6 2 4 2 3 2" xfId="15894"/>
    <cellStyle name="Normal 18 2 2 4 2 3 2" xfId="15895"/>
    <cellStyle name="Normal 19 2 2 4 2 3 2" xfId="15896"/>
    <cellStyle name="Normal 2 2 3 2 4 2 3 2" xfId="15897"/>
    <cellStyle name="Normal 2 3 6 2 4 2 3 2" xfId="15898"/>
    <cellStyle name="Normal 2 3 2 2 4 2 3 2" xfId="15899"/>
    <cellStyle name="Normal 2 3 4 2 4 2 3 2" xfId="15900"/>
    <cellStyle name="Normal 2 3 5 2 4 2 3 2" xfId="15901"/>
    <cellStyle name="Normal 2 4 2 2 4 2 3 2" xfId="15902"/>
    <cellStyle name="Normal 2 5 2 4 2 3 2" xfId="15903"/>
    <cellStyle name="Normal 28 3 2 4 2 3 2" xfId="15904"/>
    <cellStyle name="Normal 3 2 2 2 4 2 3 2" xfId="15905"/>
    <cellStyle name="Normal 3 3 2 4 2 3 2" xfId="15906"/>
    <cellStyle name="Normal 30 3 2 4 2 3 2" xfId="15907"/>
    <cellStyle name="Normal 4 2 2 4 2 3 2" xfId="15908"/>
    <cellStyle name="Normal 40 2 2 4 2 3 2" xfId="15909"/>
    <cellStyle name="Normal 41 2 2 4 2 3 2" xfId="15910"/>
    <cellStyle name="Normal 42 2 2 4 2 3 2" xfId="15911"/>
    <cellStyle name="Normal 43 2 2 4 2 3 2" xfId="15912"/>
    <cellStyle name="Normal 44 2 2 4 2 3 2" xfId="15913"/>
    <cellStyle name="Normal 45 2 2 4 2 3 2" xfId="15914"/>
    <cellStyle name="Normal 46 2 2 4 2 3 2" xfId="15915"/>
    <cellStyle name="Normal 47 2 2 4 2 3 2" xfId="15916"/>
    <cellStyle name="Normal 51 2 4 2 3 2" xfId="15917"/>
    <cellStyle name="Normal 52 2 4 2 3 2" xfId="15918"/>
    <cellStyle name="Normal 53 2 4 2 3 2" xfId="15919"/>
    <cellStyle name="Normal 55 2 4 2 3 2" xfId="15920"/>
    <cellStyle name="Normal 56 2 4 2 3 2" xfId="15921"/>
    <cellStyle name="Normal 57 2 4 2 3 2" xfId="15922"/>
    <cellStyle name="Normal 6 2 3 2 4 2 3 2" xfId="15923"/>
    <cellStyle name="Normal 6 3 2 4 2 3 2" xfId="15924"/>
    <cellStyle name="Normal 60 2 4 2 3 2" xfId="15925"/>
    <cellStyle name="Normal 64 2 4 2 3 2" xfId="15926"/>
    <cellStyle name="Normal 65 2 4 2 3 2" xfId="15927"/>
    <cellStyle name="Normal 66 2 4 2 3 2" xfId="15928"/>
    <cellStyle name="Normal 67 2 4 2 3 2" xfId="15929"/>
    <cellStyle name="Normal 7 6 2 4 2 3 2" xfId="15930"/>
    <cellStyle name="Normal 71 2 4 2 3 2" xfId="15931"/>
    <cellStyle name="Normal 72 2 4 2 3 2" xfId="15932"/>
    <cellStyle name="Normal 73 2 4 2 3 2" xfId="15933"/>
    <cellStyle name="Normal 74 2 4 2 3 2" xfId="15934"/>
    <cellStyle name="Normal 76 2 4 2 3 2" xfId="15935"/>
    <cellStyle name="Normal 8 3 2 4 2 3 2" xfId="15936"/>
    <cellStyle name="Normal 81 2 4 2 3 2" xfId="15937"/>
    <cellStyle name="Normal 78 3 3 2 3 2" xfId="15938"/>
    <cellStyle name="Normal 5 3 3 3 2 3 2" xfId="15939"/>
    <cellStyle name="Normal 80 3 3 2 3 2" xfId="15940"/>
    <cellStyle name="Normal 79 3 3 2 3 2" xfId="15941"/>
    <cellStyle name="Normal 6 8 3 3 2 3 2" xfId="15942"/>
    <cellStyle name="Normal 5 2 3 3 2 3 2" xfId="15943"/>
    <cellStyle name="Normal 6 2 8 3 2 3 2" xfId="15944"/>
    <cellStyle name="Comma 2 2 3 3 3 2 3 2" xfId="15945"/>
    <cellStyle name="Comma 2 3 6 3 3 2 3 2" xfId="15946"/>
    <cellStyle name="Normal 18 2 3 3 2 3 2" xfId="15947"/>
    <cellStyle name="Normal 19 2 3 3 2 3 2" xfId="15948"/>
    <cellStyle name="Normal 2 2 3 3 3 2 3 2" xfId="15949"/>
    <cellStyle name="Normal 2 3 6 3 3 2 3 2" xfId="15950"/>
    <cellStyle name="Normal 2 3 2 3 3 2 3 2" xfId="15951"/>
    <cellStyle name="Normal 2 3 4 3 3 2 3 2" xfId="15952"/>
    <cellStyle name="Normal 2 3 5 3 3 2 3 2" xfId="15953"/>
    <cellStyle name="Normal 2 4 2 3 3 2 3 2" xfId="15954"/>
    <cellStyle name="Normal 2 5 3 3 2 3 2" xfId="15955"/>
    <cellStyle name="Normal 28 3 3 3 2 3 2" xfId="15956"/>
    <cellStyle name="Normal 3 2 2 3 3 2 3 2" xfId="15957"/>
    <cellStyle name="Normal 3 3 3 3 2 3 2" xfId="15958"/>
    <cellStyle name="Normal 30 3 3 3 2 3 2" xfId="15959"/>
    <cellStyle name="Normal 4 2 3 3 2 3 2" xfId="15960"/>
    <cellStyle name="Normal 40 2 3 3 2 3 2" xfId="15961"/>
    <cellStyle name="Normal 41 2 3 3 2 3 2" xfId="15962"/>
    <cellStyle name="Normal 42 2 3 3 2 3 2" xfId="15963"/>
    <cellStyle name="Normal 43 2 3 3 2 3 2" xfId="15964"/>
    <cellStyle name="Normal 44 2 3 3 2 3 2" xfId="15965"/>
    <cellStyle name="Normal 45 2 3 3 2 3 2" xfId="15966"/>
    <cellStyle name="Normal 46 2 3 3 2 3 2" xfId="15967"/>
    <cellStyle name="Normal 47 2 3 3 2 3 2" xfId="15968"/>
    <cellStyle name="Normal 51 3 3 2 3 2" xfId="15969"/>
    <cellStyle name="Normal 52 3 3 2 3 2" xfId="15970"/>
    <cellStyle name="Normal 53 3 3 2 3 2" xfId="15971"/>
    <cellStyle name="Normal 55 3 3 2 3 2" xfId="15972"/>
    <cellStyle name="Normal 56 3 3 2 3 2" xfId="15973"/>
    <cellStyle name="Normal 57 3 3 2 3 2" xfId="15974"/>
    <cellStyle name="Normal 6 2 3 3 3 2 3 2" xfId="15975"/>
    <cellStyle name="Normal 6 3 3 3 2 3 2" xfId="15976"/>
    <cellStyle name="Normal 60 3 3 2 3 2" xfId="15977"/>
    <cellStyle name="Normal 64 3 3 2 3 2" xfId="15978"/>
    <cellStyle name="Normal 65 3 3 2 3 2" xfId="15979"/>
    <cellStyle name="Normal 66 3 3 2 3 2" xfId="15980"/>
    <cellStyle name="Normal 67 3 3 2 3 2" xfId="15981"/>
    <cellStyle name="Normal 7 6 3 3 2 3 2" xfId="15982"/>
    <cellStyle name="Normal 71 3 3 2 3 2" xfId="15983"/>
    <cellStyle name="Normal 72 3 3 2 3 2" xfId="15984"/>
    <cellStyle name="Normal 73 3 3 2 3 2" xfId="15985"/>
    <cellStyle name="Normal 74 3 3 2 3 2" xfId="15986"/>
    <cellStyle name="Normal 76 3 3 2 3 2" xfId="15987"/>
    <cellStyle name="Normal 8 3 3 3 2 3 2" xfId="15988"/>
    <cellStyle name="Normal 81 3 3 2 3 2" xfId="15989"/>
    <cellStyle name="Normal 78 2 2 3 2 3 2" xfId="15990"/>
    <cellStyle name="Normal 5 3 2 2 3 2 3 2" xfId="15991"/>
    <cellStyle name="Normal 80 2 2 3 2 3 2" xfId="15992"/>
    <cellStyle name="Normal 79 2 2 3 2 3 2" xfId="15993"/>
    <cellStyle name="Normal 6 8 2 2 3 2 3 2" xfId="15994"/>
    <cellStyle name="Normal 5 2 2 2 3 2 3 2" xfId="15995"/>
    <cellStyle name="Normal 6 2 7 2 3 2 3 2" xfId="15996"/>
    <cellStyle name="Comma 2 2 3 2 2 3 2 3 2" xfId="15997"/>
    <cellStyle name="Comma 2 3 6 2 2 3 2 3 2" xfId="15998"/>
    <cellStyle name="Normal 18 2 2 2 3 2 3 2" xfId="15999"/>
    <cellStyle name="Normal 19 2 2 2 3 2 3 2" xfId="16000"/>
    <cellStyle name="Normal 2 2 3 2 2 3 2 3 2" xfId="16001"/>
    <cellStyle name="Normal 2 3 6 2 2 3 2 3 2" xfId="16002"/>
    <cellStyle name="Normal 2 3 2 2 2 3 2 3 2" xfId="16003"/>
    <cellStyle name="Normal 2 3 4 2 2 3 2 3 2" xfId="16004"/>
    <cellStyle name="Normal 2 3 5 2 2 3 2 3 2" xfId="16005"/>
    <cellStyle name="Normal 2 4 2 2 2 3 2 3 2" xfId="16006"/>
    <cellStyle name="Normal 2 5 2 2 3 2 3 2" xfId="16007"/>
    <cellStyle name="Normal 28 3 2 2 3 2 3 2" xfId="16008"/>
    <cellStyle name="Normal 3 2 2 2 2 3 2 3 2" xfId="16009"/>
    <cellStyle name="Normal 3 3 2 2 3 2 3 2" xfId="16010"/>
    <cellStyle name="Normal 30 3 2 2 3 2 3 2" xfId="16011"/>
    <cellStyle name="Normal 4 2 2 2 3 2 3 2" xfId="16012"/>
    <cellStyle name="Normal 40 2 2 2 3 2 3 2" xfId="16013"/>
    <cellStyle name="Normal 41 2 2 2 3 2 3 2" xfId="16014"/>
    <cellStyle name="Normal 42 2 2 2 3 2 3 2" xfId="16015"/>
    <cellStyle name="Normal 43 2 2 2 3 2 3 2" xfId="16016"/>
    <cellStyle name="Normal 44 2 2 2 3 2 3 2" xfId="16017"/>
    <cellStyle name="Normal 45 2 2 2 3 2 3 2" xfId="16018"/>
    <cellStyle name="Normal 46 2 2 2 3 2 3 2" xfId="16019"/>
    <cellStyle name="Normal 47 2 2 2 3 2 3 2" xfId="16020"/>
    <cellStyle name="Normal 51 2 2 3 2 3 2" xfId="16021"/>
    <cellStyle name="Normal 52 2 2 3 2 3 2" xfId="16022"/>
    <cellStyle name="Normal 53 2 2 3 2 3 2" xfId="16023"/>
    <cellStyle name="Normal 55 2 2 3 2 3 2" xfId="16024"/>
    <cellStyle name="Normal 56 2 2 3 2 3 2" xfId="16025"/>
    <cellStyle name="Normal 57 2 2 3 2 3 2" xfId="16026"/>
    <cellStyle name="Normal 6 2 3 2 2 3 2 3 2" xfId="16027"/>
    <cellStyle name="Normal 6 3 2 2 3 2 3 2" xfId="16028"/>
    <cellStyle name="Normal 60 2 2 3 2 3 2" xfId="16029"/>
    <cellStyle name="Normal 64 2 2 3 2 3 2" xfId="16030"/>
    <cellStyle name="Normal 65 2 2 3 2 3 2" xfId="16031"/>
    <cellStyle name="Normal 66 2 2 3 2 3 2" xfId="16032"/>
    <cellStyle name="Normal 67 2 2 3 2 3 2" xfId="16033"/>
    <cellStyle name="Normal 7 6 2 2 3 2 3 2" xfId="16034"/>
    <cellStyle name="Normal 71 2 2 3 2 3 2" xfId="16035"/>
    <cellStyle name="Normal 72 2 2 3 2 3 2" xfId="16036"/>
    <cellStyle name="Normal 73 2 2 3 2 3 2" xfId="16037"/>
    <cellStyle name="Normal 74 2 2 3 2 3 2" xfId="16038"/>
    <cellStyle name="Normal 76 2 2 3 2 3 2" xfId="16039"/>
    <cellStyle name="Normal 8 3 2 2 3 2 3 2" xfId="16040"/>
    <cellStyle name="Normal 81 2 2 3 2 3 2" xfId="16041"/>
    <cellStyle name="Normal 78 4 2 2 3 2" xfId="16042"/>
    <cellStyle name="Normal 5 3 4 2 2 3 2" xfId="16043"/>
    <cellStyle name="Normal 80 4 2 2 3 2" xfId="16044"/>
    <cellStyle name="Normal 79 4 2 2 3 2" xfId="16045"/>
    <cellStyle name="Normal 6 8 4 2 2 3 2" xfId="16046"/>
    <cellStyle name="Normal 5 2 4 2 2 3 2" xfId="16047"/>
    <cellStyle name="Normal 6 2 9 2 2 3 2" xfId="16048"/>
    <cellStyle name="Comma 2 2 3 4 2 2 3 2" xfId="16049"/>
    <cellStyle name="Comma 2 3 6 4 2 2 3 2" xfId="16050"/>
    <cellStyle name="Normal 18 2 4 2 2 3 2" xfId="16051"/>
    <cellStyle name="Normal 19 2 4 2 2 3 2" xfId="16052"/>
    <cellStyle name="Normal 2 2 3 4 2 2 3 2" xfId="16053"/>
    <cellStyle name="Normal 2 3 6 4 2 2 3 2" xfId="16054"/>
    <cellStyle name="Normal 2 3 2 4 2 2 3 2" xfId="16055"/>
    <cellStyle name="Normal 2 3 4 4 2 2 3 2" xfId="16056"/>
    <cellStyle name="Normal 2 3 5 4 2 2 3 2" xfId="16057"/>
    <cellStyle name="Normal 2 4 2 4 2 2 3 2" xfId="16058"/>
    <cellStyle name="Normal 2 5 4 2 2 3 2" xfId="16059"/>
    <cellStyle name="Normal 28 3 4 2 2 3 2" xfId="16060"/>
    <cellStyle name="Normal 3 2 2 4 2 2 3 2" xfId="16061"/>
    <cellStyle name="Normal 3 3 4 2 2 3 2" xfId="16062"/>
    <cellStyle name="Normal 30 3 4 2 2 3 2" xfId="16063"/>
    <cellStyle name="Normal 4 2 4 2 2 3 2" xfId="16064"/>
    <cellStyle name="Normal 40 2 4 2 2 3 2" xfId="16065"/>
    <cellStyle name="Normal 41 2 4 2 2 3 2" xfId="16066"/>
    <cellStyle name="Normal 42 2 4 2 2 3 2" xfId="16067"/>
    <cellStyle name="Normal 43 2 4 2 2 3 2" xfId="16068"/>
    <cellStyle name="Normal 44 2 4 2 2 3 2" xfId="16069"/>
    <cellStyle name="Normal 45 2 4 2 2 3 2" xfId="16070"/>
    <cellStyle name="Normal 46 2 4 2 2 3 2" xfId="16071"/>
    <cellStyle name="Normal 47 2 4 2 2 3 2" xfId="16072"/>
    <cellStyle name="Normal 51 4 2 2 3 2" xfId="16073"/>
    <cellStyle name="Normal 52 4 2 2 3 2" xfId="16074"/>
    <cellStyle name="Normal 53 4 2 2 3 2" xfId="16075"/>
    <cellStyle name="Normal 55 4 2 2 3 2" xfId="16076"/>
    <cellStyle name="Normal 56 4 2 2 3 2" xfId="16077"/>
    <cellStyle name="Normal 57 4 2 2 3 2" xfId="16078"/>
    <cellStyle name="Normal 6 2 3 4 2 2 3 2" xfId="16079"/>
    <cellStyle name="Normal 6 3 4 2 2 3 2" xfId="16080"/>
    <cellStyle name="Normal 60 4 2 2 3 2" xfId="16081"/>
    <cellStyle name="Normal 64 4 2 2 3 2" xfId="16082"/>
    <cellStyle name="Normal 65 4 2 2 3 2" xfId="16083"/>
    <cellStyle name="Normal 66 4 2 2 3 2" xfId="16084"/>
    <cellStyle name="Normal 67 4 2 2 3 2" xfId="16085"/>
    <cellStyle name="Normal 7 6 4 2 2 3 2" xfId="16086"/>
    <cellStyle name="Normal 71 4 2 2 3 2" xfId="16087"/>
    <cellStyle name="Normal 72 4 2 2 3 2" xfId="16088"/>
    <cellStyle name="Normal 73 4 2 2 3 2" xfId="16089"/>
    <cellStyle name="Normal 74 4 2 2 3 2" xfId="16090"/>
    <cellStyle name="Normal 76 4 2 2 3 2" xfId="16091"/>
    <cellStyle name="Normal 8 3 4 2 2 3 2" xfId="16092"/>
    <cellStyle name="Normal 81 4 2 2 3 2" xfId="16093"/>
    <cellStyle name="Normal 78 2 3 2 2 3 2" xfId="16094"/>
    <cellStyle name="Normal 5 3 2 3 2 2 3 2" xfId="16095"/>
    <cellStyle name="Normal 80 2 3 2 2 3 2" xfId="16096"/>
    <cellStyle name="Normal 79 2 3 2 2 3 2" xfId="16097"/>
    <cellStyle name="Normal 6 8 2 3 2 2 3 2" xfId="16098"/>
    <cellStyle name="Normal 5 2 2 3 2 2 3 2" xfId="16099"/>
    <cellStyle name="Normal 6 2 7 3 2 2 3 2" xfId="16100"/>
    <cellStyle name="Comma 2 2 3 2 3 2 2 3 2" xfId="16101"/>
    <cellStyle name="Comma 2 3 6 2 3 2 2 3 2" xfId="16102"/>
    <cellStyle name="Normal 18 2 2 3 2 2 3 2" xfId="16103"/>
    <cellStyle name="Normal 19 2 2 3 2 2 3 2" xfId="16104"/>
    <cellStyle name="Normal 2 2 3 2 3 2 2 3 2" xfId="16105"/>
    <cellStyle name="Normal 2 3 6 2 3 2 2 3 2" xfId="16106"/>
    <cellStyle name="Normal 2 3 2 2 3 2 2 3 2" xfId="16107"/>
    <cellStyle name="Normal 2 3 4 2 3 2 2 3 2" xfId="16108"/>
    <cellStyle name="Normal 2 3 5 2 3 2 2 3 2" xfId="16109"/>
    <cellStyle name="Normal 2 4 2 2 3 2 2 3 2" xfId="16110"/>
    <cellStyle name="Normal 2 5 2 3 2 2 3 2" xfId="16111"/>
    <cellStyle name="Normal 28 3 2 3 2 2 3 2" xfId="16112"/>
    <cellStyle name="Normal 3 2 2 2 3 2 2 3 2" xfId="16113"/>
    <cellStyle name="Normal 3 3 2 3 2 2 3 2" xfId="16114"/>
    <cellStyle name="Normal 30 3 2 3 2 2 3 2" xfId="16115"/>
    <cellStyle name="Normal 4 2 2 3 2 2 3 2" xfId="16116"/>
    <cellStyle name="Normal 40 2 2 3 2 2 3 2" xfId="16117"/>
    <cellStyle name="Normal 41 2 2 3 2 2 3 2" xfId="16118"/>
    <cellStyle name="Normal 42 2 2 3 2 2 3 2" xfId="16119"/>
    <cellStyle name="Normal 43 2 2 3 2 2 3 2" xfId="16120"/>
    <cellStyle name="Normal 44 2 2 3 2 2 3 2" xfId="16121"/>
    <cellStyle name="Normal 45 2 2 3 2 2 3 2" xfId="16122"/>
    <cellStyle name="Normal 46 2 2 3 2 2 3 2" xfId="16123"/>
    <cellStyle name="Normal 47 2 2 3 2 2 3 2" xfId="16124"/>
    <cellStyle name="Normal 51 2 3 2 2 3 2" xfId="16125"/>
    <cellStyle name="Normal 52 2 3 2 2 3 2" xfId="16126"/>
    <cellStyle name="Normal 53 2 3 2 2 3 2" xfId="16127"/>
    <cellStyle name="Normal 55 2 3 2 2 3 2" xfId="16128"/>
    <cellStyle name="Normal 56 2 3 2 2 3 2" xfId="16129"/>
    <cellStyle name="Normal 57 2 3 2 2 3 2" xfId="16130"/>
    <cellStyle name="Normal 6 2 3 2 3 2 2 3 2" xfId="16131"/>
    <cellStyle name="Normal 6 3 2 3 2 2 3 2" xfId="16132"/>
    <cellStyle name="Normal 60 2 3 2 2 3 2" xfId="16133"/>
    <cellStyle name="Normal 64 2 3 2 2 3 2" xfId="16134"/>
    <cellStyle name="Normal 65 2 3 2 2 3 2" xfId="16135"/>
    <cellStyle name="Normal 66 2 3 2 2 3 2" xfId="16136"/>
    <cellStyle name="Normal 67 2 3 2 2 3 2" xfId="16137"/>
    <cellStyle name="Normal 7 6 2 3 2 2 3 2" xfId="16138"/>
    <cellStyle name="Normal 71 2 3 2 2 3 2" xfId="16139"/>
    <cellStyle name="Normal 72 2 3 2 2 3 2" xfId="16140"/>
    <cellStyle name="Normal 73 2 3 2 2 3 2" xfId="16141"/>
    <cellStyle name="Normal 74 2 3 2 2 3 2" xfId="16142"/>
    <cellStyle name="Normal 76 2 3 2 2 3 2" xfId="16143"/>
    <cellStyle name="Normal 8 3 2 3 2 2 3 2" xfId="16144"/>
    <cellStyle name="Normal 81 2 3 2 2 3 2" xfId="16145"/>
    <cellStyle name="Normal 78 3 2 2 2 3 2" xfId="16146"/>
    <cellStyle name="Normal 5 3 3 2 2 2 3 2" xfId="16147"/>
    <cellStyle name="Normal 80 3 2 2 2 3 2" xfId="16148"/>
    <cellStyle name="Normal 79 3 2 2 2 3 2" xfId="16149"/>
    <cellStyle name="Normal 6 8 3 2 2 2 3 2" xfId="16150"/>
    <cellStyle name="Normal 5 2 3 2 2 2 3 2" xfId="16151"/>
    <cellStyle name="Normal 6 2 8 2 2 2 3 2" xfId="16152"/>
    <cellStyle name="Comma 2 2 3 3 2 2 2 3 2" xfId="16153"/>
    <cellStyle name="Comma 2 3 6 3 2 2 2 3 2" xfId="16154"/>
    <cellStyle name="Normal 18 2 3 2 2 2 3 2" xfId="16155"/>
    <cellStyle name="Normal 19 2 3 2 2 2 3 2" xfId="16156"/>
    <cellStyle name="Normal 2 2 3 3 2 2 2 3 2" xfId="16157"/>
    <cellStyle name="Normal 2 3 6 3 2 2 2 3 2" xfId="16158"/>
    <cellStyle name="Normal 2 3 2 3 2 2 2 3 2" xfId="16159"/>
    <cellStyle name="Normal 2 3 4 3 2 2 2 3 2" xfId="16160"/>
    <cellStyle name="Normal 2 3 5 3 2 2 2 3 2" xfId="16161"/>
    <cellStyle name="Normal 2 4 2 3 2 2 2 3 2" xfId="16162"/>
    <cellStyle name="Normal 2 5 3 2 2 2 3 2" xfId="16163"/>
    <cellStyle name="Normal 28 3 3 2 2 2 3 2" xfId="16164"/>
    <cellStyle name="Normal 3 2 2 3 2 2 2 3 2" xfId="16165"/>
    <cellStyle name="Normal 3 3 3 2 2 2 3 2" xfId="16166"/>
    <cellStyle name="Normal 30 3 3 2 2 2 3 2" xfId="16167"/>
    <cellStyle name="Normal 4 2 3 2 2 2 3 2" xfId="16168"/>
    <cellStyle name="Normal 40 2 3 2 2 2 3 2" xfId="16169"/>
    <cellStyle name="Normal 41 2 3 2 2 2 3 2" xfId="16170"/>
    <cellStyle name="Normal 42 2 3 2 2 2 3 2" xfId="16171"/>
    <cellStyle name="Normal 43 2 3 2 2 2 3 2" xfId="16172"/>
    <cellStyle name="Normal 44 2 3 2 2 2 3 2" xfId="16173"/>
    <cellStyle name="Normal 45 2 3 2 2 2 3 2" xfId="16174"/>
    <cellStyle name="Normal 46 2 3 2 2 2 3 2" xfId="16175"/>
    <cellStyle name="Normal 47 2 3 2 2 2 3 2" xfId="16176"/>
    <cellStyle name="Normal 51 3 2 2 2 3 2" xfId="16177"/>
    <cellStyle name="Normal 52 3 2 2 2 3 2" xfId="16178"/>
    <cellStyle name="Normal 53 3 2 2 2 3 2" xfId="16179"/>
    <cellStyle name="Normal 55 3 2 2 2 3 2" xfId="16180"/>
    <cellStyle name="Normal 56 3 2 2 2 3 2" xfId="16181"/>
    <cellStyle name="Normal 57 3 2 2 2 3 2" xfId="16182"/>
    <cellStyle name="Normal 6 2 3 3 2 2 2 3 2" xfId="16183"/>
    <cellStyle name="Normal 6 3 3 2 2 2 3 2" xfId="16184"/>
    <cellStyle name="Normal 60 3 2 2 2 3 2" xfId="16185"/>
    <cellStyle name="Normal 64 3 2 2 2 3 2" xfId="16186"/>
    <cellStyle name="Normal 65 3 2 2 2 3 2" xfId="16187"/>
    <cellStyle name="Normal 66 3 2 2 2 3 2" xfId="16188"/>
    <cellStyle name="Normal 67 3 2 2 2 3 2" xfId="16189"/>
    <cellStyle name="Normal 7 6 3 2 2 2 3 2" xfId="16190"/>
    <cellStyle name="Normal 71 3 2 2 2 3 2" xfId="16191"/>
    <cellStyle name="Normal 72 3 2 2 2 3 2" xfId="16192"/>
    <cellStyle name="Normal 73 3 2 2 2 3 2" xfId="16193"/>
    <cellStyle name="Normal 74 3 2 2 2 3 2" xfId="16194"/>
    <cellStyle name="Normal 76 3 2 2 2 3 2" xfId="16195"/>
    <cellStyle name="Normal 8 3 3 2 2 2 3 2" xfId="16196"/>
    <cellStyle name="Normal 81 3 2 2 2 3 2" xfId="16197"/>
    <cellStyle name="Normal 78 2 2 2 2 2 3 2" xfId="16198"/>
    <cellStyle name="Normal 5 3 2 2 2 2 2 3 2" xfId="16199"/>
    <cellStyle name="Normal 80 2 2 2 2 2 3 2" xfId="16200"/>
    <cellStyle name="Normal 79 2 2 2 2 2 3 2" xfId="16201"/>
    <cellStyle name="Normal 6 8 2 2 2 2 2 3 2" xfId="16202"/>
    <cellStyle name="Normal 5 2 2 2 2 2 2 3 2" xfId="16203"/>
    <cellStyle name="Normal 6 2 7 2 2 2 2 3 2" xfId="16204"/>
    <cellStyle name="Comma 2 2 3 2 2 2 2 2 3 2" xfId="16205"/>
    <cellStyle name="Comma 2 3 6 2 2 2 2 2 3 2" xfId="16206"/>
    <cellStyle name="Normal 18 2 2 2 2 2 2 3 2" xfId="16207"/>
    <cellStyle name="Normal 19 2 2 2 2 2 2 3 2" xfId="16208"/>
    <cellStyle name="Normal 2 2 3 2 2 2 2 2 3 2" xfId="16209"/>
    <cellStyle name="Normal 2 3 6 2 2 2 2 2 3 2" xfId="16210"/>
    <cellStyle name="Normal 2 3 2 2 2 2 2 2 3 2" xfId="16211"/>
    <cellStyle name="Normal 2 3 4 2 2 2 2 2 3 2" xfId="16212"/>
    <cellStyle name="Normal 2 3 5 2 2 2 2 2 3 2" xfId="16213"/>
    <cellStyle name="Normal 2 4 2 2 2 2 2 2 3 2" xfId="16214"/>
    <cellStyle name="Normal 2 5 2 2 2 2 2 3 2" xfId="16215"/>
    <cellStyle name="Normal 28 3 2 2 2 2 2 3 2" xfId="16216"/>
    <cellStyle name="Normal 3 2 2 2 2 2 2 2 3 2" xfId="16217"/>
    <cellStyle name="Normal 3 3 2 2 2 2 2 3 2" xfId="16218"/>
    <cellStyle name="Normal 30 3 2 2 2 2 2 3 2" xfId="16219"/>
    <cellStyle name="Normal 4 2 2 2 2 2 2 3 2" xfId="16220"/>
    <cellStyle name="Normal 40 2 2 2 2 2 2 3 2" xfId="16221"/>
    <cellStyle name="Normal 41 2 2 2 2 2 2 3 2" xfId="16222"/>
    <cellStyle name="Normal 42 2 2 2 2 2 2 3 2" xfId="16223"/>
    <cellStyle name="Normal 43 2 2 2 2 2 2 3 2" xfId="16224"/>
    <cellStyle name="Normal 44 2 2 2 2 2 2 3 2" xfId="16225"/>
    <cellStyle name="Normal 45 2 2 2 2 2 2 3 2" xfId="16226"/>
    <cellStyle name="Normal 46 2 2 2 2 2 2 3 2" xfId="16227"/>
    <cellStyle name="Normal 47 2 2 2 2 2 2 3 2" xfId="16228"/>
    <cellStyle name="Normal 51 2 2 2 2 2 3 2" xfId="16229"/>
    <cellStyle name="Normal 52 2 2 2 2 2 3 2" xfId="16230"/>
    <cellStyle name="Normal 53 2 2 2 2 2 3 2" xfId="16231"/>
    <cellStyle name="Normal 55 2 2 2 2 2 3 2" xfId="16232"/>
    <cellStyle name="Normal 56 2 2 2 2 2 3 2" xfId="16233"/>
    <cellStyle name="Normal 57 2 2 2 2 2 3 2" xfId="16234"/>
    <cellStyle name="Normal 6 2 3 2 2 2 2 2 3 2" xfId="16235"/>
    <cellStyle name="Normal 6 3 2 2 2 2 2 3 2" xfId="16236"/>
    <cellStyle name="Normal 60 2 2 2 2 2 3 2" xfId="16237"/>
    <cellStyle name="Normal 64 2 2 2 2 2 3 2" xfId="16238"/>
    <cellStyle name="Normal 65 2 2 2 2 2 3 2" xfId="16239"/>
    <cellStyle name="Normal 66 2 2 2 2 2 3 2" xfId="16240"/>
    <cellStyle name="Normal 67 2 2 2 2 2 3 2" xfId="16241"/>
    <cellStyle name="Normal 7 6 2 2 2 2 2 3 2" xfId="16242"/>
    <cellStyle name="Normal 71 2 2 2 2 2 3 2" xfId="16243"/>
    <cellStyle name="Normal 72 2 2 2 2 2 3 2" xfId="16244"/>
    <cellStyle name="Normal 73 2 2 2 2 2 3 2" xfId="16245"/>
    <cellStyle name="Normal 74 2 2 2 2 2 3 2" xfId="16246"/>
    <cellStyle name="Normal 76 2 2 2 2 2 3 2" xfId="16247"/>
    <cellStyle name="Normal 8 3 2 2 2 2 2 3 2" xfId="16248"/>
    <cellStyle name="Normal 81 2 2 2 2 2 3 2" xfId="16249"/>
    <cellStyle name="Normal 6 2 2 2 3 2" xfId="16250"/>
    <cellStyle name="Normal 98" xfId="16251"/>
    <cellStyle name="Percent 93" xfId="16252"/>
    <cellStyle name="Comma 51" xfId="16253"/>
    <cellStyle name="Normal 100" xfId="16254"/>
    <cellStyle name="Percent 92" xfId="16255"/>
    <cellStyle name="Comma 50" xfId="16256"/>
    <cellStyle name="Input 10" xfId="16257"/>
    <cellStyle name="Normal 101" xfId="16258"/>
    <cellStyle name="Input 9" xfId="16259"/>
    <cellStyle name="Comma 49" xfId="16260"/>
    <cellStyle name="Percent 91" xfId="16261"/>
    <cellStyle name="Percent 106" xfId="16262"/>
    <cellStyle name="Comma 65" xfId="16263"/>
    <cellStyle name="Percent 103" xfId="16264"/>
    <cellStyle name="Comma 61" xfId="16265"/>
    <cellStyle name="Percent 101" xfId="16266"/>
    <cellStyle name="Comma 57" xfId="16267"/>
    <cellStyle name="Percent 99" xfId="16268"/>
    <cellStyle name="Comma 63" xfId="16269"/>
    <cellStyle name="Percent 107" xfId="16270"/>
    <cellStyle name="Percent 102" xfId="16271"/>
    <cellStyle name="Percent 97" xfId="16272"/>
    <cellStyle name="Normal 112" xfId="16273"/>
    <cellStyle name="Comma 62" xfId="16274"/>
    <cellStyle name="Comma 56" xfId="16275"/>
    <cellStyle name="Normal 119" xfId="16276"/>
    <cellStyle name="Normal 114" xfId="16277"/>
    <cellStyle name="Normal 117" xfId="16278"/>
    <cellStyle name="Comma 59" xfId="16279"/>
    <cellStyle name="Normal 113" xfId="16280"/>
    <cellStyle name="Comma 54" xfId="16281"/>
    <cellStyle name="Percent 100" xfId="16282"/>
    <cellStyle name="Normal 118" xfId="16283"/>
    <cellStyle name="Percent 104" xfId="16284"/>
    <cellStyle name="Normal 116" xfId="16285"/>
    <cellStyle name="Normal 111" xfId="16286"/>
    <cellStyle name="Comma 60" xfId="16287"/>
    <cellStyle name="Comma 67" xfId="16288"/>
    <cellStyle name="Normal 120" xfId="16289"/>
    <cellStyle name="Comma 55" xfId="16290"/>
    <cellStyle name="Normal 110" xfId="16291"/>
    <cellStyle name="Comma 66" xfId="16292"/>
    <cellStyle name="Normal 115" xfId="16293"/>
    <cellStyle name="Percent 108" xfId="16294"/>
    <cellStyle name="Comma 68" xfId="16295"/>
    <cellStyle name="Normal 122" xfId="16296"/>
    <cellStyle name="Percent 105" xfId="16297"/>
    <cellStyle name="Percent 96" xfId="16298"/>
    <cellStyle name="Comma 58" xfId="16299"/>
    <cellStyle name="Normal 121" xfId="16300"/>
    <cellStyle name="Percent 110" xfId="16301"/>
    <cellStyle name="Percent 98" xfId="16302"/>
    <cellStyle name="Comma 64" xfId="16303"/>
    <cellStyle name="Normal 78 12" xfId="16304"/>
    <cellStyle name="Normal 5 3 12" xfId="16305"/>
    <cellStyle name="Normal 80 12" xfId="16306"/>
    <cellStyle name="Normal 79 12" xfId="16307"/>
    <cellStyle name="Normal 6 8 12" xfId="16308"/>
    <cellStyle name="Normal 5 2 12" xfId="16309"/>
    <cellStyle name="Normal 6 2 17" xfId="16310"/>
    <cellStyle name="Comma 2 2 3 12" xfId="16311"/>
    <cellStyle name="Comma 2 3 6 12" xfId="16312"/>
    <cellStyle name="Normal 18 2 12" xfId="16313"/>
    <cellStyle name="Normal 19 2 12" xfId="16314"/>
    <cellStyle name="Normal 2 2 3 12" xfId="16315"/>
    <cellStyle name="Normal 2 3 6 12" xfId="16316"/>
    <cellStyle name="Normal 2 3 2 12" xfId="16317"/>
    <cellStyle name="Normal 2 3 4 12" xfId="16318"/>
    <cellStyle name="Normal 2 3 5 12" xfId="16319"/>
    <cellStyle name="Normal 2 4 2 12" xfId="16320"/>
    <cellStyle name="Normal 2 5 12" xfId="16321"/>
    <cellStyle name="Normal 28 3 12" xfId="16322"/>
    <cellStyle name="Normal 3 2 2 12" xfId="16323"/>
    <cellStyle name="Normal 3 3 12" xfId="16324"/>
    <cellStyle name="Normal 30 3 12" xfId="16325"/>
    <cellStyle name="Normal 4 2 12" xfId="16326"/>
    <cellStyle name="Normal 40 2 12" xfId="16327"/>
    <cellStyle name="Normal 41 2 12" xfId="16328"/>
    <cellStyle name="Normal 42 2 12" xfId="16329"/>
    <cellStyle name="Normal 43 2 12" xfId="16330"/>
    <cellStyle name="Normal 44 2 12" xfId="16331"/>
    <cellStyle name="Normal 45 2 12" xfId="16332"/>
    <cellStyle name="Normal 46 2 12" xfId="16333"/>
    <cellStyle name="Normal 47 2 12" xfId="16334"/>
    <cellStyle name="Normal 51 12" xfId="16335"/>
    <cellStyle name="Normal 52 12" xfId="16336"/>
    <cellStyle name="Normal 53 12" xfId="16337"/>
    <cellStyle name="Normal 55 12" xfId="16338"/>
    <cellStyle name="Normal 56 12" xfId="16339"/>
    <cellStyle name="Normal 57 12" xfId="16340"/>
    <cellStyle name="Normal 6 2 3 12" xfId="16341"/>
    <cellStyle name="Normal 6 3 12" xfId="16342"/>
    <cellStyle name="Normal 60 12" xfId="16343"/>
    <cellStyle name="Normal 64 12" xfId="16344"/>
    <cellStyle name="Normal 65 12" xfId="16345"/>
    <cellStyle name="Normal 66 12" xfId="16346"/>
    <cellStyle name="Normal 67 12" xfId="16347"/>
    <cellStyle name="Normal 7 6 12" xfId="16348"/>
    <cellStyle name="Normal 71 12" xfId="16349"/>
    <cellStyle name="Normal 72 12" xfId="16350"/>
    <cellStyle name="Normal 73 12" xfId="16351"/>
    <cellStyle name="Normal 74 12" xfId="16352"/>
    <cellStyle name="Normal 76 12" xfId="16353"/>
    <cellStyle name="Normal 8 3 12" xfId="16354"/>
    <cellStyle name="Normal 81 12" xfId="16355"/>
    <cellStyle name="Comma 74" xfId="16356"/>
    <cellStyle name="Percent 117" xfId="16357"/>
    <cellStyle name="Normal 78 2 11" xfId="16358"/>
    <cellStyle name="Normal 5 3 2 11" xfId="16359"/>
    <cellStyle name="Normal 80 2 11" xfId="16360"/>
    <cellStyle name="Normal 79 2 11" xfId="16361"/>
    <cellStyle name="Normal 6 8 2 11" xfId="16362"/>
    <cellStyle name="Normal 5 2 2 11" xfId="16363"/>
    <cellStyle name="Normal 6 2 7 11" xfId="16364"/>
    <cellStyle name="Comma 2 2 3 2 11" xfId="16365"/>
    <cellStyle name="Comma 2 3 6 2 11" xfId="16366"/>
    <cellStyle name="Normal 18 2 2 11" xfId="16367"/>
    <cellStyle name="Normal 19 2 2 11" xfId="16368"/>
    <cellStyle name="Normal 2 2 3 2 11" xfId="16369"/>
    <cellStyle name="Normal 2 3 6 2 11" xfId="16370"/>
    <cellStyle name="Normal 2 3 2 2 11" xfId="16371"/>
    <cellStyle name="Normal 2 3 4 2 11" xfId="16372"/>
    <cellStyle name="Normal 2 3 5 2 11" xfId="16373"/>
    <cellStyle name="Normal 2 4 2 2 11" xfId="16374"/>
    <cellStyle name="Normal 2 5 2 11" xfId="16375"/>
    <cellStyle name="Normal 28 3 2 11" xfId="16376"/>
    <cellStyle name="Normal 3 2 2 2 11" xfId="16377"/>
    <cellStyle name="Normal 3 3 2 11" xfId="16378"/>
    <cellStyle name="Normal 30 3 2 11" xfId="16379"/>
    <cellStyle name="Normal 4 2 2 11" xfId="16380"/>
    <cellStyle name="Normal 40 2 2 11" xfId="16381"/>
    <cellStyle name="Normal 41 2 2 11" xfId="16382"/>
    <cellStyle name="Normal 42 2 2 11" xfId="16383"/>
    <cellStyle name="Normal 43 2 2 11" xfId="16384"/>
    <cellStyle name="Normal 44 2 2 11" xfId="16385"/>
    <cellStyle name="Normal 45 2 2 11" xfId="16386"/>
    <cellStyle name="Normal 46 2 2 11" xfId="16387"/>
    <cellStyle name="Normal 47 2 2 11" xfId="16388"/>
    <cellStyle name="Normal 51 2 11" xfId="16389"/>
    <cellStyle name="Normal 52 2 11" xfId="16390"/>
    <cellStyle name="Normal 53 2 11" xfId="16391"/>
    <cellStyle name="Normal 55 2 11" xfId="16392"/>
    <cellStyle name="Normal 56 2 11" xfId="16393"/>
    <cellStyle name="Normal 57 2 11" xfId="16394"/>
    <cellStyle name="Normal 6 2 3 2 11" xfId="16395"/>
    <cellStyle name="Normal 6 3 2 11" xfId="16396"/>
    <cellStyle name="Normal 60 2 11" xfId="16397"/>
    <cellStyle name="Normal 64 2 11" xfId="16398"/>
    <cellStyle name="Normal 65 2 11" xfId="16399"/>
    <cellStyle name="Normal 66 2 11" xfId="16400"/>
    <cellStyle name="Normal 67 2 11" xfId="16401"/>
    <cellStyle name="Normal 7 6 2 11" xfId="16402"/>
    <cellStyle name="Normal 71 2 11" xfId="16403"/>
    <cellStyle name="Normal 72 2 11" xfId="16404"/>
    <cellStyle name="Normal 73 2 11" xfId="16405"/>
    <cellStyle name="Normal 74 2 11" xfId="16406"/>
    <cellStyle name="Normal 76 2 11" xfId="16407"/>
    <cellStyle name="Normal 8 3 2 11" xfId="16408"/>
    <cellStyle name="Normal 81 2 11" xfId="16409"/>
    <cellStyle name="Normal 78 3 10" xfId="16410"/>
    <cellStyle name="Normal 5 3 3 10" xfId="16411"/>
    <cellStyle name="Normal 80 3 10" xfId="16412"/>
    <cellStyle name="Normal 79 3 10" xfId="16413"/>
    <cellStyle name="Normal 6 8 3 10" xfId="16414"/>
    <cellStyle name="Normal 5 2 3 10" xfId="16415"/>
    <cellStyle name="Normal 6 2 8 10" xfId="16416"/>
    <cellStyle name="Comma 2 2 3 3 10" xfId="16417"/>
    <cellStyle name="Comma 2 3 6 3 10" xfId="16418"/>
    <cellStyle name="Normal 18 2 3 10" xfId="16419"/>
    <cellStyle name="Normal 19 2 3 10" xfId="16420"/>
    <cellStyle name="Normal 2 2 3 3 10" xfId="16421"/>
    <cellStyle name="Normal 2 3 6 3 10" xfId="16422"/>
    <cellStyle name="Normal 2 3 2 3 10" xfId="16423"/>
    <cellStyle name="Normal 2 3 4 3 10" xfId="16424"/>
    <cellStyle name="Normal 2 3 5 3 10" xfId="16425"/>
    <cellStyle name="Normal 2 4 2 3 10" xfId="16426"/>
    <cellStyle name="Normal 2 5 3 10" xfId="16427"/>
    <cellStyle name="Normal 28 3 3 10" xfId="16428"/>
    <cellStyle name="Normal 3 2 2 3 10" xfId="16429"/>
    <cellStyle name="Normal 3 3 3 10" xfId="16430"/>
    <cellStyle name="Normal 30 3 3 10" xfId="16431"/>
    <cellStyle name="Normal 4 2 3 10" xfId="16432"/>
    <cellStyle name="Normal 40 2 3 10" xfId="16433"/>
    <cellStyle name="Normal 41 2 3 10" xfId="16434"/>
    <cellStyle name="Normal 42 2 3 10" xfId="16435"/>
    <cellStyle name="Normal 43 2 3 10" xfId="16436"/>
    <cellStyle name="Normal 44 2 3 10" xfId="16437"/>
    <cellStyle name="Normal 45 2 3 10" xfId="16438"/>
    <cellStyle name="Normal 46 2 3 10" xfId="16439"/>
    <cellStyle name="Normal 47 2 3 10" xfId="16440"/>
    <cellStyle name="Normal 51 3 10" xfId="16441"/>
    <cellStyle name="Normal 52 3 10" xfId="16442"/>
    <cellStyle name="Normal 53 3 10" xfId="16443"/>
    <cellStyle name="Normal 55 3 10" xfId="16444"/>
    <cellStyle name="Normal 56 3 10" xfId="16445"/>
    <cellStyle name="Normal 57 3 10" xfId="16446"/>
    <cellStyle name="Normal 6 2 3 3 10" xfId="16447"/>
    <cellStyle name="Normal 6 3 3 10" xfId="16448"/>
    <cellStyle name="Normal 60 3 10" xfId="16449"/>
    <cellStyle name="Normal 64 3 10" xfId="16450"/>
    <cellStyle name="Normal 65 3 10" xfId="16451"/>
    <cellStyle name="Normal 66 3 10" xfId="16452"/>
    <cellStyle name="Normal 67 3 10" xfId="16453"/>
    <cellStyle name="Normal 7 6 3 10" xfId="16454"/>
    <cellStyle name="Normal 71 3 10" xfId="16455"/>
    <cellStyle name="Normal 72 3 10" xfId="16456"/>
    <cellStyle name="Normal 73 3 10" xfId="16457"/>
    <cellStyle name="Normal 74 3 10" xfId="16458"/>
    <cellStyle name="Normal 76 3 10" xfId="16459"/>
    <cellStyle name="Normal 8 3 3 10" xfId="16460"/>
    <cellStyle name="Normal 81 3 10" xfId="16461"/>
    <cellStyle name="Normal 78 2 2 10" xfId="16462"/>
    <cellStyle name="Normal 5 3 2 2 10" xfId="16463"/>
    <cellStyle name="Normal 80 2 2 10" xfId="16464"/>
    <cellStyle name="Normal 79 2 2 10" xfId="16465"/>
    <cellStyle name="Normal 6 8 2 2 10" xfId="16466"/>
    <cellStyle name="Normal 5 2 2 2 10" xfId="16467"/>
    <cellStyle name="Normal 6 2 7 2 10" xfId="16468"/>
    <cellStyle name="Comma 2 2 3 2 2 10" xfId="16469"/>
    <cellStyle name="Comma 2 3 6 2 2 10" xfId="16470"/>
    <cellStyle name="Normal 18 2 2 2 10" xfId="16471"/>
    <cellStyle name="Normal 19 2 2 2 10" xfId="16472"/>
    <cellStyle name="Normal 2 2 3 2 2 10" xfId="16473"/>
    <cellStyle name="Normal 2 3 6 2 2 10" xfId="16474"/>
    <cellStyle name="Normal 2 3 2 2 2 10" xfId="16475"/>
    <cellStyle name="Normal 2 3 4 2 2 10" xfId="16476"/>
    <cellStyle name="Normal 2 3 5 2 2 10" xfId="16477"/>
    <cellStyle name="Normal 2 4 2 2 2 10" xfId="16478"/>
    <cellStyle name="Normal 2 5 2 2 10" xfId="16479"/>
    <cellStyle name="Normal 28 3 2 2 10" xfId="16480"/>
    <cellStyle name="Normal 3 2 2 2 2 10" xfId="16481"/>
    <cellStyle name="Normal 3 3 2 2 10" xfId="16482"/>
    <cellStyle name="Normal 30 3 2 2 10" xfId="16483"/>
    <cellStyle name="Normal 4 2 2 2 10" xfId="16484"/>
    <cellStyle name="Normal 40 2 2 2 10" xfId="16485"/>
    <cellStyle name="Normal 41 2 2 2 10" xfId="16486"/>
    <cellStyle name="Normal 42 2 2 2 10" xfId="16487"/>
    <cellStyle name="Normal 43 2 2 2 10" xfId="16488"/>
    <cellStyle name="Normal 44 2 2 2 10" xfId="16489"/>
    <cellStyle name="Normal 45 2 2 2 10" xfId="16490"/>
    <cellStyle name="Normal 46 2 2 2 10" xfId="16491"/>
    <cellStyle name="Normal 47 2 2 2 10" xfId="16492"/>
    <cellStyle name="Normal 51 2 2 10" xfId="16493"/>
    <cellStyle name="Normal 52 2 2 10" xfId="16494"/>
    <cellStyle name="Normal 53 2 2 10" xfId="16495"/>
    <cellStyle name="Normal 55 2 2 10" xfId="16496"/>
    <cellStyle name="Normal 56 2 2 10" xfId="16497"/>
    <cellStyle name="Normal 57 2 2 10" xfId="16498"/>
    <cellStyle name="Normal 6 2 3 2 2 10" xfId="16499"/>
    <cellStyle name="Normal 6 3 2 2 10" xfId="16500"/>
    <cellStyle name="Normal 60 2 2 10" xfId="16501"/>
    <cellStyle name="Normal 64 2 2 10" xfId="16502"/>
    <cellStyle name="Normal 65 2 2 10" xfId="16503"/>
    <cellStyle name="Normal 66 2 2 10" xfId="16504"/>
    <cellStyle name="Normal 67 2 2 10" xfId="16505"/>
    <cellStyle name="Normal 7 6 2 2 10" xfId="16506"/>
    <cellStyle name="Normal 71 2 2 10" xfId="16507"/>
    <cellStyle name="Normal 72 2 2 10" xfId="16508"/>
    <cellStyle name="Normal 73 2 2 10" xfId="16509"/>
    <cellStyle name="Normal 74 2 2 10" xfId="16510"/>
    <cellStyle name="Normal 76 2 2 10" xfId="16511"/>
    <cellStyle name="Normal 8 3 2 2 10" xfId="16512"/>
    <cellStyle name="Normal 81 2 2 10" xfId="16513"/>
    <cellStyle name="Normal 78 4 9" xfId="16514"/>
    <cellStyle name="Normal 5 3 4 9" xfId="16515"/>
    <cellStyle name="Normal 80 4 9" xfId="16516"/>
    <cellStyle name="Normal 79 4 9" xfId="16517"/>
    <cellStyle name="Normal 6 8 4 9" xfId="16518"/>
    <cellStyle name="Normal 5 2 4 9" xfId="16519"/>
    <cellStyle name="Normal 6 2 9 9" xfId="16520"/>
    <cellStyle name="Comma 2 2 3 4 9" xfId="16521"/>
    <cellStyle name="Comma 2 3 6 4 9" xfId="16522"/>
    <cellStyle name="Normal 18 2 4 9" xfId="16523"/>
    <cellStyle name="Normal 19 2 4 9" xfId="16524"/>
    <cellStyle name="Normal 2 2 3 4 9" xfId="16525"/>
    <cellStyle name="Normal 2 3 6 4 9" xfId="16526"/>
    <cellStyle name="Normal 2 3 2 4 9" xfId="16527"/>
    <cellStyle name="Normal 2 3 4 4 9" xfId="16528"/>
    <cellStyle name="Normal 2 3 5 4 9" xfId="16529"/>
    <cellStyle name="Normal 2 4 2 4 9" xfId="16530"/>
    <cellStyle name="Normal 2 5 4 9" xfId="16531"/>
    <cellStyle name="Normal 28 3 4 9" xfId="16532"/>
    <cellStyle name="Normal 3 2 2 4 9" xfId="16533"/>
    <cellStyle name="Normal 3 3 4 9" xfId="16534"/>
    <cellStyle name="Normal 30 3 4 9" xfId="16535"/>
    <cellStyle name="Normal 4 2 4 9" xfId="16536"/>
    <cellStyle name="Normal 40 2 4 9" xfId="16537"/>
    <cellStyle name="Normal 41 2 4 9" xfId="16538"/>
    <cellStyle name="Normal 42 2 4 9" xfId="16539"/>
    <cellStyle name="Normal 43 2 4 9" xfId="16540"/>
    <cellStyle name="Normal 44 2 4 9" xfId="16541"/>
    <cellStyle name="Normal 45 2 4 9" xfId="16542"/>
    <cellStyle name="Normal 46 2 4 9" xfId="16543"/>
    <cellStyle name="Normal 47 2 4 9" xfId="16544"/>
    <cellStyle name="Normal 51 4 9" xfId="16545"/>
    <cellStyle name="Normal 52 4 9" xfId="16546"/>
    <cellStyle name="Normal 53 4 9" xfId="16547"/>
    <cellStyle name="Normal 55 4 9" xfId="16548"/>
    <cellStyle name="Normal 56 4 9" xfId="16549"/>
    <cellStyle name="Normal 57 4 9" xfId="16550"/>
    <cellStyle name="Normal 6 2 3 4 9" xfId="16551"/>
    <cellStyle name="Normal 6 3 4 9" xfId="16552"/>
    <cellStyle name="Normal 60 4 9" xfId="16553"/>
    <cellStyle name="Normal 64 4 9" xfId="16554"/>
    <cellStyle name="Normal 65 4 9" xfId="16555"/>
    <cellStyle name="Normal 66 4 9" xfId="16556"/>
    <cellStyle name="Normal 67 4 9" xfId="16557"/>
    <cellStyle name="Normal 7 6 4 9" xfId="16558"/>
    <cellStyle name="Normal 71 4 9" xfId="16559"/>
    <cellStyle name="Normal 72 4 9" xfId="16560"/>
    <cellStyle name="Normal 73 4 9" xfId="16561"/>
    <cellStyle name="Normal 74 4 9" xfId="16562"/>
    <cellStyle name="Normal 76 4 9" xfId="16563"/>
    <cellStyle name="Normal 8 3 4 9" xfId="16564"/>
    <cellStyle name="Normal 81 4 9" xfId="16565"/>
    <cellStyle name="Normal 78 2 3 9" xfId="16566"/>
    <cellStyle name="Normal 5 3 2 3 9" xfId="16567"/>
    <cellStyle name="Normal 80 2 3 9" xfId="16568"/>
    <cellStyle name="Normal 79 2 3 9" xfId="16569"/>
    <cellStyle name="Normal 6 8 2 3 9" xfId="16570"/>
    <cellStyle name="Normal 5 2 2 3 9" xfId="16571"/>
    <cellStyle name="Normal 6 2 7 3 9" xfId="16572"/>
    <cellStyle name="Comma 2 2 3 2 3 9" xfId="16573"/>
    <cellStyle name="Comma 2 3 6 2 3 9" xfId="16574"/>
    <cellStyle name="Normal 18 2 2 3 9" xfId="16575"/>
    <cellStyle name="Normal 19 2 2 3 9" xfId="16576"/>
    <cellStyle name="Normal 2 2 3 2 3 9" xfId="16577"/>
    <cellStyle name="Normal 2 3 6 2 3 9" xfId="16578"/>
    <cellStyle name="Normal 2 3 2 2 3 9" xfId="16579"/>
    <cellStyle name="Normal 2 3 4 2 3 9" xfId="16580"/>
    <cellStyle name="Normal 2 3 5 2 3 9" xfId="16581"/>
    <cellStyle name="Normal 2 4 2 2 3 9" xfId="16582"/>
    <cellStyle name="Normal 2 5 2 3 9" xfId="16583"/>
    <cellStyle name="Normal 28 3 2 3 9" xfId="16584"/>
    <cellStyle name="Normal 3 2 2 2 3 9" xfId="16585"/>
    <cellStyle name="Normal 3 3 2 3 9" xfId="16586"/>
    <cellStyle name="Normal 30 3 2 3 9" xfId="16587"/>
    <cellStyle name="Normal 4 2 2 3 9" xfId="16588"/>
    <cellStyle name="Normal 40 2 2 3 9" xfId="16589"/>
    <cellStyle name="Normal 41 2 2 3 9" xfId="16590"/>
    <cellStyle name="Normal 42 2 2 3 9" xfId="16591"/>
    <cellStyle name="Normal 43 2 2 3 9" xfId="16592"/>
    <cellStyle name="Normal 44 2 2 3 9" xfId="16593"/>
    <cellStyle name="Normal 45 2 2 3 9" xfId="16594"/>
    <cellStyle name="Normal 46 2 2 3 9" xfId="16595"/>
    <cellStyle name="Normal 47 2 2 3 9" xfId="16596"/>
    <cellStyle name="Normal 51 2 3 9" xfId="16597"/>
    <cellStyle name="Normal 52 2 3 9" xfId="16598"/>
    <cellStyle name="Normal 53 2 3 9" xfId="16599"/>
    <cellStyle name="Normal 55 2 3 9" xfId="16600"/>
    <cellStyle name="Normal 56 2 3 9" xfId="16601"/>
    <cellStyle name="Normal 57 2 3 9" xfId="16602"/>
    <cellStyle name="Normal 6 2 3 2 3 9" xfId="16603"/>
    <cellStyle name="Normal 6 3 2 3 9" xfId="16604"/>
    <cellStyle name="Normal 60 2 3 9" xfId="16605"/>
    <cellStyle name="Normal 64 2 3 9" xfId="16606"/>
    <cellStyle name="Normal 65 2 3 9" xfId="16607"/>
    <cellStyle name="Normal 66 2 3 9" xfId="16608"/>
    <cellStyle name="Normal 67 2 3 9" xfId="16609"/>
    <cellStyle name="Normal 7 6 2 3 9" xfId="16610"/>
    <cellStyle name="Normal 71 2 3 9" xfId="16611"/>
    <cellStyle name="Normal 72 2 3 9" xfId="16612"/>
    <cellStyle name="Normal 73 2 3 9" xfId="16613"/>
    <cellStyle name="Normal 74 2 3 9" xfId="16614"/>
    <cellStyle name="Normal 76 2 3 9" xfId="16615"/>
    <cellStyle name="Normal 8 3 2 3 9" xfId="16616"/>
    <cellStyle name="Normal 81 2 3 9" xfId="16617"/>
    <cellStyle name="Normal 78 3 2 9" xfId="16618"/>
    <cellStyle name="Normal 5 3 3 2 9" xfId="16619"/>
    <cellStyle name="Normal 80 3 2 9" xfId="16620"/>
    <cellStyle name="Normal 79 3 2 9" xfId="16621"/>
    <cellStyle name="Normal 6 8 3 2 9" xfId="16622"/>
    <cellStyle name="Normal 5 2 3 2 9" xfId="16623"/>
    <cellStyle name="Normal 6 2 8 2 9" xfId="16624"/>
    <cellStyle name="Comma 2 2 3 3 2 9" xfId="16625"/>
    <cellStyle name="Comma 2 3 6 3 2 9" xfId="16626"/>
    <cellStyle name="Normal 18 2 3 2 9" xfId="16627"/>
    <cellStyle name="Normal 19 2 3 2 9" xfId="16628"/>
    <cellStyle name="Normal 2 2 3 3 2 9" xfId="16629"/>
    <cellStyle name="Normal 2 3 6 3 2 9" xfId="16630"/>
    <cellStyle name="Normal 2 3 2 3 2 9" xfId="16631"/>
    <cellStyle name="Normal 2 3 4 3 2 9" xfId="16632"/>
    <cellStyle name="Normal 2 3 5 3 2 9" xfId="16633"/>
    <cellStyle name="Normal 2 4 2 3 2 9" xfId="16634"/>
    <cellStyle name="Normal 2 5 3 2 9" xfId="16635"/>
    <cellStyle name="Normal 28 3 3 2 9" xfId="16636"/>
    <cellStyle name="Normal 3 2 2 3 2 9" xfId="16637"/>
    <cellStyle name="Normal 3 3 3 2 9" xfId="16638"/>
    <cellStyle name="Normal 30 3 3 2 9" xfId="16639"/>
    <cellStyle name="Normal 4 2 3 2 9" xfId="16640"/>
    <cellStyle name="Normal 40 2 3 2 9" xfId="16641"/>
    <cellStyle name="Normal 41 2 3 2 9" xfId="16642"/>
    <cellStyle name="Normal 42 2 3 2 9" xfId="16643"/>
    <cellStyle name="Normal 43 2 3 2 9" xfId="16644"/>
    <cellStyle name="Normal 44 2 3 2 9" xfId="16645"/>
    <cellStyle name="Normal 45 2 3 2 9" xfId="16646"/>
    <cellStyle name="Normal 46 2 3 2 9" xfId="16647"/>
    <cellStyle name="Normal 47 2 3 2 9" xfId="16648"/>
    <cellStyle name="Normal 51 3 2 9" xfId="16649"/>
    <cellStyle name="Normal 52 3 2 9" xfId="16650"/>
    <cellStyle name="Normal 53 3 2 9" xfId="16651"/>
    <cellStyle name="Normal 55 3 2 9" xfId="16652"/>
    <cellStyle name="Normal 56 3 2 9" xfId="16653"/>
    <cellStyle name="Normal 57 3 2 9" xfId="16654"/>
    <cellStyle name="Normal 6 2 3 3 2 9" xfId="16655"/>
    <cellStyle name="Normal 6 3 3 2 9" xfId="16656"/>
    <cellStyle name="Normal 60 3 2 9" xfId="16657"/>
    <cellStyle name="Normal 64 3 2 9" xfId="16658"/>
    <cellStyle name="Normal 65 3 2 9" xfId="16659"/>
    <cellStyle name="Normal 66 3 2 9" xfId="16660"/>
    <cellStyle name="Normal 67 3 2 9" xfId="16661"/>
    <cellStyle name="Normal 7 6 3 2 9" xfId="16662"/>
    <cellStyle name="Normal 71 3 2 9" xfId="16663"/>
    <cellStyle name="Normal 72 3 2 9" xfId="16664"/>
    <cellStyle name="Normal 73 3 2 9" xfId="16665"/>
    <cellStyle name="Normal 74 3 2 9" xfId="16666"/>
    <cellStyle name="Normal 76 3 2 9" xfId="16667"/>
    <cellStyle name="Normal 8 3 3 2 9" xfId="16668"/>
    <cellStyle name="Normal 81 3 2 9" xfId="16669"/>
    <cellStyle name="Normal 78 2 2 2 9" xfId="16670"/>
    <cellStyle name="Normal 5 3 2 2 2 9" xfId="16671"/>
    <cellStyle name="Normal 80 2 2 2 9" xfId="16672"/>
    <cellStyle name="Normal 79 2 2 2 9" xfId="16673"/>
    <cellStyle name="Normal 6 8 2 2 2 9" xfId="16674"/>
    <cellStyle name="Normal 5 2 2 2 2 9" xfId="16675"/>
    <cellStyle name="Normal 6 2 7 2 2 9" xfId="16676"/>
    <cellStyle name="Comma 2 2 3 2 2 2 9" xfId="16677"/>
    <cellStyle name="Comma 2 3 6 2 2 2 9" xfId="16678"/>
    <cellStyle name="Normal 18 2 2 2 2 9" xfId="16679"/>
    <cellStyle name="Normal 19 2 2 2 2 9" xfId="16680"/>
    <cellStyle name="Normal 2 2 3 2 2 2 9" xfId="16681"/>
    <cellStyle name="Normal 2 3 6 2 2 2 9" xfId="16682"/>
    <cellStyle name="Normal 2 3 2 2 2 2 9" xfId="16683"/>
    <cellStyle name="Normal 2 3 4 2 2 2 9" xfId="16684"/>
    <cellStyle name="Normal 2 3 5 2 2 2 9" xfId="16685"/>
    <cellStyle name="Normal 2 4 2 2 2 2 9" xfId="16686"/>
    <cellStyle name="Normal 2 5 2 2 2 9" xfId="16687"/>
    <cellStyle name="Normal 28 3 2 2 2 9" xfId="16688"/>
    <cellStyle name="Normal 3 2 2 2 2 2 9" xfId="16689"/>
    <cellStyle name="Normal 3 3 2 2 2 9" xfId="16690"/>
    <cellStyle name="Normal 30 3 2 2 2 9" xfId="16691"/>
    <cellStyle name="Normal 4 2 2 2 2 9" xfId="16692"/>
    <cellStyle name="Normal 40 2 2 2 2 9" xfId="16693"/>
    <cellStyle name="Normal 41 2 2 2 2 9" xfId="16694"/>
    <cellStyle name="Normal 42 2 2 2 2 9" xfId="16695"/>
    <cellStyle name="Normal 43 2 2 2 2 9" xfId="16696"/>
    <cellStyle name="Normal 44 2 2 2 2 9" xfId="16697"/>
    <cellStyle name="Normal 45 2 2 2 2 9" xfId="16698"/>
    <cellStyle name="Normal 46 2 2 2 2 9" xfId="16699"/>
    <cellStyle name="Normal 47 2 2 2 2 9" xfId="16700"/>
    <cellStyle name="Normal 51 2 2 2 9" xfId="16701"/>
    <cellStyle name="Normal 52 2 2 2 9" xfId="16702"/>
    <cellStyle name="Normal 53 2 2 2 9" xfId="16703"/>
    <cellStyle name="Normal 55 2 2 2 9" xfId="16704"/>
    <cellStyle name="Normal 56 2 2 2 9" xfId="16705"/>
    <cellStyle name="Normal 57 2 2 2 9" xfId="16706"/>
    <cellStyle name="Normal 6 2 3 2 2 2 9" xfId="16707"/>
    <cellStyle name="Normal 6 3 2 2 2 9" xfId="16708"/>
    <cellStyle name="Normal 60 2 2 2 9" xfId="16709"/>
    <cellStyle name="Normal 64 2 2 2 9" xfId="16710"/>
    <cellStyle name="Normal 65 2 2 2 9" xfId="16711"/>
    <cellStyle name="Normal 66 2 2 2 9" xfId="16712"/>
    <cellStyle name="Normal 67 2 2 2 9" xfId="16713"/>
    <cellStyle name="Normal 7 6 2 2 2 9" xfId="16714"/>
    <cellStyle name="Normal 71 2 2 2 9" xfId="16715"/>
    <cellStyle name="Normal 72 2 2 2 9" xfId="16716"/>
    <cellStyle name="Normal 73 2 2 2 9" xfId="16717"/>
    <cellStyle name="Normal 74 2 2 2 9" xfId="16718"/>
    <cellStyle name="Normal 76 2 2 2 9" xfId="16719"/>
    <cellStyle name="Normal 8 3 2 2 2 9" xfId="16720"/>
    <cellStyle name="Normal 81 2 2 2 9" xfId="16721"/>
    <cellStyle name="Normal 90 8" xfId="16722"/>
    <cellStyle name="Normal 78 5 8" xfId="16723"/>
    <cellStyle name="Normal 91 8" xfId="16724"/>
    <cellStyle name="Normal 5 3 5 8" xfId="16725"/>
    <cellStyle name="Normal 80 5 8" xfId="16726"/>
    <cellStyle name="Normal 79 5 8" xfId="16727"/>
    <cellStyle name="Normal 6 8 5 8" xfId="16728"/>
    <cellStyle name="Normal 5 2 5 8" xfId="16729"/>
    <cellStyle name="Normal 6 2 10 8" xfId="16730"/>
    <cellStyle name="Comma 2 2 3 5 8" xfId="16731"/>
    <cellStyle name="Comma 2 3 6 5 8" xfId="16732"/>
    <cellStyle name="Normal 18 2 5 8" xfId="16733"/>
    <cellStyle name="Normal 19 2 5 8" xfId="16734"/>
    <cellStyle name="Normal 2 2 3 5 8" xfId="16735"/>
    <cellStyle name="Normal 2 3 6 5 8" xfId="16736"/>
    <cellStyle name="Normal 2 3 2 5 8" xfId="16737"/>
    <cellStyle name="Normal 2 3 4 5 8" xfId="16738"/>
    <cellStyle name="Normal 2 3 5 5 8" xfId="16739"/>
    <cellStyle name="Normal 2 4 2 5 8" xfId="16740"/>
    <cellStyle name="Normal 2 5 5 8" xfId="16741"/>
    <cellStyle name="Normal 28 3 5 8" xfId="16742"/>
    <cellStyle name="Normal 3 2 2 5 8" xfId="16743"/>
    <cellStyle name="Normal 3 3 5 8" xfId="16744"/>
    <cellStyle name="Normal 30 3 5 8" xfId="16745"/>
    <cellStyle name="Normal 4 2 5 8" xfId="16746"/>
    <cellStyle name="Normal 40 2 5 8" xfId="16747"/>
    <cellStyle name="Normal 41 2 5 8" xfId="16748"/>
    <cellStyle name="Normal 42 2 5 8" xfId="16749"/>
    <cellStyle name="Normal 43 2 5 8" xfId="16750"/>
    <cellStyle name="Normal 44 2 5 8" xfId="16751"/>
    <cellStyle name="Normal 45 2 5 8" xfId="16752"/>
    <cellStyle name="Normal 46 2 5 8" xfId="16753"/>
    <cellStyle name="Normal 47 2 5 8" xfId="16754"/>
    <cellStyle name="Normal 51 5 8" xfId="16755"/>
    <cellStyle name="Normal 52 5 8" xfId="16756"/>
    <cellStyle name="Normal 53 5 8" xfId="16757"/>
    <cellStyle name="Normal 55 5 8" xfId="16758"/>
    <cellStyle name="Normal 56 5 8" xfId="16759"/>
    <cellStyle name="Normal 57 5 8" xfId="16760"/>
    <cellStyle name="Normal 6 2 3 5 8" xfId="16761"/>
    <cellStyle name="Normal 6 3 5 8" xfId="16762"/>
    <cellStyle name="Normal 60 5 8" xfId="16763"/>
    <cellStyle name="Normal 64 5 8" xfId="16764"/>
    <cellStyle name="Normal 65 5 8" xfId="16765"/>
    <cellStyle name="Normal 66 5 8" xfId="16766"/>
    <cellStyle name="Normal 67 5 8" xfId="16767"/>
    <cellStyle name="Normal 7 6 5 8" xfId="16768"/>
    <cellStyle name="Normal 71 5 8" xfId="16769"/>
    <cellStyle name="Normal 72 5 8" xfId="16770"/>
    <cellStyle name="Normal 73 5 8" xfId="16771"/>
    <cellStyle name="Normal 74 5 8" xfId="16772"/>
    <cellStyle name="Normal 76 5 8" xfId="16773"/>
    <cellStyle name="Normal 8 3 5 8" xfId="16774"/>
    <cellStyle name="Normal 81 5 8" xfId="16775"/>
    <cellStyle name="Normal 78 2 4 8" xfId="16776"/>
    <cellStyle name="Normal 5 3 2 4 8" xfId="16777"/>
    <cellStyle name="Normal 80 2 4 8" xfId="16778"/>
    <cellStyle name="Normal 79 2 4 8" xfId="16779"/>
    <cellStyle name="Normal 6 8 2 4 8" xfId="16780"/>
    <cellStyle name="Normal 5 2 2 4 8" xfId="16781"/>
    <cellStyle name="Normal 6 2 7 4 8" xfId="16782"/>
    <cellStyle name="Comma 2 2 3 2 4 8" xfId="16783"/>
    <cellStyle name="Comma 2 3 6 2 4 8" xfId="16784"/>
    <cellStyle name="Normal 18 2 2 4 8" xfId="16785"/>
    <cellStyle name="Normal 19 2 2 4 8" xfId="16786"/>
    <cellStyle name="Normal 2 2 3 2 4 8" xfId="16787"/>
    <cellStyle name="Normal 2 3 6 2 4 8" xfId="16788"/>
    <cellStyle name="Normal 2 3 2 2 4 8" xfId="16789"/>
    <cellStyle name="Normal 2 3 4 2 4 8" xfId="16790"/>
    <cellStyle name="Normal 2 3 5 2 4 8" xfId="16791"/>
    <cellStyle name="Normal 2 4 2 2 4 8" xfId="16792"/>
    <cellStyle name="Normal 2 5 2 4 8" xfId="16793"/>
    <cellStyle name="Normal 28 3 2 4 8" xfId="16794"/>
    <cellStyle name="Normal 3 2 2 2 4 8" xfId="16795"/>
    <cellStyle name="Normal 3 3 2 4 8" xfId="16796"/>
    <cellStyle name="Normal 30 3 2 4 8" xfId="16797"/>
    <cellStyle name="Normal 4 2 2 4 8" xfId="16798"/>
    <cellStyle name="Normal 40 2 2 4 8" xfId="16799"/>
    <cellStyle name="Normal 41 2 2 4 8" xfId="16800"/>
    <cellStyle name="Normal 42 2 2 4 8" xfId="16801"/>
    <cellStyle name="Normal 43 2 2 4 8" xfId="16802"/>
    <cellStyle name="Normal 44 2 2 4 8" xfId="16803"/>
    <cellStyle name="Normal 45 2 2 4 8" xfId="16804"/>
    <cellStyle name="Normal 46 2 2 4 8" xfId="16805"/>
    <cellStyle name="Normal 47 2 2 4 8" xfId="16806"/>
    <cellStyle name="Normal 51 2 4 8" xfId="16807"/>
    <cellStyle name="Normal 52 2 4 8" xfId="16808"/>
    <cellStyle name="Normal 53 2 4 8" xfId="16809"/>
    <cellStyle name="Normal 55 2 4 8" xfId="16810"/>
    <cellStyle name="Normal 56 2 4 8" xfId="16811"/>
    <cellStyle name="Normal 57 2 4 8" xfId="16812"/>
    <cellStyle name="Normal 6 2 3 2 4 8" xfId="16813"/>
    <cellStyle name="Normal 6 3 2 4 8" xfId="16814"/>
    <cellStyle name="Normal 60 2 4 8" xfId="16815"/>
    <cellStyle name="Normal 64 2 4 8" xfId="16816"/>
    <cellStyle name="Normal 65 2 4 8" xfId="16817"/>
    <cellStyle name="Normal 66 2 4 8" xfId="16818"/>
    <cellStyle name="Normal 67 2 4 8" xfId="16819"/>
    <cellStyle name="Normal 7 6 2 4 8" xfId="16820"/>
    <cellStyle name="Normal 71 2 4 8" xfId="16821"/>
    <cellStyle name="Normal 72 2 4 8" xfId="16822"/>
    <cellStyle name="Normal 73 2 4 8" xfId="16823"/>
    <cellStyle name="Normal 74 2 4 8" xfId="16824"/>
    <cellStyle name="Normal 76 2 4 8" xfId="16825"/>
    <cellStyle name="Normal 8 3 2 4 8" xfId="16826"/>
    <cellStyle name="Normal 81 2 4 8" xfId="16827"/>
    <cellStyle name="Normal 78 3 3 8" xfId="16828"/>
    <cellStyle name="Normal 5 3 3 3 8" xfId="16829"/>
    <cellStyle name="Normal 80 3 3 8" xfId="16830"/>
    <cellStyle name="Normal 79 3 3 8" xfId="16831"/>
    <cellStyle name="Normal 6 8 3 3 8" xfId="16832"/>
    <cellStyle name="Normal 5 2 3 3 8" xfId="16833"/>
    <cellStyle name="Normal 6 2 8 3 8" xfId="16834"/>
    <cellStyle name="Comma 2 2 3 3 3 8" xfId="16835"/>
    <cellStyle name="Comma 2 3 6 3 3 8" xfId="16836"/>
    <cellStyle name="Normal 18 2 3 3 8" xfId="16837"/>
    <cellStyle name="Normal 19 2 3 3 8" xfId="16838"/>
    <cellStyle name="Normal 2 2 3 3 3 8" xfId="16839"/>
    <cellStyle name="Normal 2 3 6 3 3 8" xfId="16840"/>
    <cellStyle name="Normal 2 3 2 3 3 8" xfId="16841"/>
    <cellStyle name="Normal 2 3 4 3 3 8" xfId="16842"/>
    <cellStyle name="Normal 2 3 5 3 3 8" xfId="16843"/>
    <cellStyle name="Normal 2 4 2 3 3 8" xfId="16844"/>
    <cellStyle name="Normal 2 5 3 3 8" xfId="16845"/>
    <cellStyle name="Normal 28 3 3 3 8" xfId="16846"/>
    <cellStyle name="Normal 3 2 2 3 3 8" xfId="16847"/>
    <cellStyle name="Normal 3 3 3 3 8" xfId="16848"/>
    <cellStyle name="Normal 30 3 3 3 8" xfId="16849"/>
    <cellStyle name="Normal 4 2 3 3 8" xfId="16850"/>
    <cellStyle name="Normal 40 2 3 3 8" xfId="16851"/>
    <cellStyle name="Normal 41 2 3 3 8" xfId="16852"/>
    <cellStyle name="Normal 42 2 3 3 8" xfId="16853"/>
    <cellStyle name="Normal 43 2 3 3 8" xfId="16854"/>
    <cellStyle name="Normal 44 2 3 3 8" xfId="16855"/>
    <cellStyle name="Normal 45 2 3 3 8" xfId="16856"/>
    <cellStyle name="Normal 46 2 3 3 8" xfId="16857"/>
    <cellStyle name="Normal 47 2 3 3 8" xfId="16858"/>
    <cellStyle name="Normal 51 3 3 8" xfId="16859"/>
    <cellStyle name="Normal 52 3 3 8" xfId="16860"/>
    <cellStyle name="Normal 53 3 3 8" xfId="16861"/>
    <cellStyle name="Normal 55 3 3 8" xfId="16862"/>
    <cellStyle name="Normal 56 3 3 8" xfId="16863"/>
    <cellStyle name="Normal 57 3 3 8" xfId="16864"/>
    <cellStyle name="Normal 6 2 3 3 3 8" xfId="16865"/>
    <cellStyle name="Normal 6 3 3 3 8" xfId="16866"/>
    <cellStyle name="Normal 60 3 3 8" xfId="16867"/>
    <cellStyle name="Normal 64 3 3 8" xfId="16868"/>
    <cellStyle name="Normal 65 3 3 8" xfId="16869"/>
    <cellStyle name="Normal 66 3 3 8" xfId="16870"/>
    <cellStyle name="Normal 67 3 3 8" xfId="16871"/>
    <cellStyle name="Normal 7 6 3 3 8" xfId="16872"/>
    <cellStyle name="Normal 71 3 3 8" xfId="16873"/>
    <cellStyle name="Normal 72 3 3 8" xfId="16874"/>
    <cellStyle name="Normal 73 3 3 8" xfId="16875"/>
    <cellStyle name="Normal 74 3 3 8" xfId="16876"/>
    <cellStyle name="Normal 76 3 3 8" xfId="16877"/>
    <cellStyle name="Normal 8 3 3 3 8" xfId="16878"/>
    <cellStyle name="Normal 81 3 3 8" xfId="16879"/>
    <cellStyle name="Normal 78 2 2 3 8" xfId="16880"/>
    <cellStyle name="Normal 5 3 2 2 3 8" xfId="16881"/>
    <cellStyle name="Normal 80 2 2 3 8" xfId="16882"/>
    <cellStyle name="Normal 79 2 2 3 8" xfId="16883"/>
    <cellStyle name="Normal 6 8 2 2 3 8" xfId="16884"/>
    <cellStyle name="Normal 5 2 2 2 3 8" xfId="16885"/>
    <cellStyle name="Normal 6 2 7 2 3 8" xfId="16886"/>
    <cellStyle name="Comma 2 2 3 2 2 3 8" xfId="16887"/>
    <cellStyle name="Comma 2 3 6 2 2 3 8" xfId="16888"/>
    <cellStyle name="Normal 18 2 2 2 3 8" xfId="16889"/>
    <cellStyle name="Normal 19 2 2 2 3 8" xfId="16890"/>
    <cellStyle name="Normal 2 2 3 2 2 3 8" xfId="16891"/>
    <cellStyle name="Normal 2 3 6 2 2 3 8" xfId="16892"/>
    <cellStyle name="Normal 2 3 2 2 2 3 8" xfId="16893"/>
    <cellStyle name="Normal 2 3 4 2 2 3 8" xfId="16894"/>
    <cellStyle name="Normal 2 3 5 2 2 3 8" xfId="16895"/>
    <cellStyle name="Normal 2 4 2 2 2 3 8" xfId="16896"/>
    <cellStyle name="Normal 2 5 2 2 3 8" xfId="16897"/>
    <cellStyle name="Normal 28 3 2 2 3 8" xfId="16898"/>
    <cellStyle name="Normal 3 2 2 2 2 3 8" xfId="16899"/>
    <cellStyle name="Normal 3 3 2 2 3 8" xfId="16900"/>
    <cellStyle name="Normal 30 3 2 2 3 8" xfId="16901"/>
    <cellStyle name="Normal 4 2 2 2 3 8" xfId="16902"/>
    <cellStyle name="Normal 40 2 2 2 3 8" xfId="16903"/>
    <cellStyle name="Normal 41 2 2 2 3 8" xfId="16904"/>
    <cellStyle name="Normal 42 2 2 2 3 8" xfId="16905"/>
    <cellStyle name="Normal 43 2 2 2 3 8" xfId="16906"/>
    <cellStyle name="Normal 44 2 2 2 3 8" xfId="16907"/>
    <cellStyle name="Normal 45 2 2 2 3 8" xfId="16908"/>
    <cellStyle name="Normal 46 2 2 2 3 8" xfId="16909"/>
    <cellStyle name="Normal 47 2 2 2 3 8" xfId="16910"/>
    <cellStyle name="Normal 51 2 2 3 8" xfId="16911"/>
    <cellStyle name="Normal 52 2 2 3 8" xfId="16912"/>
    <cellStyle name="Normal 53 2 2 3 8" xfId="16913"/>
    <cellStyle name="Normal 55 2 2 3 8" xfId="16914"/>
    <cellStyle name="Normal 56 2 2 3 8" xfId="16915"/>
    <cellStyle name="Normal 57 2 2 3 8" xfId="16916"/>
    <cellStyle name="Normal 6 2 3 2 2 3 8" xfId="16917"/>
    <cellStyle name="Normal 6 3 2 2 3 8" xfId="16918"/>
    <cellStyle name="Normal 60 2 2 3 8" xfId="16919"/>
    <cellStyle name="Normal 64 2 2 3 8" xfId="16920"/>
    <cellStyle name="Normal 65 2 2 3 8" xfId="16921"/>
    <cellStyle name="Normal 66 2 2 3 8" xfId="16922"/>
    <cellStyle name="Normal 67 2 2 3 8" xfId="16923"/>
    <cellStyle name="Normal 7 6 2 2 3 8" xfId="16924"/>
    <cellStyle name="Normal 71 2 2 3 8" xfId="16925"/>
    <cellStyle name="Normal 72 2 2 3 8" xfId="16926"/>
    <cellStyle name="Normal 73 2 2 3 8" xfId="16927"/>
    <cellStyle name="Normal 74 2 2 3 8" xfId="16928"/>
    <cellStyle name="Normal 76 2 2 3 8" xfId="16929"/>
    <cellStyle name="Normal 8 3 2 2 3 8" xfId="16930"/>
    <cellStyle name="Normal 81 2 2 3 8" xfId="16931"/>
    <cellStyle name="Normal 78 4 2 8" xfId="16932"/>
    <cellStyle name="Normal 5 3 4 2 8" xfId="16933"/>
    <cellStyle name="Normal 80 4 2 8" xfId="16934"/>
    <cellStyle name="Normal 79 4 2 8" xfId="16935"/>
    <cellStyle name="Normal 6 8 4 2 8" xfId="16936"/>
    <cellStyle name="Normal 5 2 4 2 8" xfId="16937"/>
    <cellStyle name="Normal 6 2 9 2 8" xfId="16938"/>
    <cellStyle name="Comma 2 2 3 4 2 8" xfId="16939"/>
    <cellStyle name="Comma 2 3 6 4 2 8" xfId="16940"/>
    <cellStyle name="Normal 18 2 4 2 8" xfId="16941"/>
    <cellStyle name="Normal 19 2 4 2 8" xfId="16942"/>
    <cellStyle name="Normal 2 2 3 4 2 8" xfId="16943"/>
    <cellStyle name="Normal 2 3 6 4 2 8" xfId="16944"/>
    <cellStyle name="Normal 2 3 2 4 2 8" xfId="16945"/>
    <cellStyle name="Normal 2 3 4 4 2 8" xfId="16946"/>
    <cellStyle name="Normal 2 3 5 4 2 8" xfId="16947"/>
    <cellStyle name="Normal 2 4 2 4 2 8" xfId="16948"/>
    <cellStyle name="Normal 2 5 4 2 8" xfId="16949"/>
    <cellStyle name="Normal 28 3 4 2 8" xfId="16950"/>
    <cellStyle name="Normal 3 2 2 4 2 8" xfId="16951"/>
    <cellStyle name="Normal 3 3 4 2 8" xfId="16952"/>
    <cellStyle name="Normal 30 3 4 2 8" xfId="16953"/>
    <cellStyle name="Normal 4 2 4 2 8" xfId="16954"/>
    <cellStyle name="Normal 40 2 4 2 8" xfId="16955"/>
    <cellStyle name="Normal 41 2 4 2 8" xfId="16956"/>
    <cellStyle name="Normal 42 2 4 2 8" xfId="16957"/>
    <cellStyle name="Normal 43 2 4 2 8" xfId="16958"/>
    <cellStyle name="Normal 44 2 4 2 8" xfId="16959"/>
    <cellStyle name="Normal 45 2 4 2 8" xfId="16960"/>
    <cellStyle name="Normal 46 2 4 2 8" xfId="16961"/>
    <cellStyle name="Normal 47 2 4 2 8" xfId="16962"/>
    <cellStyle name="Normal 51 4 2 8" xfId="16963"/>
    <cellStyle name="Normal 52 4 2 8" xfId="16964"/>
    <cellStyle name="Normal 53 4 2 8" xfId="16965"/>
    <cellStyle name="Normal 55 4 2 8" xfId="16966"/>
    <cellStyle name="Normal 56 4 2 8" xfId="16967"/>
    <cellStyle name="Normal 57 4 2 8" xfId="16968"/>
    <cellStyle name="Normal 6 2 3 4 2 8" xfId="16969"/>
    <cellStyle name="Normal 6 3 4 2 8" xfId="16970"/>
    <cellStyle name="Normal 60 4 2 8" xfId="16971"/>
    <cellStyle name="Normal 64 4 2 8" xfId="16972"/>
    <cellStyle name="Normal 65 4 2 8" xfId="16973"/>
    <cellStyle name="Normal 66 4 2 8" xfId="16974"/>
    <cellStyle name="Normal 67 4 2 8" xfId="16975"/>
    <cellStyle name="Normal 7 6 4 2 8" xfId="16976"/>
    <cellStyle name="Normal 71 4 2 8" xfId="16977"/>
    <cellStyle name="Normal 72 4 2 8" xfId="16978"/>
    <cellStyle name="Normal 73 4 2 8" xfId="16979"/>
    <cellStyle name="Normal 74 4 2 8" xfId="16980"/>
    <cellStyle name="Normal 76 4 2 8" xfId="16981"/>
    <cellStyle name="Normal 8 3 4 2 8" xfId="16982"/>
    <cellStyle name="Normal 81 4 2 8" xfId="16983"/>
    <cellStyle name="Normal 78 2 3 2 8" xfId="16984"/>
    <cellStyle name="Normal 5 3 2 3 2 8" xfId="16985"/>
    <cellStyle name="Normal 80 2 3 2 8" xfId="16986"/>
    <cellStyle name="Normal 79 2 3 2 8" xfId="16987"/>
    <cellStyle name="Normal 6 8 2 3 2 8" xfId="16988"/>
    <cellStyle name="Normal 5 2 2 3 2 8" xfId="16989"/>
    <cellStyle name="Normal 6 2 7 3 2 8" xfId="16990"/>
    <cellStyle name="Comma 2 2 3 2 3 2 8" xfId="16991"/>
    <cellStyle name="Comma 2 3 6 2 3 2 8" xfId="16992"/>
    <cellStyle name="Normal 18 2 2 3 2 8" xfId="16993"/>
    <cellStyle name="Normal 19 2 2 3 2 8" xfId="16994"/>
    <cellStyle name="Normal 2 2 3 2 3 2 8" xfId="16995"/>
    <cellStyle name="Normal 2 3 6 2 3 2 8" xfId="16996"/>
    <cellStyle name="Normal 2 3 2 2 3 2 8" xfId="16997"/>
    <cellStyle name="Normal 2 3 4 2 3 2 8" xfId="16998"/>
    <cellStyle name="Normal 2 3 5 2 3 2 8" xfId="16999"/>
    <cellStyle name="Normal 2 4 2 2 3 2 8" xfId="17000"/>
    <cellStyle name="Normal 2 5 2 3 2 8" xfId="17001"/>
    <cellStyle name="Normal 28 3 2 3 2 8" xfId="17002"/>
    <cellStyle name="Normal 3 2 2 2 3 2 8" xfId="17003"/>
    <cellStyle name="Normal 3 3 2 3 2 8" xfId="17004"/>
    <cellStyle name="Normal 30 3 2 3 2 8" xfId="17005"/>
    <cellStyle name="Normal 4 2 2 3 2 8" xfId="17006"/>
    <cellStyle name="Normal 40 2 2 3 2 8" xfId="17007"/>
    <cellStyle name="Normal 41 2 2 3 2 8" xfId="17008"/>
    <cellStyle name="Normal 42 2 2 3 2 8" xfId="17009"/>
    <cellStyle name="Normal 43 2 2 3 2 8" xfId="17010"/>
    <cellStyle name="Normal 44 2 2 3 2 8" xfId="17011"/>
    <cellStyle name="Normal 45 2 2 3 2 8" xfId="17012"/>
    <cellStyle name="Normal 46 2 2 3 2 8" xfId="17013"/>
    <cellStyle name="Normal 47 2 2 3 2 8" xfId="17014"/>
    <cellStyle name="Normal 51 2 3 2 8" xfId="17015"/>
    <cellStyle name="Normal 52 2 3 2 8" xfId="17016"/>
    <cellStyle name="Normal 53 2 3 2 8" xfId="17017"/>
    <cellStyle name="Normal 55 2 3 2 8" xfId="17018"/>
    <cellStyle name="Normal 56 2 3 2 8" xfId="17019"/>
    <cellStyle name="Normal 57 2 3 2 8" xfId="17020"/>
    <cellStyle name="Normal 6 2 3 2 3 2 8" xfId="17021"/>
    <cellStyle name="Normal 6 3 2 3 2 8" xfId="17022"/>
    <cellStyle name="Normal 60 2 3 2 8" xfId="17023"/>
    <cellStyle name="Normal 64 2 3 2 8" xfId="17024"/>
    <cellStyle name="Normal 65 2 3 2 8" xfId="17025"/>
    <cellStyle name="Normal 66 2 3 2 8" xfId="17026"/>
    <cellStyle name="Normal 67 2 3 2 8" xfId="17027"/>
    <cellStyle name="Normal 7 6 2 3 2 8" xfId="17028"/>
    <cellStyle name="Normal 71 2 3 2 8" xfId="17029"/>
    <cellStyle name="Normal 72 2 3 2 8" xfId="17030"/>
    <cellStyle name="Normal 73 2 3 2 8" xfId="17031"/>
    <cellStyle name="Normal 74 2 3 2 8" xfId="17032"/>
    <cellStyle name="Normal 76 2 3 2 8" xfId="17033"/>
    <cellStyle name="Normal 8 3 2 3 2 8" xfId="17034"/>
    <cellStyle name="Normal 81 2 3 2 8" xfId="17035"/>
    <cellStyle name="Normal 78 3 2 2 8" xfId="17036"/>
    <cellStyle name="Normal 5 3 3 2 2 8" xfId="17037"/>
    <cellStyle name="Normal 80 3 2 2 8" xfId="17038"/>
    <cellStyle name="Normal 79 3 2 2 8" xfId="17039"/>
    <cellStyle name="Normal 6 8 3 2 2 8" xfId="17040"/>
    <cellStyle name="Normal 5 2 3 2 2 8" xfId="17041"/>
    <cellStyle name="Normal 6 2 8 2 2 8" xfId="17042"/>
    <cellStyle name="Comma 2 2 3 3 2 2 8" xfId="17043"/>
    <cellStyle name="Comma 2 3 6 3 2 2 8" xfId="17044"/>
    <cellStyle name="Normal 18 2 3 2 2 8" xfId="17045"/>
    <cellStyle name="Normal 19 2 3 2 2 8" xfId="17046"/>
    <cellStyle name="Normal 2 2 3 3 2 2 8" xfId="17047"/>
    <cellStyle name="Normal 2 3 6 3 2 2 8" xfId="17048"/>
    <cellStyle name="Normal 2 3 2 3 2 2 8" xfId="17049"/>
    <cellStyle name="Normal 2 3 4 3 2 2 8" xfId="17050"/>
    <cellStyle name="Normal 2 3 5 3 2 2 8" xfId="17051"/>
    <cellStyle name="Normal 2 4 2 3 2 2 8" xfId="17052"/>
    <cellStyle name="Normal 2 5 3 2 2 8" xfId="17053"/>
    <cellStyle name="Normal 28 3 3 2 2 8" xfId="17054"/>
    <cellStyle name="Normal 3 2 2 3 2 2 8" xfId="17055"/>
    <cellStyle name="Normal 3 3 3 2 2 8" xfId="17056"/>
    <cellStyle name="Normal 30 3 3 2 2 8" xfId="17057"/>
    <cellStyle name="Normal 4 2 3 2 2 8" xfId="17058"/>
    <cellStyle name="Normal 40 2 3 2 2 8" xfId="17059"/>
    <cellStyle name="Normal 41 2 3 2 2 8" xfId="17060"/>
    <cellStyle name="Normal 42 2 3 2 2 8" xfId="17061"/>
    <cellStyle name="Normal 43 2 3 2 2 8" xfId="17062"/>
    <cellStyle name="Normal 44 2 3 2 2 8" xfId="17063"/>
    <cellStyle name="Normal 45 2 3 2 2 8" xfId="17064"/>
    <cellStyle name="Normal 46 2 3 2 2 8" xfId="17065"/>
    <cellStyle name="Normal 47 2 3 2 2 8" xfId="17066"/>
    <cellStyle name="Normal 51 3 2 2 8" xfId="17067"/>
    <cellStyle name="Normal 52 3 2 2 8" xfId="17068"/>
    <cellStyle name="Normal 53 3 2 2 8" xfId="17069"/>
    <cellStyle name="Normal 55 3 2 2 8" xfId="17070"/>
    <cellStyle name="Normal 56 3 2 2 8" xfId="17071"/>
    <cellStyle name="Normal 57 3 2 2 8" xfId="17072"/>
    <cellStyle name="Normal 6 2 3 3 2 2 8" xfId="17073"/>
    <cellStyle name="Normal 6 3 3 2 2 8" xfId="17074"/>
    <cellStyle name="Normal 60 3 2 2 8" xfId="17075"/>
    <cellStyle name="Normal 64 3 2 2 8" xfId="17076"/>
    <cellStyle name="Normal 65 3 2 2 8" xfId="17077"/>
    <cellStyle name="Normal 66 3 2 2 8" xfId="17078"/>
    <cellStyle name="Normal 67 3 2 2 8" xfId="17079"/>
    <cellStyle name="Normal 7 6 3 2 2 8" xfId="17080"/>
    <cellStyle name="Normal 71 3 2 2 8" xfId="17081"/>
    <cellStyle name="Normal 72 3 2 2 8" xfId="17082"/>
    <cellStyle name="Normal 73 3 2 2 8" xfId="17083"/>
    <cellStyle name="Normal 74 3 2 2 8" xfId="17084"/>
    <cellStyle name="Normal 76 3 2 2 8" xfId="17085"/>
    <cellStyle name="Normal 8 3 3 2 2 8" xfId="17086"/>
    <cellStyle name="Normal 81 3 2 2 8" xfId="17087"/>
    <cellStyle name="Normal 78 2 2 2 2 8" xfId="17088"/>
    <cellStyle name="Normal 5 3 2 2 2 2 8" xfId="17089"/>
    <cellStyle name="Normal 80 2 2 2 2 8" xfId="17090"/>
    <cellStyle name="Normal 79 2 2 2 2 8" xfId="17091"/>
    <cellStyle name="Normal 6 8 2 2 2 2 8" xfId="17092"/>
    <cellStyle name="Normal 5 2 2 2 2 2 8" xfId="17093"/>
    <cellStyle name="Normal 6 2 7 2 2 2 8" xfId="17094"/>
    <cellStyle name="Comma 2 2 3 2 2 2 2 8" xfId="17095"/>
    <cellStyle name="Comma 2 3 6 2 2 2 2 8" xfId="17096"/>
    <cellStyle name="Normal 18 2 2 2 2 2 8" xfId="17097"/>
    <cellStyle name="Normal 19 2 2 2 2 2 8" xfId="17098"/>
    <cellStyle name="Normal 2 2 3 2 2 2 2 8" xfId="17099"/>
    <cellStyle name="Normal 2 3 6 2 2 2 2 8" xfId="17100"/>
    <cellStyle name="Normal 2 3 2 2 2 2 2 8" xfId="17101"/>
    <cellStyle name="Normal 2 3 4 2 2 2 2 8" xfId="17102"/>
    <cellStyle name="Normal 2 3 5 2 2 2 2 8" xfId="17103"/>
    <cellStyle name="Normal 2 4 2 2 2 2 2 8" xfId="17104"/>
    <cellStyle name="Normal 2 5 2 2 2 2 8" xfId="17105"/>
    <cellStyle name="Normal 28 3 2 2 2 2 8" xfId="17106"/>
    <cellStyle name="Normal 3 2 2 2 2 2 2 8" xfId="17107"/>
    <cellStyle name="Normal 3 3 2 2 2 2 8" xfId="17108"/>
    <cellStyle name="Normal 30 3 2 2 2 2 8" xfId="17109"/>
    <cellStyle name="Normal 4 2 2 2 2 2 8" xfId="17110"/>
    <cellStyle name="Normal 40 2 2 2 2 2 8" xfId="17111"/>
    <cellStyle name="Normal 41 2 2 2 2 2 8" xfId="17112"/>
    <cellStyle name="Normal 42 2 2 2 2 2 8" xfId="17113"/>
    <cellStyle name="Normal 43 2 2 2 2 2 8" xfId="17114"/>
    <cellStyle name="Normal 44 2 2 2 2 2 8" xfId="17115"/>
    <cellStyle name="Normal 45 2 2 2 2 2 8" xfId="17116"/>
    <cellStyle name="Normal 46 2 2 2 2 2 8" xfId="17117"/>
    <cellStyle name="Normal 47 2 2 2 2 2 8" xfId="17118"/>
    <cellStyle name="Normal 51 2 2 2 2 8" xfId="17119"/>
    <cellStyle name="Normal 52 2 2 2 2 8" xfId="17120"/>
    <cellStyle name="Normal 53 2 2 2 2 8" xfId="17121"/>
    <cellStyle name="Normal 55 2 2 2 2 8" xfId="17122"/>
    <cellStyle name="Normal 56 2 2 2 2 8" xfId="17123"/>
    <cellStyle name="Normal 57 2 2 2 2 8" xfId="17124"/>
    <cellStyle name="Normal 6 2 3 2 2 2 2 8" xfId="17125"/>
    <cellStyle name="Normal 6 3 2 2 2 2 8" xfId="17126"/>
    <cellStyle name="Normal 60 2 2 2 2 8" xfId="17127"/>
    <cellStyle name="Normal 64 2 2 2 2 8" xfId="17128"/>
    <cellStyle name="Normal 65 2 2 2 2 8" xfId="17129"/>
    <cellStyle name="Normal 66 2 2 2 2 8" xfId="17130"/>
    <cellStyle name="Normal 67 2 2 2 2 8" xfId="17131"/>
    <cellStyle name="Normal 7 6 2 2 2 2 8" xfId="17132"/>
    <cellStyle name="Normal 71 2 2 2 2 8" xfId="17133"/>
    <cellStyle name="Normal 72 2 2 2 2 8" xfId="17134"/>
    <cellStyle name="Normal 73 2 2 2 2 8" xfId="17135"/>
    <cellStyle name="Normal 74 2 2 2 2 8" xfId="17136"/>
    <cellStyle name="Normal 76 2 2 2 2 8" xfId="17137"/>
    <cellStyle name="Normal 8 3 2 2 2 2 8" xfId="17138"/>
    <cellStyle name="Normal 81 2 2 2 2 8" xfId="17139"/>
    <cellStyle name="Normal 95 7" xfId="17140"/>
    <cellStyle name="Normal 78 6 7" xfId="17141"/>
    <cellStyle name="Normal 96 7" xfId="17142"/>
    <cellStyle name="Normal 5 3 6 7" xfId="17143"/>
    <cellStyle name="Normal 80 6 7" xfId="17144"/>
    <cellStyle name="Normal 79 6 7" xfId="17145"/>
    <cellStyle name="Normal 6 8 6 7" xfId="17146"/>
    <cellStyle name="Normal 5 2 6 7" xfId="17147"/>
    <cellStyle name="Normal 6 2 11 7" xfId="17148"/>
    <cellStyle name="Comma 2 2 3 6 7" xfId="17149"/>
    <cellStyle name="Comma 2 3 6 6 7" xfId="17150"/>
    <cellStyle name="Normal 18 2 6 7" xfId="17151"/>
    <cellStyle name="Normal 19 2 6 7" xfId="17152"/>
    <cellStyle name="Normal 2 2 3 6 7" xfId="17153"/>
    <cellStyle name="Normal 2 3 6 6 7" xfId="17154"/>
    <cellStyle name="Normal 2 3 2 6 7" xfId="17155"/>
    <cellStyle name="Normal 2 3 4 6 7" xfId="17156"/>
    <cellStyle name="Normal 2 3 5 6 7" xfId="17157"/>
    <cellStyle name="Normal 2 4 2 6 7" xfId="17158"/>
    <cellStyle name="Normal 2 5 6 7" xfId="17159"/>
    <cellStyle name="Normal 28 3 6 7" xfId="17160"/>
    <cellStyle name="Normal 3 2 2 6 7" xfId="17161"/>
    <cellStyle name="Normal 3 3 6 7" xfId="17162"/>
    <cellStyle name="Normal 30 3 6 7" xfId="17163"/>
    <cellStyle name="Normal 4 2 6 7" xfId="17164"/>
    <cellStyle name="Normal 40 2 6 7" xfId="17165"/>
    <cellStyle name="Normal 41 2 6 7" xfId="17166"/>
    <cellStyle name="Normal 42 2 6 7" xfId="17167"/>
    <cellStyle name="Normal 43 2 6 7" xfId="17168"/>
    <cellStyle name="Normal 44 2 6 7" xfId="17169"/>
    <cellStyle name="Normal 45 2 6 7" xfId="17170"/>
    <cellStyle name="Normal 46 2 6 7" xfId="17171"/>
    <cellStyle name="Normal 47 2 6 7" xfId="17172"/>
    <cellStyle name="Normal 51 6 7" xfId="17173"/>
    <cellStyle name="Normal 52 6 7" xfId="17174"/>
    <cellStyle name="Normal 53 6 7" xfId="17175"/>
    <cellStyle name="Normal 55 6 7" xfId="17176"/>
    <cellStyle name="Normal 56 6 7" xfId="17177"/>
    <cellStyle name="Normal 57 6 7" xfId="17178"/>
    <cellStyle name="Normal 6 2 3 6 7" xfId="17179"/>
    <cellStyle name="Normal 6 3 6 7" xfId="17180"/>
    <cellStyle name="Normal 60 6 7" xfId="17181"/>
    <cellStyle name="Normal 64 6 7" xfId="17182"/>
    <cellStyle name="Normal 65 6 7" xfId="17183"/>
    <cellStyle name="Normal 66 6 7" xfId="17184"/>
    <cellStyle name="Normal 67 6 7" xfId="17185"/>
    <cellStyle name="Normal 7 6 6 7" xfId="17186"/>
    <cellStyle name="Normal 71 6 7" xfId="17187"/>
    <cellStyle name="Normal 72 6 7" xfId="17188"/>
    <cellStyle name="Normal 73 6 7" xfId="17189"/>
    <cellStyle name="Normal 74 6 7" xfId="17190"/>
    <cellStyle name="Normal 76 6 7" xfId="17191"/>
    <cellStyle name="Normal 8 3 6 7" xfId="17192"/>
    <cellStyle name="Normal 81 6 7" xfId="17193"/>
    <cellStyle name="Normal 78 2 5 7" xfId="17194"/>
    <cellStyle name="Normal 5 3 2 5 7" xfId="17195"/>
    <cellStyle name="Normal 80 2 5 7" xfId="17196"/>
    <cellStyle name="Normal 79 2 5 7" xfId="17197"/>
    <cellStyle name="Normal 6 8 2 5 7" xfId="17198"/>
    <cellStyle name="Normal 5 2 2 5 7" xfId="17199"/>
    <cellStyle name="Normal 6 2 7 5 7" xfId="17200"/>
    <cellStyle name="Comma 2 2 3 2 5 7" xfId="17201"/>
    <cellStyle name="Comma 2 3 6 2 5 7" xfId="17202"/>
    <cellStyle name="Normal 18 2 2 5 7" xfId="17203"/>
    <cellStyle name="Normal 19 2 2 5 7" xfId="17204"/>
    <cellStyle name="Normal 2 2 3 2 5 7" xfId="17205"/>
    <cellStyle name="Normal 2 3 6 2 5 7" xfId="17206"/>
    <cellStyle name="Normal 2 3 2 2 5 7" xfId="17207"/>
    <cellStyle name="Normal 2 3 4 2 5 7" xfId="17208"/>
    <cellStyle name="Normal 2 3 5 2 5 7" xfId="17209"/>
    <cellStyle name="Normal 2 4 2 2 5 7" xfId="17210"/>
    <cellStyle name="Normal 2 5 2 5 7" xfId="17211"/>
    <cellStyle name="Normal 28 3 2 5 7" xfId="17212"/>
    <cellStyle name="Normal 3 2 2 2 5 7" xfId="17213"/>
    <cellStyle name="Normal 3 3 2 5 7" xfId="17214"/>
    <cellStyle name="Normal 30 3 2 5 7" xfId="17215"/>
    <cellStyle name="Normal 4 2 2 5 7" xfId="17216"/>
    <cellStyle name="Normal 40 2 2 5 7" xfId="17217"/>
    <cellStyle name="Normal 41 2 2 5 7" xfId="17218"/>
    <cellStyle name="Normal 42 2 2 5 7" xfId="17219"/>
    <cellStyle name="Normal 43 2 2 5 7" xfId="17220"/>
    <cellStyle name="Normal 44 2 2 5 7" xfId="17221"/>
    <cellStyle name="Normal 45 2 2 5 7" xfId="17222"/>
    <cellStyle name="Normal 46 2 2 5 7" xfId="17223"/>
    <cellStyle name="Normal 47 2 2 5 7" xfId="17224"/>
    <cellStyle name="Normal 51 2 5 7" xfId="17225"/>
    <cellStyle name="Normal 52 2 5 7" xfId="17226"/>
    <cellStyle name="Normal 53 2 5 7" xfId="17227"/>
    <cellStyle name="Normal 55 2 5 7" xfId="17228"/>
    <cellStyle name="Normal 56 2 5 7" xfId="17229"/>
    <cellStyle name="Normal 57 2 5 7" xfId="17230"/>
    <cellStyle name="Normal 6 2 3 2 5 7" xfId="17231"/>
    <cellStyle name="Normal 6 3 2 5 7" xfId="17232"/>
    <cellStyle name="Normal 60 2 5 7" xfId="17233"/>
    <cellStyle name="Normal 64 2 5 7" xfId="17234"/>
    <cellStyle name="Normal 65 2 5 7" xfId="17235"/>
    <cellStyle name="Normal 66 2 5 7" xfId="17236"/>
    <cellStyle name="Normal 67 2 5 7" xfId="17237"/>
    <cellStyle name="Normal 7 6 2 5 7" xfId="17238"/>
    <cellStyle name="Normal 71 2 5 7" xfId="17239"/>
    <cellStyle name="Normal 72 2 5 7" xfId="17240"/>
    <cellStyle name="Normal 73 2 5 7" xfId="17241"/>
    <cellStyle name="Normal 74 2 5 7" xfId="17242"/>
    <cellStyle name="Normal 76 2 5 7" xfId="17243"/>
    <cellStyle name="Normal 8 3 2 5 7" xfId="17244"/>
    <cellStyle name="Normal 81 2 5 7" xfId="17245"/>
    <cellStyle name="Normal 78 3 4 7" xfId="17246"/>
    <cellStyle name="Normal 5 3 3 4 7" xfId="17247"/>
    <cellStyle name="Normal 80 3 4 7" xfId="17248"/>
    <cellStyle name="Normal 79 3 4 7" xfId="17249"/>
    <cellStyle name="Normal 6 8 3 4 7" xfId="17250"/>
    <cellStyle name="Normal 5 2 3 4 7" xfId="17251"/>
    <cellStyle name="Normal 6 2 8 4 7" xfId="17252"/>
    <cellStyle name="Comma 2 2 3 3 4 7" xfId="17253"/>
    <cellStyle name="Comma 2 3 6 3 4 7" xfId="17254"/>
    <cellStyle name="Normal 18 2 3 4 7" xfId="17255"/>
    <cellStyle name="Normal 19 2 3 4 7" xfId="17256"/>
    <cellStyle name="Normal 2 2 3 3 4 7" xfId="17257"/>
    <cellStyle name="Normal 2 3 6 3 4 7" xfId="17258"/>
    <cellStyle name="Normal 2 3 2 3 4 7" xfId="17259"/>
    <cellStyle name="Normal 2 3 4 3 4 7" xfId="17260"/>
    <cellStyle name="Normal 2 3 5 3 4 7" xfId="17261"/>
    <cellStyle name="Normal 2 4 2 3 4 7" xfId="17262"/>
    <cellStyle name="Normal 2 5 3 4 7" xfId="17263"/>
    <cellStyle name="Normal 28 3 3 4 7" xfId="17264"/>
    <cellStyle name="Normal 3 2 2 3 4 7" xfId="17265"/>
    <cellStyle name="Normal 3 3 3 4 7" xfId="17266"/>
    <cellStyle name="Normal 30 3 3 4 7" xfId="17267"/>
    <cellStyle name="Normal 4 2 3 4 7" xfId="17268"/>
    <cellStyle name="Normal 40 2 3 4 7" xfId="17269"/>
    <cellStyle name="Normal 41 2 3 4 7" xfId="17270"/>
    <cellStyle name="Normal 42 2 3 4 7" xfId="17271"/>
    <cellStyle name="Normal 43 2 3 4 7" xfId="17272"/>
    <cellStyle name="Normal 44 2 3 4 7" xfId="17273"/>
    <cellStyle name="Normal 45 2 3 4 7" xfId="17274"/>
    <cellStyle name="Normal 46 2 3 4 7" xfId="17275"/>
    <cellStyle name="Normal 47 2 3 4 7" xfId="17276"/>
    <cellStyle name="Normal 51 3 4 7" xfId="17277"/>
    <cellStyle name="Normal 52 3 4 7" xfId="17278"/>
    <cellStyle name="Normal 53 3 4 7" xfId="17279"/>
    <cellStyle name="Normal 55 3 4 7" xfId="17280"/>
    <cellStyle name="Normal 56 3 4 7" xfId="17281"/>
    <cellStyle name="Normal 57 3 4 7" xfId="17282"/>
    <cellStyle name="Normal 6 2 3 3 4 7" xfId="17283"/>
    <cellStyle name="Normal 6 3 3 4 7" xfId="17284"/>
    <cellStyle name="Normal 60 3 4 7" xfId="17285"/>
    <cellStyle name="Normal 64 3 4 7" xfId="17286"/>
    <cellStyle name="Normal 65 3 4 7" xfId="17287"/>
    <cellStyle name="Normal 66 3 4 7" xfId="17288"/>
    <cellStyle name="Normal 67 3 4 7" xfId="17289"/>
    <cellStyle name="Normal 7 6 3 4 7" xfId="17290"/>
    <cellStyle name="Normal 71 3 4 7" xfId="17291"/>
    <cellStyle name="Normal 72 3 4 7" xfId="17292"/>
    <cellStyle name="Normal 73 3 4 7" xfId="17293"/>
    <cellStyle name="Normal 74 3 4 7" xfId="17294"/>
    <cellStyle name="Normal 76 3 4 7" xfId="17295"/>
    <cellStyle name="Normal 8 3 3 4 7" xfId="17296"/>
    <cellStyle name="Normal 81 3 4 7" xfId="17297"/>
    <cellStyle name="Normal 78 2 2 4 7" xfId="17298"/>
    <cellStyle name="Normal 5 3 2 2 4 7" xfId="17299"/>
    <cellStyle name="Normal 80 2 2 4 7" xfId="17300"/>
    <cellStyle name="Normal 79 2 2 4 7" xfId="17301"/>
    <cellStyle name="Normal 6 8 2 2 4 7" xfId="17302"/>
    <cellStyle name="Normal 5 2 2 2 4 7" xfId="17303"/>
    <cellStyle name="Normal 6 2 7 2 4 7" xfId="17304"/>
    <cellStyle name="Comma 2 2 3 2 2 4 7" xfId="17305"/>
    <cellStyle name="Comma 2 3 6 2 2 4 7" xfId="17306"/>
    <cellStyle name="Normal 18 2 2 2 4 7" xfId="17307"/>
    <cellStyle name="Normal 19 2 2 2 4 7" xfId="17308"/>
    <cellStyle name="Normal 2 2 3 2 2 4 7" xfId="17309"/>
    <cellStyle name="Normal 2 3 6 2 2 4 7" xfId="17310"/>
    <cellStyle name="Normal 2 3 2 2 2 4 7" xfId="17311"/>
    <cellStyle name="Normal 2 3 4 2 2 4 7" xfId="17312"/>
    <cellStyle name="Normal 2 3 5 2 2 4 7" xfId="17313"/>
    <cellStyle name="Normal 2 4 2 2 2 4 7" xfId="17314"/>
    <cellStyle name="Normal 2 5 2 2 4 7" xfId="17315"/>
    <cellStyle name="Normal 28 3 2 2 4 7" xfId="17316"/>
    <cellStyle name="Normal 3 2 2 2 2 4 7" xfId="17317"/>
    <cellStyle name="Normal 3 3 2 2 4 7" xfId="17318"/>
    <cellStyle name="Normal 30 3 2 2 4 7" xfId="17319"/>
    <cellStyle name="Normal 4 2 2 2 4 7" xfId="17320"/>
    <cellStyle name="Normal 40 2 2 2 4 7" xfId="17321"/>
    <cellStyle name="Normal 41 2 2 2 4 7" xfId="17322"/>
    <cellStyle name="Normal 42 2 2 2 4 7" xfId="17323"/>
    <cellStyle name="Normal 43 2 2 2 4 7" xfId="17324"/>
    <cellStyle name="Normal 44 2 2 2 4 7" xfId="17325"/>
    <cellStyle name="Normal 45 2 2 2 4 7" xfId="17326"/>
    <cellStyle name="Normal 46 2 2 2 4 7" xfId="17327"/>
    <cellStyle name="Normal 47 2 2 2 4 7" xfId="17328"/>
    <cellStyle name="Normal 51 2 2 4 7" xfId="17329"/>
    <cellStyle name="Normal 52 2 2 4 7" xfId="17330"/>
    <cellStyle name="Normal 53 2 2 4 7" xfId="17331"/>
    <cellStyle name="Normal 55 2 2 4 7" xfId="17332"/>
    <cellStyle name="Normal 56 2 2 4 7" xfId="17333"/>
    <cellStyle name="Normal 57 2 2 4 7" xfId="17334"/>
    <cellStyle name="Normal 6 2 3 2 2 4 7" xfId="17335"/>
    <cellStyle name="Normal 6 3 2 2 4 7" xfId="17336"/>
    <cellStyle name="Normal 60 2 2 4 7" xfId="17337"/>
    <cellStyle name="Normal 64 2 2 4 7" xfId="17338"/>
    <cellStyle name="Normal 65 2 2 4 7" xfId="17339"/>
    <cellStyle name="Normal 66 2 2 4 7" xfId="17340"/>
    <cellStyle name="Normal 67 2 2 4 7" xfId="17341"/>
    <cellStyle name="Normal 7 6 2 2 4 7" xfId="17342"/>
    <cellStyle name="Normal 71 2 2 4 7" xfId="17343"/>
    <cellStyle name="Normal 72 2 2 4 7" xfId="17344"/>
    <cellStyle name="Normal 73 2 2 4 7" xfId="17345"/>
    <cellStyle name="Normal 74 2 2 4 7" xfId="17346"/>
    <cellStyle name="Normal 76 2 2 4 7" xfId="17347"/>
    <cellStyle name="Normal 8 3 2 2 4 7" xfId="17348"/>
    <cellStyle name="Normal 81 2 2 4 7" xfId="17349"/>
    <cellStyle name="Normal 78 4 3 7" xfId="17350"/>
    <cellStyle name="Normal 5 3 4 3 7" xfId="17351"/>
    <cellStyle name="Normal 80 4 3 7" xfId="17352"/>
    <cellStyle name="Normal 79 4 3 7" xfId="17353"/>
    <cellStyle name="Normal 6 8 4 3 7" xfId="17354"/>
    <cellStyle name="Normal 5 2 4 3 7" xfId="17355"/>
    <cellStyle name="Normal 6 2 9 3 7" xfId="17356"/>
    <cellStyle name="Comma 2 2 3 4 3 7" xfId="17357"/>
    <cellStyle name="Comma 2 3 6 4 3 7" xfId="17358"/>
    <cellStyle name="Normal 18 2 4 3 7" xfId="17359"/>
    <cellStyle name="Normal 19 2 4 3 7" xfId="17360"/>
    <cellStyle name="Normal 2 2 3 4 3 7" xfId="17361"/>
    <cellStyle name="Normal 2 3 6 4 3 7" xfId="17362"/>
    <cellStyle name="Normal 2 3 2 4 3 7" xfId="17363"/>
    <cellStyle name="Normal 2 3 4 4 3 7" xfId="17364"/>
    <cellStyle name="Normal 2 3 5 4 3 7" xfId="17365"/>
    <cellStyle name="Normal 2 4 2 4 3 7" xfId="17366"/>
    <cellStyle name="Normal 2 5 4 3 7" xfId="17367"/>
    <cellStyle name="Normal 28 3 4 3 7" xfId="17368"/>
    <cellStyle name="Normal 3 2 2 4 3 7" xfId="17369"/>
    <cellStyle name="Normal 3 3 4 3 7" xfId="17370"/>
    <cellStyle name="Normal 30 3 4 3 7" xfId="17371"/>
    <cellStyle name="Normal 4 2 4 3 7" xfId="17372"/>
    <cellStyle name="Normal 40 2 4 3 7" xfId="17373"/>
    <cellStyle name="Normal 41 2 4 3 7" xfId="17374"/>
    <cellStyle name="Normal 42 2 4 3 7" xfId="17375"/>
    <cellStyle name="Normal 43 2 4 3 7" xfId="17376"/>
    <cellStyle name="Normal 44 2 4 3 7" xfId="17377"/>
    <cellStyle name="Normal 45 2 4 3 7" xfId="17378"/>
    <cellStyle name="Normal 46 2 4 3 7" xfId="17379"/>
    <cellStyle name="Normal 47 2 4 3 7" xfId="17380"/>
    <cellStyle name="Normal 51 4 3 7" xfId="17381"/>
    <cellStyle name="Normal 52 4 3 7" xfId="17382"/>
    <cellStyle name="Normal 53 4 3 7" xfId="17383"/>
    <cellStyle name="Normal 55 4 3 7" xfId="17384"/>
    <cellStyle name="Normal 56 4 3 7" xfId="17385"/>
    <cellStyle name="Normal 57 4 3 7" xfId="17386"/>
    <cellStyle name="Normal 6 2 3 4 3 7" xfId="17387"/>
    <cellStyle name="Normal 6 3 4 3 7" xfId="17388"/>
    <cellStyle name="Normal 60 4 3 7" xfId="17389"/>
    <cellStyle name="Normal 64 4 3 7" xfId="17390"/>
    <cellStyle name="Normal 65 4 3 7" xfId="17391"/>
    <cellStyle name="Normal 66 4 3 7" xfId="17392"/>
    <cellStyle name="Normal 67 4 3 7" xfId="17393"/>
    <cellStyle name="Normal 7 6 4 3 7" xfId="17394"/>
    <cellStyle name="Normal 71 4 3 7" xfId="17395"/>
    <cellStyle name="Normal 72 4 3 7" xfId="17396"/>
    <cellStyle name="Normal 73 4 3 7" xfId="17397"/>
    <cellStyle name="Normal 74 4 3 7" xfId="17398"/>
    <cellStyle name="Normal 76 4 3 7" xfId="17399"/>
    <cellStyle name="Normal 8 3 4 3 7" xfId="17400"/>
    <cellStyle name="Normal 81 4 3 7" xfId="17401"/>
    <cellStyle name="Normal 78 2 3 3 7" xfId="17402"/>
    <cellStyle name="Normal 5 3 2 3 3 7" xfId="17403"/>
    <cellStyle name="Normal 80 2 3 3 7" xfId="17404"/>
    <cellStyle name="Normal 79 2 3 3 7" xfId="17405"/>
    <cellStyle name="Normal 6 8 2 3 3 7" xfId="17406"/>
    <cellStyle name="Normal 5 2 2 3 3 7" xfId="17407"/>
    <cellStyle name="Normal 6 2 7 3 3 7" xfId="17408"/>
    <cellStyle name="Comma 2 2 3 2 3 3 7" xfId="17409"/>
    <cellStyle name="Comma 2 3 6 2 3 3 7" xfId="17410"/>
    <cellStyle name="Normal 18 2 2 3 3 7" xfId="17411"/>
    <cellStyle name="Normal 19 2 2 3 3 7" xfId="17412"/>
    <cellStyle name="Normal 2 2 3 2 3 3 7" xfId="17413"/>
    <cellStyle name="Normal 2 3 6 2 3 3 7" xfId="17414"/>
    <cellStyle name="Normal 2 3 2 2 3 3 7" xfId="17415"/>
    <cellStyle name="Normal 2 3 4 2 3 3 7" xfId="17416"/>
    <cellStyle name="Normal 2 3 5 2 3 3 7" xfId="17417"/>
    <cellStyle name="Normal 2 4 2 2 3 3 7" xfId="17418"/>
    <cellStyle name="Normal 2 5 2 3 3 7" xfId="17419"/>
    <cellStyle name="Normal 28 3 2 3 3 7" xfId="17420"/>
    <cellStyle name="Normal 3 2 2 2 3 3 7" xfId="17421"/>
    <cellStyle name="Normal 3 3 2 3 3 7" xfId="17422"/>
    <cellStyle name="Normal 30 3 2 3 3 7" xfId="17423"/>
    <cellStyle name="Normal 4 2 2 3 3 7" xfId="17424"/>
    <cellStyle name="Normal 40 2 2 3 3 7" xfId="17425"/>
    <cellStyle name="Normal 41 2 2 3 3 7" xfId="17426"/>
    <cellStyle name="Normal 42 2 2 3 3 7" xfId="17427"/>
    <cellStyle name="Normal 43 2 2 3 3 7" xfId="17428"/>
    <cellStyle name="Normal 44 2 2 3 3 7" xfId="17429"/>
    <cellStyle name="Normal 45 2 2 3 3 7" xfId="17430"/>
    <cellStyle name="Normal 46 2 2 3 3 7" xfId="17431"/>
    <cellStyle name="Normal 47 2 2 3 3 7" xfId="17432"/>
    <cellStyle name="Normal 51 2 3 3 7" xfId="17433"/>
    <cellStyle name="Normal 52 2 3 3 7" xfId="17434"/>
    <cellStyle name="Normal 53 2 3 3 7" xfId="17435"/>
    <cellStyle name="Normal 55 2 3 3 7" xfId="17436"/>
    <cellStyle name="Normal 56 2 3 3 7" xfId="17437"/>
    <cellStyle name="Normal 57 2 3 3 7" xfId="17438"/>
    <cellStyle name="Normal 6 2 3 2 3 3 7" xfId="17439"/>
    <cellStyle name="Normal 6 3 2 3 3 7" xfId="17440"/>
    <cellStyle name="Normal 60 2 3 3 7" xfId="17441"/>
    <cellStyle name="Normal 64 2 3 3 7" xfId="17442"/>
    <cellStyle name="Normal 65 2 3 3 7" xfId="17443"/>
    <cellStyle name="Normal 66 2 3 3 7" xfId="17444"/>
    <cellStyle name="Normal 67 2 3 3 7" xfId="17445"/>
    <cellStyle name="Normal 7 6 2 3 3 7" xfId="17446"/>
    <cellStyle name="Normal 71 2 3 3 7" xfId="17447"/>
    <cellStyle name="Normal 72 2 3 3 7" xfId="17448"/>
    <cellStyle name="Normal 73 2 3 3 7" xfId="17449"/>
    <cellStyle name="Normal 74 2 3 3 7" xfId="17450"/>
    <cellStyle name="Normal 76 2 3 3 7" xfId="17451"/>
    <cellStyle name="Normal 8 3 2 3 3 7" xfId="17452"/>
    <cellStyle name="Normal 81 2 3 3 7" xfId="17453"/>
    <cellStyle name="Normal 78 3 2 3 7" xfId="17454"/>
    <cellStyle name="Normal 5 3 3 2 3 7" xfId="17455"/>
    <cellStyle name="Normal 80 3 2 3 7" xfId="17456"/>
    <cellStyle name="Normal 79 3 2 3 7" xfId="17457"/>
    <cellStyle name="Normal 6 8 3 2 3 7" xfId="17458"/>
    <cellStyle name="Normal 5 2 3 2 3 7" xfId="17459"/>
    <cellStyle name="Normal 6 2 8 2 3 7" xfId="17460"/>
    <cellStyle name="Comma 2 2 3 3 2 3 7" xfId="17461"/>
    <cellStyle name="Comma 2 3 6 3 2 3 7" xfId="17462"/>
    <cellStyle name="Normal 18 2 3 2 3 7" xfId="17463"/>
    <cellStyle name="Normal 19 2 3 2 3 7" xfId="17464"/>
    <cellStyle name="Normal 2 2 3 3 2 3 7" xfId="17465"/>
    <cellStyle name="Normal 2 3 6 3 2 3 7" xfId="17466"/>
    <cellStyle name="Normal 2 3 2 3 2 3 7" xfId="17467"/>
    <cellStyle name="Normal 2 3 4 3 2 3 7" xfId="17468"/>
    <cellStyle name="Normal 2 3 5 3 2 3 7" xfId="17469"/>
    <cellStyle name="Normal 2 4 2 3 2 3 7" xfId="17470"/>
    <cellStyle name="Normal 2 5 3 2 3 7" xfId="17471"/>
    <cellStyle name="Normal 28 3 3 2 3 7" xfId="17472"/>
    <cellStyle name="Normal 3 2 2 3 2 3 7" xfId="17473"/>
    <cellStyle name="Normal 3 3 3 2 3 7" xfId="17474"/>
    <cellStyle name="Normal 30 3 3 2 3 7" xfId="17475"/>
    <cellStyle name="Normal 4 2 3 2 3 7" xfId="17476"/>
    <cellStyle name="Normal 40 2 3 2 3 7" xfId="17477"/>
    <cellStyle name="Normal 41 2 3 2 3 7" xfId="17478"/>
    <cellStyle name="Normal 42 2 3 2 3 7" xfId="17479"/>
    <cellStyle name="Normal 43 2 3 2 3 7" xfId="17480"/>
    <cellStyle name="Normal 44 2 3 2 3 7" xfId="17481"/>
    <cellStyle name="Normal 45 2 3 2 3 7" xfId="17482"/>
    <cellStyle name="Normal 46 2 3 2 3 7" xfId="17483"/>
    <cellStyle name="Normal 47 2 3 2 3 7" xfId="17484"/>
    <cellStyle name="Normal 51 3 2 3 7" xfId="17485"/>
    <cellStyle name="Normal 52 3 2 3 7" xfId="17486"/>
    <cellStyle name="Normal 53 3 2 3 7" xfId="17487"/>
    <cellStyle name="Normal 55 3 2 3 7" xfId="17488"/>
    <cellStyle name="Normal 56 3 2 3 7" xfId="17489"/>
    <cellStyle name="Normal 57 3 2 3 7" xfId="17490"/>
    <cellStyle name="Normal 6 2 3 3 2 3 7" xfId="17491"/>
    <cellStyle name="Normal 6 3 3 2 3 7" xfId="17492"/>
    <cellStyle name="Normal 60 3 2 3 7" xfId="17493"/>
    <cellStyle name="Normal 64 3 2 3 7" xfId="17494"/>
    <cellStyle name="Normal 65 3 2 3 7" xfId="17495"/>
    <cellStyle name="Normal 66 3 2 3 7" xfId="17496"/>
    <cellStyle name="Normal 67 3 2 3 7" xfId="17497"/>
    <cellStyle name="Normal 7 6 3 2 3 7" xfId="17498"/>
    <cellStyle name="Normal 71 3 2 3 7" xfId="17499"/>
    <cellStyle name="Normal 72 3 2 3 7" xfId="17500"/>
    <cellStyle name="Normal 73 3 2 3 7" xfId="17501"/>
    <cellStyle name="Normal 74 3 2 3 7" xfId="17502"/>
    <cellStyle name="Normal 76 3 2 3 7" xfId="17503"/>
    <cellStyle name="Normal 8 3 3 2 3 7" xfId="17504"/>
    <cellStyle name="Normal 81 3 2 3 7" xfId="17505"/>
    <cellStyle name="Normal 78 2 2 2 3 7" xfId="17506"/>
    <cellStyle name="Normal 5 3 2 2 2 3 7" xfId="17507"/>
    <cellStyle name="Normal 80 2 2 2 3 7" xfId="17508"/>
    <cellStyle name="Normal 79 2 2 2 3 7" xfId="17509"/>
    <cellStyle name="Normal 6 8 2 2 2 3 7" xfId="17510"/>
    <cellStyle name="Normal 5 2 2 2 2 3 7" xfId="17511"/>
    <cellStyle name="Normal 6 2 7 2 2 3 7" xfId="17512"/>
    <cellStyle name="Comma 2 2 3 2 2 2 3 7" xfId="17513"/>
    <cellStyle name="Comma 2 3 6 2 2 2 3 7" xfId="17514"/>
    <cellStyle name="Normal 18 2 2 2 2 3 7" xfId="17515"/>
    <cellStyle name="Normal 19 2 2 2 2 3 7" xfId="17516"/>
    <cellStyle name="Normal 2 2 3 2 2 2 3 7" xfId="17517"/>
    <cellStyle name="Normal 2 3 6 2 2 2 3 7" xfId="17518"/>
    <cellStyle name="Normal 2 3 2 2 2 2 3 7" xfId="17519"/>
    <cellStyle name="Normal 2 3 4 2 2 2 3 7" xfId="17520"/>
    <cellStyle name="Normal 2 3 5 2 2 2 3 7" xfId="17521"/>
    <cellStyle name="Normal 2 4 2 2 2 2 3 7" xfId="17522"/>
    <cellStyle name="Normal 2 5 2 2 2 3 7" xfId="17523"/>
    <cellStyle name="Normal 28 3 2 2 2 3 7" xfId="17524"/>
    <cellStyle name="Normal 3 2 2 2 2 2 3 7" xfId="17525"/>
    <cellStyle name="Normal 3 3 2 2 2 3 7" xfId="17526"/>
    <cellStyle name="Normal 30 3 2 2 2 3 7" xfId="17527"/>
    <cellStyle name="Normal 4 2 2 2 2 3 7" xfId="17528"/>
    <cellStyle name="Normal 40 2 2 2 2 3 7" xfId="17529"/>
    <cellStyle name="Normal 41 2 2 2 2 3 7" xfId="17530"/>
    <cellStyle name="Normal 42 2 2 2 2 3 7" xfId="17531"/>
    <cellStyle name="Normal 43 2 2 2 2 3 7" xfId="17532"/>
    <cellStyle name="Normal 44 2 2 2 2 3 7" xfId="17533"/>
    <cellStyle name="Normal 45 2 2 2 2 3 7" xfId="17534"/>
    <cellStyle name="Normal 46 2 2 2 2 3 7" xfId="17535"/>
    <cellStyle name="Normal 47 2 2 2 2 3 7" xfId="17536"/>
    <cellStyle name="Normal 51 2 2 2 3 7" xfId="17537"/>
    <cellStyle name="Normal 52 2 2 2 3 7" xfId="17538"/>
    <cellStyle name="Normal 53 2 2 2 3 7" xfId="17539"/>
    <cellStyle name="Normal 55 2 2 2 3 7" xfId="17540"/>
    <cellStyle name="Normal 56 2 2 2 3 7" xfId="17541"/>
    <cellStyle name="Normal 57 2 2 2 3 7" xfId="17542"/>
    <cellStyle name="Normal 6 2 3 2 2 2 3 7" xfId="17543"/>
    <cellStyle name="Normal 6 3 2 2 2 3 7" xfId="17544"/>
    <cellStyle name="Normal 60 2 2 2 3 7" xfId="17545"/>
    <cellStyle name="Normal 64 2 2 2 3 7" xfId="17546"/>
    <cellStyle name="Normal 65 2 2 2 3 7" xfId="17547"/>
    <cellStyle name="Normal 66 2 2 2 3 7" xfId="17548"/>
    <cellStyle name="Normal 67 2 2 2 3 7" xfId="17549"/>
    <cellStyle name="Normal 7 6 2 2 2 3 7" xfId="17550"/>
    <cellStyle name="Normal 71 2 2 2 3 7" xfId="17551"/>
    <cellStyle name="Normal 72 2 2 2 3 7" xfId="17552"/>
    <cellStyle name="Normal 73 2 2 2 3 7" xfId="17553"/>
    <cellStyle name="Normal 74 2 2 2 3 7" xfId="17554"/>
    <cellStyle name="Normal 76 2 2 2 3 7" xfId="17555"/>
    <cellStyle name="Normal 8 3 2 2 2 3 7" xfId="17556"/>
    <cellStyle name="Normal 81 2 2 2 3 7" xfId="17557"/>
    <cellStyle name="Normal 90 2 7" xfId="17558"/>
    <cellStyle name="Normal 78 5 2 7" xfId="17559"/>
    <cellStyle name="Normal 91 2 7" xfId="17560"/>
    <cellStyle name="Normal 5 3 5 2 7" xfId="17561"/>
    <cellStyle name="Normal 80 5 2 7" xfId="17562"/>
    <cellStyle name="Normal 79 5 2 7" xfId="17563"/>
    <cellStyle name="Normal 6 8 5 2 7" xfId="17564"/>
    <cellStyle name="Normal 5 2 5 2 7" xfId="17565"/>
    <cellStyle name="Normal 6 2 10 2 7" xfId="17566"/>
    <cellStyle name="Comma 2 2 3 5 2 7" xfId="17567"/>
    <cellStyle name="Comma 2 3 6 5 2 7" xfId="17568"/>
    <cellStyle name="Normal 18 2 5 2 7" xfId="17569"/>
    <cellStyle name="Normal 19 2 5 2 7" xfId="17570"/>
    <cellStyle name="Normal 2 2 3 5 2 7" xfId="17571"/>
    <cellStyle name="Normal 2 3 6 5 2 7" xfId="17572"/>
    <cellStyle name="Normal 2 3 2 5 2 7" xfId="17573"/>
    <cellStyle name="Normal 2 3 4 5 2 7" xfId="17574"/>
    <cellStyle name="Normal 2 3 5 5 2 7" xfId="17575"/>
    <cellStyle name="Normal 2 4 2 5 2 7" xfId="17576"/>
    <cellStyle name="Normal 2 5 5 2 7" xfId="17577"/>
    <cellStyle name="Normal 28 3 5 2 7" xfId="17578"/>
    <cellStyle name="Normal 3 2 2 5 2 7" xfId="17579"/>
    <cellStyle name="Normal 3 3 5 2 7" xfId="17580"/>
    <cellStyle name="Normal 30 3 5 2 7" xfId="17581"/>
    <cellStyle name="Normal 4 2 5 2 7" xfId="17582"/>
    <cellStyle name="Normal 40 2 5 2 7" xfId="17583"/>
    <cellStyle name="Normal 41 2 5 2 7" xfId="17584"/>
    <cellStyle name="Normal 42 2 5 2 7" xfId="17585"/>
    <cellStyle name="Normal 43 2 5 2 7" xfId="17586"/>
    <cellStyle name="Normal 44 2 5 2 7" xfId="17587"/>
    <cellStyle name="Normal 45 2 5 2 7" xfId="17588"/>
    <cellStyle name="Normal 46 2 5 2 7" xfId="17589"/>
    <cellStyle name="Normal 47 2 5 2 7" xfId="17590"/>
    <cellStyle name="Normal 51 5 2 7" xfId="17591"/>
    <cellStyle name="Normal 52 5 2 7" xfId="17592"/>
    <cellStyle name="Normal 53 5 2 7" xfId="17593"/>
    <cellStyle name="Normal 55 5 2 7" xfId="17594"/>
    <cellStyle name="Normal 56 5 2 7" xfId="17595"/>
    <cellStyle name="Normal 57 5 2 7" xfId="17596"/>
    <cellStyle name="Normal 6 2 3 5 2 7" xfId="17597"/>
    <cellStyle name="Normal 6 3 5 2 7" xfId="17598"/>
    <cellStyle name="Normal 60 5 2 7" xfId="17599"/>
    <cellStyle name="Normal 64 5 2 7" xfId="17600"/>
    <cellStyle name="Normal 65 5 2 7" xfId="17601"/>
    <cellStyle name="Normal 66 5 2 7" xfId="17602"/>
    <cellStyle name="Normal 67 5 2 7" xfId="17603"/>
    <cellStyle name="Normal 7 6 5 2 7" xfId="17604"/>
    <cellStyle name="Normal 71 5 2 7" xfId="17605"/>
    <cellStyle name="Normal 72 5 2 7" xfId="17606"/>
    <cellStyle name="Normal 73 5 2 7" xfId="17607"/>
    <cellStyle name="Normal 74 5 2 7" xfId="17608"/>
    <cellStyle name="Normal 76 5 2 7" xfId="17609"/>
    <cellStyle name="Normal 8 3 5 2 7" xfId="17610"/>
    <cellStyle name="Normal 81 5 2 7" xfId="17611"/>
    <cellStyle name="Normal 78 2 4 2 7" xfId="17612"/>
    <cellStyle name="Normal 5 3 2 4 2 7" xfId="17613"/>
    <cellStyle name="Normal 80 2 4 2 7" xfId="17614"/>
    <cellStyle name="Normal 79 2 4 2 7" xfId="17615"/>
    <cellStyle name="Normal 6 8 2 4 2 7" xfId="17616"/>
    <cellStyle name="Normal 5 2 2 4 2 7" xfId="17617"/>
    <cellStyle name="Normal 6 2 7 4 2 7" xfId="17618"/>
    <cellStyle name="Comma 2 2 3 2 4 2 7" xfId="17619"/>
    <cellStyle name="Comma 2 3 6 2 4 2 7" xfId="17620"/>
    <cellStyle name="Normal 18 2 2 4 2 7" xfId="17621"/>
    <cellStyle name="Normal 19 2 2 4 2 7" xfId="17622"/>
    <cellStyle name="Normal 2 2 3 2 4 2 7" xfId="17623"/>
    <cellStyle name="Normal 2 3 6 2 4 2 7" xfId="17624"/>
    <cellStyle name="Normal 2 3 2 2 4 2 7" xfId="17625"/>
    <cellStyle name="Normal 2 3 4 2 4 2 7" xfId="17626"/>
    <cellStyle name="Normal 2 3 5 2 4 2 7" xfId="17627"/>
    <cellStyle name="Normal 2 4 2 2 4 2 7" xfId="17628"/>
    <cellStyle name="Normal 2 5 2 4 2 7" xfId="17629"/>
    <cellStyle name="Normal 28 3 2 4 2 7" xfId="17630"/>
    <cellStyle name="Normal 3 2 2 2 4 2 7" xfId="17631"/>
    <cellStyle name="Normal 3 3 2 4 2 7" xfId="17632"/>
    <cellStyle name="Normal 30 3 2 4 2 7" xfId="17633"/>
    <cellStyle name="Normal 4 2 2 4 2 7" xfId="17634"/>
    <cellStyle name="Normal 40 2 2 4 2 7" xfId="17635"/>
    <cellStyle name="Normal 41 2 2 4 2 7" xfId="17636"/>
    <cellStyle name="Normal 42 2 2 4 2 7" xfId="17637"/>
    <cellStyle name="Normal 43 2 2 4 2 7" xfId="17638"/>
    <cellStyle name="Normal 44 2 2 4 2 7" xfId="17639"/>
    <cellStyle name="Normal 45 2 2 4 2 7" xfId="17640"/>
    <cellStyle name="Normal 46 2 2 4 2 7" xfId="17641"/>
    <cellStyle name="Normal 47 2 2 4 2 7" xfId="17642"/>
    <cellStyle name="Normal 51 2 4 2 7" xfId="17643"/>
    <cellStyle name="Normal 52 2 4 2 7" xfId="17644"/>
    <cellStyle name="Normal 53 2 4 2 7" xfId="17645"/>
    <cellStyle name="Normal 55 2 4 2 7" xfId="17646"/>
    <cellStyle name="Normal 56 2 4 2 7" xfId="17647"/>
    <cellStyle name="Normal 57 2 4 2 7" xfId="17648"/>
    <cellStyle name="Normal 6 2 3 2 4 2 7" xfId="17649"/>
    <cellStyle name="Normal 6 3 2 4 2 7" xfId="17650"/>
    <cellStyle name="Normal 60 2 4 2 7" xfId="17651"/>
    <cellStyle name="Normal 64 2 4 2 7" xfId="17652"/>
    <cellStyle name="Normal 65 2 4 2 7" xfId="17653"/>
    <cellStyle name="Normal 66 2 4 2 7" xfId="17654"/>
    <cellStyle name="Normal 67 2 4 2 7" xfId="17655"/>
    <cellStyle name="Normal 7 6 2 4 2 7" xfId="17656"/>
    <cellStyle name="Normal 71 2 4 2 7" xfId="17657"/>
    <cellStyle name="Normal 72 2 4 2 7" xfId="17658"/>
    <cellStyle name="Normal 73 2 4 2 7" xfId="17659"/>
    <cellStyle name="Normal 74 2 4 2 7" xfId="17660"/>
    <cellStyle name="Normal 76 2 4 2 7" xfId="17661"/>
    <cellStyle name="Normal 8 3 2 4 2 7" xfId="17662"/>
    <cellStyle name="Normal 81 2 4 2 7" xfId="17663"/>
    <cellStyle name="Normal 78 3 3 2 7" xfId="17664"/>
    <cellStyle name="Normal 5 3 3 3 2 7" xfId="17665"/>
    <cellStyle name="Normal 80 3 3 2 7" xfId="17666"/>
    <cellStyle name="Normal 79 3 3 2 7" xfId="17667"/>
    <cellStyle name="Normal 6 8 3 3 2 7" xfId="17668"/>
    <cellStyle name="Normal 5 2 3 3 2 7" xfId="17669"/>
    <cellStyle name="Normal 6 2 8 3 2 7" xfId="17670"/>
    <cellStyle name="Comma 2 2 3 3 3 2 7" xfId="17671"/>
    <cellStyle name="Comma 2 3 6 3 3 2 7" xfId="17672"/>
    <cellStyle name="Normal 18 2 3 3 2 7" xfId="17673"/>
    <cellStyle name="Normal 19 2 3 3 2 7" xfId="17674"/>
    <cellStyle name="Normal 2 2 3 3 3 2 7" xfId="17675"/>
    <cellStyle name="Normal 2 3 6 3 3 2 7" xfId="17676"/>
    <cellStyle name="Normal 2 3 2 3 3 2 7" xfId="17677"/>
    <cellStyle name="Normal 2 3 4 3 3 2 7" xfId="17678"/>
    <cellStyle name="Normal 2 3 5 3 3 2 7" xfId="17679"/>
    <cellStyle name="Normal 2 4 2 3 3 2 7" xfId="17680"/>
    <cellStyle name="Normal 2 5 3 3 2 7" xfId="17681"/>
    <cellStyle name="Normal 28 3 3 3 2 7" xfId="17682"/>
    <cellStyle name="Normal 3 2 2 3 3 2 7" xfId="17683"/>
    <cellStyle name="Normal 3 3 3 3 2 7" xfId="17684"/>
    <cellStyle name="Normal 30 3 3 3 2 7" xfId="17685"/>
    <cellStyle name="Normal 4 2 3 3 2 7" xfId="17686"/>
    <cellStyle name="Normal 40 2 3 3 2 7" xfId="17687"/>
    <cellStyle name="Normal 41 2 3 3 2 7" xfId="17688"/>
    <cellStyle name="Normal 42 2 3 3 2 7" xfId="17689"/>
    <cellStyle name="Normal 43 2 3 3 2 7" xfId="17690"/>
    <cellStyle name="Normal 44 2 3 3 2 7" xfId="17691"/>
    <cellStyle name="Normal 45 2 3 3 2 7" xfId="17692"/>
    <cellStyle name="Normal 46 2 3 3 2 7" xfId="17693"/>
    <cellStyle name="Normal 47 2 3 3 2 7" xfId="17694"/>
    <cellStyle name="Normal 51 3 3 2 7" xfId="17695"/>
    <cellStyle name="Normal 52 3 3 2 7" xfId="17696"/>
    <cellStyle name="Normal 53 3 3 2 7" xfId="17697"/>
    <cellStyle name="Normal 55 3 3 2 7" xfId="17698"/>
    <cellStyle name="Normal 56 3 3 2 7" xfId="17699"/>
    <cellStyle name="Normal 57 3 3 2 7" xfId="17700"/>
    <cellStyle name="Normal 6 2 3 3 3 2 7" xfId="17701"/>
    <cellStyle name="Normal 6 3 3 3 2 7" xfId="17702"/>
    <cellStyle name="Normal 60 3 3 2 7" xfId="17703"/>
    <cellStyle name="Normal 64 3 3 2 7" xfId="17704"/>
    <cellStyle name="Normal 65 3 3 2 7" xfId="17705"/>
    <cellStyle name="Normal 66 3 3 2 7" xfId="17706"/>
    <cellStyle name="Normal 67 3 3 2 7" xfId="17707"/>
    <cellStyle name="Normal 7 6 3 3 2 7" xfId="17708"/>
    <cellStyle name="Normal 71 3 3 2 7" xfId="17709"/>
    <cellStyle name="Normal 72 3 3 2 7" xfId="17710"/>
    <cellStyle name="Normal 73 3 3 2 7" xfId="17711"/>
    <cellStyle name="Normal 74 3 3 2 7" xfId="17712"/>
    <cellStyle name="Normal 76 3 3 2 7" xfId="17713"/>
    <cellStyle name="Normal 8 3 3 3 2 7" xfId="17714"/>
    <cellStyle name="Normal 81 3 3 2 7" xfId="17715"/>
    <cellStyle name="Normal 78 2 2 3 2 7" xfId="17716"/>
    <cellStyle name="Normal 5 3 2 2 3 2 7" xfId="17717"/>
    <cellStyle name="Normal 80 2 2 3 2 7" xfId="17718"/>
    <cellStyle name="Normal 79 2 2 3 2 7" xfId="17719"/>
    <cellStyle name="Normal 6 8 2 2 3 2 7" xfId="17720"/>
    <cellStyle name="Normal 5 2 2 2 3 2 7" xfId="17721"/>
    <cellStyle name="Normal 6 2 7 2 3 2 7" xfId="17722"/>
    <cellStyle name="Comma 2 2 3 2 2 3 2 7" xfId="17723"/>
    <cellStyle name="Comma 2 3 6 2 2 3 2 7" xfId="17724"/>
    <cellStyle name="Normal 18 2 2 2 3 2 7" xfId="17725"/>
    <cellStyle name="Normal 19 2 2 2 3 2 7" xfId="17726"/>
    <cellStyle name="Normal 2 2 3 2 2 3 2 7" xfId="17727"/>
    <cellStyle name="Normal 2 3 6 2 2 3 2 7" xfId="17728"/>
    <cellStyle name="Normal 2 3 2 2 2 3 2 7" xfId="17729"/>
    <cellStyle name="Normal 2 3 4 2 2 3 2 7" xfId="17730"/>
    <cellStyle name="Normal 2 3 5 2 2 3 2 7" xfId="17731"/>
    <cellStyle name="Normal 2 4 2 2 2 3 2 7" xfId="17732"/>
    <cellStyle name="Normal 2 5 2 2 3 2 7" xfId="17733"/>
    <cellStyle name="Normal 28 3 2 2 3 2 7" xfId="17734"/>
    <cellStyle name="Normal 3 2 2 2 2 3 2 7" xfId="17735"/>
    <cellStyle name="Normal 3 3 2 2 3 2 7" xfId="17736"/>
    <cellStyle name="Normal 30 3 2 2 3 2 7" xfId="17737"/>
    <cellStyle name="Normal 4 2 2 2 3 2 7" xfId="17738"/>
    <cellStyle name="Normal 40 2 2 2 3 2 7" xfId="17739"/>
    <cellStyle name="Normal 41 2 2 2 3 2 7" xfId="17740"/>
    <cellStyle name="Normal 42 2 2 2 3 2 7" xfId="17741"/>
    <cellStyle name="Normal 43 2 2 2 3 2 7" xfId="17742"/>
    <cellStyle name="Normal 44 2 2 2 3 2 7" xfId="17743"/>
    <cellStyle name="Normal 45 2 2 2 3 2 7" xfId="17744"/>
    <cellStyle name="Normal 46 2 2 2 3 2 7" xfId="17745"/>
    <cellStyle name="Normal 47 2 2 2 3 2 7" xfId="17746"/>
    <cellStyle name="Normal 51 2 2 3 2 7" xfId="17747"/>
    <cellStyle name="Normal 52 2 2 3 2 7" xfId="17748"/>
    <cellStyle name="Normal 53 2 2 3 2 7" xfId="17749"/>
    <cellStyle name="Normal 55 2 2 3 2 7" xfId="17750"/>
    <cellStyle name="Normal 56 2 2 3 2 7" xfId="17751"/>
    <cellStyle name="Normal 57 2 2 3 2 7" xfId="17752"/>
    <cellStyle name="Normal 6 2 3 2 2 3 2 7" xfId="17753"/>
    <cellStyle name="Normal 6 3 2 2 3 2 7" xfId="17754"/>
    <cellStyle name="Normal 60 2 2 3 2 7" xfId="17755"/>
    <cellStyle name="Normal 64 2 2 3 2 7" xfId="17756"/>
    <cellStyle name="Normal 65 2 2 3 2 7" xfId="17757"/>
    <cellStyle name="Normal 66 2 2 3 2 7" xfId="17758"/>
    <cellStyle name="Normal 67 2 2 3 2 7" xfId="17759"/>
    <cellStyle name="Normal 7 6 2 2 3 2 7" xfId="17760"/>
    <cellStyle name="Normal 71 2 2 3 2 7" xfId="17761"/>
    <cellStyle name="Normal 72 2 2 3 2 7" xfId="17762"/>
    <cellStyle name="Normal 73 2 2 3 2 7" xfId="17763"/>
    <cellStyle name="Normal 74 2 2 3 2 7" xfId="17764"/>
    <cellStyle name="Normal 76 2 2 3 2 7" xfId="17765"/>
    <cellStyle name="Normal 8 3 2 2 3 2 7" xfId="17766"/>
    <cellStyle name="Normal 81 2 2 3 2 7" xfId="17767"/>
    <cellStyle name="Normal 78 4 2 2 7" xfId="17768"/>
    <cellStyle name="Normal 5 3 4 2 2 7" xfId="17769"/>
    <cellStyle name="Normal 80 4 2 2 7" xfId="17770"/>
    <cellStyle name="Normal 79 4 2 2 7" xfId="17771"/>
    <cellStyle name="Normal 6 8 4 2 2 7" xfId="17772"/>
    <cellStyle name="Normal 5 2 4 2 2 7" xfId="17773"/>
    <cellStyle name="Normal 6 2 9 2 2 7" xfId="17774"/>
    <cellStyle name="Comma 2 2 3 4 2 2 7" xfId="17775"/>
    <cellStyle name="Comma 2 3 6 4 2 2 7" xfId="17776"/>
    <cellStyle name="Normal 18 2 4 2 2 7" xfId="17777"/>
    <cellStyle name="Normal 19 2 4 2 2 7" xfId="17778"/>
    <cellStyle name="Normal 2 2 3 4 2 2 7" xfId="17779"/>
    <cellStyle name="Normal 2 3 6 4 2 2 7" xfId="17780"/>
    <cellStyle name="Normal 2 3 2 4 2 2 7" xfId="17781"/>
    <cellStyle name="Normal 2 3 4 4 2 2 7" xfId="17782"/>
    <cellStyle name="Normal 2 3 5 4 2 2 7" xfId="17783"/>
    <cellStyle name="Normal 2 4 2 4 2 2 7" xfId="17784"/>
    <cellStyle name="Normal 2 5 4 2 2 7" xfId="17785"/>
    <cellStyle name="Normal 28 3 4 2 2 7" xfId="17786"/>
    <cellStyle name="Normal 3 2 2 4 2 2 7" xfId="17787"/>
    <cellStyle name="Normal 3 3 4 2 2 7" xfId="17788"/>
    <cellStyle name="Normal 30 3 4 2 2 7" xfId="17789"/>
    <cellStyle name="Normal 4 2 4 2 2 7" xfId="17790"/>
    <cellStyle name="Normal 40 2 4 2 2 7" xfId="17791"/>
    <cellStyle name="Normal 41 2 4 2 2 7" xfId="17792"/>
    <cellStyle name="Normal 42 2 4 2 2 7" xfId="17793"/>
    <cellStyle name="Normal 43 2 4 2 2 7" xfId="17794"/>
    <cellStyle name="Normal 44 2 4 2 2 7" xfId="17795"/>
    <cellStyle name="Normal 45 2 4 2 2 7" xfId="17796"/>
    <cellStyle name="Normal 46 2 4 2 2 7" xfId="17797"/>
    <cellStyle name="Normal 47 2 4 2 2 7" xfId="17798"/>
    <cellStyle name="Normal 51 4 2 2 7" xfId="17799"/>
    <cellStyle name="Normal 52 4 2 2 7" xfId="17800"/>
    <cellStyle name="Normal 53 4 2 2 7" xfId="17801"/>
    <cellStyle name="Normal 55 4 2 2 7" xfId="17802"/>
    <cellStyle name="Normal 56 4 2 2 7" xfId="17803"/>
    <cellStyle name="Normal 57 4 2 2 7" xfId="17804"/>
    <cellStyle name="Normal 6 2 3 4 2 2 7" xfId="17805"/>
    <cellStyle name="Normal 6 3 4 2 2 7" xfId="17806"/>
    <cellStyle name="Normal 60 4 2 2 7" xfId="17807"/>
    <cellStyle name="Normal 64 4 2 2 7" xfId="17808"/>
    <cellStyle name="Normal 65 4 2 2 7" xfId="17809"/>
    <cellStyle name="Normal 66 4 2 2 7" xfId="17810"/>
    <cellStyle name="Normal 67 4 2 2 7" xfId="17811"/>
    <cellStyle name="Normal 7 6 4 2 2 7" xfId="17812"/>
    <cellStyle name="Normal 71 4 2 2 7" xfId="17813"/>
    <cellStyle name="Normal 72 4 2 2 7" xfId="17814"/>
    <cellStyle name="Normal 73 4 2 2 7" xfId="17815"/>
    <cellStyle name="Normal 74 4 2 2 7" xfId="17816"/>
    <cellStyle name="Normal 76 4 2 2 7" xfId="17817"/>
    <cellStyle name="Normal 8 3 4 2 2 7" xfId="17818"/>
    <cellStyle name="Normal 81 4 2 2 7" xfId="17819"/>
    <cellStyle name="Normal 78 2 3 2 2 7" xfId="17820"/>
    <cellStyle name="Normal 5 3 2 3 2 2 7" xfId="17821"/>
    <cellStyle name="Normal 80 2 3 2 2 7" xfId="17822"/>
    <cellStyle name="Normal 79 2 3 2 2 7" xfId="17823"/>
    <cellStyle name="Normal 6 8 2 3 2 2 7" xfId="17824"/>
    <cellStyle name="Normal 5 2 2 3 2 2 7" xfId="17825"/>
    <cellStyle name="Normal 6 2 7 3 2 2 7" xfId="17826"/>
    <cellStyle name="Comma 2 2 3 2 3 2 2 7" xfId="17827"/>
    <cellStyle name="Comma 2 3 6 2 3 2 2 7" xfId="17828"/>
    <cellStyle name="Normal 18 2 2 3 2 2 7" xfId="17829"/>
    <cellStyle name="Normal 19 2 2 3 2 2 7" xfId="17830"/>
    <cellStyle name="Normal 2 2 3 2 3 2 2 7" xfId="17831"/>
    <cellStyle name="Normal 2 3 6 2 3 2 2 7" xfId="17832"/>
    <cellStyle name="Normal 2 3 2 2 3 2 2 7" xfId="17833"/>
    <cellStyle name="Normal 2 3 4 2 3 2 2 7" xfId="17834"/>
    <cellStyle name="Normal 2 3 5 2 3 2 2 7" xfId="17835"/>
    <cellStyle name="Normal 2 4 2 2 3 2 2 7" xfId="17836"/>
    <cellStyle name="Normal 2 5 2 3 2 2 7" xfId="17837"/>
    <cellStyle name="Normal 28 3 2 3 2 2 7" xfId="17838"/>
    <cellStyle name="Normal 3 2 2 2 3 2 2 7" xfId="17839"/>
    <cellStyle name="Normal 3 3 2 3 2 2 7" xfId="17840"/>
    <cellStyle name="Normal 30 3 2 3 2 2 7" xfId="17841"/>
    <cellStyle name="Normal 4 2 2 3 2 2 7" xfId="17842"/>
    <cellStyle name="Normal 40 2 2 3 2 2 7" xfId="17843"/>
    <cellStyle name="Normal 41 2 2 3 2 2 7" xfId="17844"/>
    <cellStyle name="Normal 42 2 2 3 2 2 7" xfId="17845"/>
    <cellStyle name="Normal 43 2 2 3 2 2 7" xfId="17846"/>
    <cellStyle name="Normal 44 2 2 3 2 2 7" xfId="17847"/>
    <cellStyle name="Normal 45 2 2 3 2 2 7" xfId="17848"/>
    <cellStyle name="Normal 46 2 2 3 2 2 7" xfId="17849"/>
    <cellStyle name="Normal 47 2 2 3 2 2 7" xfId="17850"/>
    <cellStyle name="Normal 51 2 3 2 2 7" xfId="17851"/>
    <cellStyle name="Normal 52 2 3 2 2 7" xfId="17852"/>
    <cellStyle name="Normal 53 2 3 2 2 7" xfId="17853"/>
    <cellStyle name="Normal 55 2 3 2 2 7" xfId="17854"/>
    <cellStyle name="Normal 56 2 3 2 2 7" xfId="17855"/>
    <cellStyle name="Normal 57 2 3 2 2 7" xfId="17856"/>
    <cellStyle name="Normal 6 2 3 2 3 2 2 7" xfId="17857"/>
    <cellStyle name="Normal 6 3 2 3 2 2 7" xfId="17858"/>
    <cellStyle name="Normal 60 2 3 2 2 7" xfId="17859"/>
    <cellStyle name="Normal 64 2 3 2 2 7" xfId="17860"/>
    <cellStyle name="Normal 65 2 3 2 2 7" xfId="17861"/>
    <cellStyle name="Normal 66 2 3 2 2 7" xfId="17862"/>
    <cellStyle name="Normal 67 2 3 2 2 7" xfId="17863"/>
    <cellStyle name="Normal 7 6 2 3 2 2 7" xfId="17864"/>
    <cellStyle name="Normal 71 2 3 2 2 7" xfId="17865"/>
    <cellStyle name="Normal 72 2 3 2 2 7" xfId="17866"/>
    <cellStyle name="Normal 73 2 3 2 2 7" xfId="17867"/>
    <cellStyle name="Normal 74 2 3 2 2 7" xfId="17868"/>
    <cellStyle name="Normal 76 2 3 2 2 7" xfId="17869"/>
    <cellStyle name="Normal 8 3 2 3 2 2 7" xfId="17870"/>
    <cellStyle name="Normal 81 2 3 2 2 7" xfId="17871"/>
    <cellStyle name="Normal 78 3 2 2 2 7" xfId="17872"/>
    <cellStyle name="Normal 5 3 3 2 2 2 7" xfId="17873"/>
    <cellStyle name="Normal 80 3 2 2 2 7" xfId="17874"/>
    <cellStyle name="Normal 79 3 2 2 2 7" xfId="17875"/>
    <cellStyle name="Normal 6 8 3 2 2 2 7" xfId="17876"/>
    <cellStyle name="Normal 5 2 3 2 2 2 7" xfId="17877"/>
    <cellStyle name="Normal 6 2 8 2 2 2 7" xfId="17878"/>
    <cellStyle name="Comma 2 2 3 3 2 2 2 7" xfId="17879"/>
    <cellStyle name="Comma 2 3 6 3 2 2 2 7" xfId="17880"/>
    <cellStyle name="Normal 18 2 3 2 2 2 7" xfId="17881"/>
    <cellStyle name="Normal 19 2 3 2 2 2 7" xfId="17882"/>
    <cellStyle name="Normal 2 2 3 3 2 2 2 7" xfId="17883"/>
    <cellStyle name="Normal 2 3 6 3 2 2 2 7" xfId="17884"/>
    <cellStyle name="Normal 2 3 2 3 2 2 2 7" xfId="17885"/>
    <cellStyle name="Normal 2 3 4 3 2 2 2 7" xfId="17886"/>
    <cellStyle name="Normal 2 3 5 3 2 2 2 7" xfId="17887"/>
    <cellStyle name="Normal 2 4 2 3 2 2 2 7" xfId="17888"/>
    <cellStyle name="Normal 2 5 3 2 2 2 7" xfId="17889"/>
    <cellStyle name="Normal 28 3 3 2 2 2 7" xfId="17890"/>
    <cellStyle name="Normal 3 2 2 3 2 2 2 7" xfId="17891"/>
    <cellStyle name="Normal 3 3 3 2 2 2 7" xfId="17892"/>
    <cellStyle name="Normal 30 3 3 2 2 2 7" xfId="17893"/>
    <cellStyle name="Normal 4 2 3 2 2 2 7" xfId="17894"/>
    <cellStyle name="Normal 40 2 3 2 2 2 7" xfId="17895"/>
    <cellStyle name="Normal 41 2 3 2 2 2 7" xfId="17896"/>
    <cellStyle name="Normal 42 2 3 2 2 2 7" xfId="17897"/>
    <cellStyle name="Normal 43 2 3 2 2 2 7" xfId="17898"/>
    <cellStyle name="Normal 44 2 3 2 2 2 7" xfId="17899"/>
    <cellStyle name="Normal 45 2 3 2 2 2 7" xfId="17900"/>
    <cellStyle name="Normal 46 2 3 2 2 2 7" xfId="17901"/>
    <cellStyle name="Normal 47 2 3 2 2 2 7" xfId="17902"/>
    <cellStyle name="Normal 51 3 2 2 2 7" xfId="17903"/>
    <cellStyle name="Normal 52 3 2 2 2 7" xfId="17904"/>
    <cellStyle name="Normal 53 3 2 2 2 7" xfId="17905"/>
    <cellStyle name="Normal 55 3 2 2 2 7" xfId="17906"/>
    <cellStyle name="Normal 56 3 2 2 2 7" xfId="17907"/>
    <cellStyle name="Normal 57 3 2 2 2 7" xfId="17908"/>
    <cellStyle name="Normal 6 2 3 3 2 2 2 7" xfId="17909"/>
    <cellStyle name="Normal 6 3 3 2 2 2 7" xfId="17910"/>
    <cellStyle name="Normal 60 3 2 2 2 7" xfId="17911"/>
    <cellStyle name="Normal 64 3 2 2 2 7" xfId="17912"/>
    <cellStyle name="Normal 65 3 2 2 2 7" xfId="17913"/>
    <cellStyle name="Normal 66 3 2 2 2 7" xfId="17914"/>
    <cellStyle name="Normal 67 3 2 2 2 7" xfId="17915"/>
    <cellStyle name="Normal 7 6 3 2 2 2 7" xfId="17916"/>
    <cellStyle name="Normal 71 3 2 2 2 7" xfId="17917"/>
    <cellStyle name="Normal 72 3 2 2 2 7" xfId="17918"/>
    <cellStyle name="Normal 73 3 2 2 2 7" xfId="17919"/>
    <cellStyle name="Normal 74 3 2 2 2 7" xfId="17920"/>
    <cellStyle name="Normal 76 3 2 2 2 7" xfId="17921"/>
    <cellStyle name="Normal 8 3 3 2 2 2 7" xfId="17922"/>
    <cellStyle name="Normal 81 3 2 2 2 7" xfId="17923"/>
    <cellStyle name="Normal 78 2 2 2 2 2 7" xfId="17924"/>
    <cellStyle name="Normal 5 3 2 2 2 2 2 7" xfId="17925"/>
    <cellStyle name="Normal 80 2 2 2 2 2 7" xfId="17926"/>
    <cellStyle name="Normal 79 2 2 2 2 2 7" xfId="17927"/>
    <cellStyle name="Normal 6 8 2 2 2 2 2 7" xfId="17928"/>
    <cellStyle name="Normal 5 2 2 2 2 2 2 7" xfId="17929"/>
    <cellStyle name="Normal 6 2 7 2 2 2 2 7" xfId="17930"/>
    <cellStyle name="Comma 2 2 3 2 2 2 2 2 7" xfId="17931"/>
    <cellStyle name="Comma 2 3 6 2 2 2 2 2 7" xfId="17932"/>
    <cellStyle name="Normal 18 2 2 2 2 2 2 7" xfId="17933"/>
    <cellStyle name="Normal 19 2 2 2 2 2 2 7" xfId="17934"/>
    <cellStyle name="Normal 2 2 3 2 2 2 2 2 7" xfId="17935"/>
    <cellStyle name="Normal 2 3 6 2 2 2 2 2 7" xfId="17936"/>
    <cellStyle name="Normal 2 3 2 2 2 2 2 2 7" xfId="17937"/>
    <cellStyle name="Normal 2 3 4 2 2 2 2 2 7" xfId="17938"/>
    <cellStyle name="Normal 2 3 5 2 2 2 2 2 7" xfId="17939"/>
    <cellStyle name="Normal 2 4 2 2 2 2 2 2 7" xfId="17940"/>
    <cellStyle name="Normal 2 5 2 2 2 2 2 7" xfId="17941"/>
    <cellStyle name="Normal 28 3 2 2 2 2 2 7" xfId="17942"/>
    <cellStyle name="Normal 3 2 2 2 2 2 2 2 7" xfId="17943"/>
    <cellStyle name="Normal 3 3 2 2 2 2 2 7" xfId="17944"/>
    <cellStyle name="Normal 30 3 2 2 2 2 2 7" xfId="17945"/>
    <cellStyle name="Normal 4 2 2 2 2 2 2 7" xfId="17946"/>
    <cellStyle name="Normal 40 2 2 2 2 2 2 7" xfId="17947"/>
    <cellStyle name="Normal 41 2 2 2 2 2 2 7" xfId="17948"/>
    <cellStyle name="Normal 42 2 2 2 2 2 2 7" xfId="17949"/>
    <cellStyle name="Normal 43 2 2 2 2 2 2 7" xfId="17950"/>
    <cellStyle name="Normal 44 2 2 2 2 2 2 7" xfId="17951"/>
    <cellStyle name="Normal 45 2 2 2 2 2 2 7" xfId="17952"/>
    <cellStyle name="Normal 46 2 2 2 2 2 2 7" xfId="17953"/>
    <cellStyle name="Normal 47 2 2 2 2 2 2 7" xfId="17954"/>
    <cellStyle name="Normal 51 2 2 2 2 2 7" xfId="17955"/>
    <cellStyle name="Normal 52 2 2 2 2 2 7" xfId="17956"/>
    <cellStyle name="Normal 53 2 2 2 2 2 7" xfId="17957"/>
    <cellStyle name="Normal 55 2 2 2 2 2 7" xfId="17958"/>
    <cellStyle name="Normal 56 2 2 2 2 2 7" xfId="17959"/>
    <cellStyle name="Normal 57 2 2 2 2 2 7" xfId="17960"/>
    <cellStyle name="Normal 6 2 3 2 2 2 2 2 7" xfId="17961"/>
    <cellStyle name="Normal 6 3 2 2 2 2 2 7" xfId="17962"/>
    <cellStyle name="Normal 60 2 2 2 2 2 7" xfId="17963"/>
    <cellStyle name="Normal 64 2 2 2 2 2 7" xfId="17964"/>
    <cellStyle name="Normal 65 2 2 2 2 2 7" xfId="17965"/>
    <cellStyle name="Normal 66 2 2 2 2 2 7" xfId="17966"/>
    <cellStyle name="Normal 67 2 2 2 2 2 7" xfId="17967"/>
    <cellStyle name="Normal 7 6 2 2 2 2 2 7" xfId="17968"/>
    <cellStyle name="Normal 71 2 2 2 2 2 7" xfId="17969"/>
    <cellStyle name="Normal 72 2 2 2 2 2 7" xfId="17970"/>
    <cellStyle name="Normal 73 2 2 2 2 2 7" xfId="17971"/>
    <cellStyle name="Normal 74 2 2 2 2 2 7" xfId="17972"/>
    <cellStyle name="Normal 76 2 2 2 2 2 7" xfId="17973"/>
    <cellStyle name="Normal 8 3 2 2 2 2 2 7" xfId="17974"/>
    <cellStyle name="Normal 81 2 2 2 2 2 7" xfId="17975"/>
    <cellStyle name="Normal 6 2 2 2 7" xfId="17976"/>
    <cellStyle name="Normal 78 7 5" xfId="17977"/>
    <cellStyle name="Normal 5 3 7 5" xfId="17978"/>
    <cellStyle name="Normal 80 7 5" xfId="17979"/>
    <cellStyle name="Normal 79 7 5" xfId="17980"/>
    <cellStyle name="Normal 6 8 7 5" xfId="17981"/>
    <cellStyle name="Normal 5 2 7 5" xfId="17982"/>
    <cellStyle name="Normal 6 2 12 5" xfId="17983"/>
    <cellStyle name="Comma 2 2 3 7 5" xfId="17984"/>
    <cellStyle name="Comma 2 3 6 7 5" xfId="17985"/>
    <cellStyle name="Normal 18 2 7 5" xfId="17986"/>
    <cellStyle name="Normal 19 2 7 5" xfId="17987"/>
    <cellStyle name="Normal 2 2 3 7 5" xfId="17988"/>
    <cellStyle name="Normal 2 3 6 7 5" xfId="17989"/>
    <cellStyle name="Normal 2 3 2 7 5" xfId="17990"/>
    <cellStyle name="Normal 2 3 4 7 5" xfId="17991"/>
    <cellStyle name="Normal 2 3 5 7 5" xfId="17992"/>
    <cellStyle name="Normal 2 4 2 7 5" xfId="17993"/>
    <cellStyle name="Normal 2 5 7 5" xfId="17994"/>
    <cellStyle name="Normal 28 3 7 5" xfId="17995"/>
    <cellStyle name="Normal 3 2 2 7 5" xfId="17996"/>
    <cellStyle name="Normal 3 3 7 5" xfId="17997"/>
    <cellStyle name="Normal 30 3 7 5" xfId="17998"/>
    <cellStyle name="Normal 4 2 7 5" xfId="17999"/>
    <cellStyle name="Normal 40 2 7 5" xfId="18000"/>
    <cellStyle name="Normal 41 2 7 5" xfId="18001"/>
    <cellStyle name="Normal 42 2 7 5" xfId="18002"/>
    <cellStyle name="Normal 43 2 7 5" xfId="18003"/>
    <cellStyle name="Normal 44 2 7 5" xfId="18004"/>
    <cellStyle name="Normal 45 2 7 5" xfId="18005"/>
    <cellStyle name="Normal 46 2 7 5" xfId="18006"/>
    <cellStyle name="Normal 47 2 7 5" xfId="18007"/>
    <cellStyle name="Normal 51 7 5" xfId="18008"/>
    <cellStyle name="Normal 52 7 5" xfId="18009"/>
    <cellStyle name="Normal 53 7 5" xfId="18010"/>
    <cellStyle name="Normal 55 7 5" xfId="18011"/>
    <cellStyle name="Normal 56 7 5" xfId="18012"/>
    <cellStyle name="Normal 57 7 5" xfId="18013"/>
    <cellStyle name="Normal 6 2 3 7 5" xfId="18014"/>
    <cellStyle name="Normal 6 3 7 5" xfId="18015"/>
    <cellStyle name="Normal 60 7 5" xfId="18016"/>
    <cellStyle name="Normal 64 7 5" xfId="18017"/>
    <cellStyle name="Normal 65 7 5" xfId="18018"/>
    <cellStyle name="Normal 66 7 5" xfId="18019"/>
    <cellStyle name="Normal 67 7 5" xfId="18020"/>
    <cellStyle name="Normal 7 6 7 5" xfId="18021"/>
    <cellStyle name="Normal 71 7 5" xfId="18022"/>
    <cellStyle name="Normal 72 7 5" xfId="18023"/>
    <cellStyle name="Normal 73 7 5" xfId="18024"/>
    <cellStyle name="Normal 74 7 5" xfId="18025"/>
    <cellStyle name="Normal 76 7 5" xfId="18026"/>
    <cellStyle name="Normal 8 3 7 5" xfId="18027"/>
    <cellStyle name="Normal 81 7 5" xfId="18028"/>
    <cellStyle name="Normal 78 2 6 5" xfId="18029"/>
    <cellStyle name="Normal 5 3 2 6 5" xfId="18030"/>
    <cellStyle name="Normal 80 2 6 5" xfId="18031"/>
    <cellStyle name="Normal 79 2 6 5" xfId="18032"/>
    <cellStyle name="Normal 6 8 2 6 5" xfId="18033"/>
    <cellStyle name="Normal 5 2 2 6 5" xfId="18034"/>
    <cellStyle name="Normal 6 2 7 6 5" xfId="18035"/>
    <cellStyle name="Comma 2 2 3 2 6 5" xfId="18036"/>
    <cellStyle name="Comma 2 3 6 2 6 5" xfId="18037"/>
    <cellStyle name="Normal 18 2 2 6 5" xfId="18038"/>
    <cellStyle name="Normal 19 2 2 6 5" xfId="18039"/>
    <cellStyle name="Normal 2 2 3 2 6 5" xfId="18040"/>
    <cellStyle name="Normal 2 3 6 2 6 5" xfId="18041"/>
    <cellStyle name="Normal 2 3 2 2 6 5" xfId="18042"/>
    <cellStyle name="Normal 2 3 4 2 6 5" xfId="18043"/>
    <cellStyle name="Normal 2 3 5 2 6 5" xfId="18044"/>
    <cellStyle name="Normal 2 4 2 2 6 5" xfId="18045"/>
    <cellStyle name="Normal 2 5 2 6 5" xfId="18046"/>
    <cellStyle name="Normal 28 3 2 6 5" xfId="18047"/>
    <cellStyle name="Normal 3 2 2 2 6 5" xfId="18048"/>
    <cellStyle name="Normal 3 3 2 6 5" xfId="18049"/>
    <cellStyle name="Normal 30 3 2 6 5" xfId="18050"/>
    <cellStyle name="Normal 4 2 2 6 5" xfId="18051"/>
    <cellStyle name="Normal 40 2 2 6 5" xfId="18052"/>
    <cellStyle name="Normal 41 2 2 6 5" xfId="18053"/>
    <cellStyle name="Normal 42 2 2 6 5" xfId="18054"/>
    <cellStyle name="Normal 43 2 2 6 5" xfId="18055"/>
    <cellStyle name="Normal 44 2 2 6 5" xfId="18056"/>
    <cellStyle name="Normal 45 2 2 6 5" xfId="18057"/>
    <cellStyle name="Normal 46 2 2 6 5" xfId="18058"/>
    <cellStyle name="Normal 47 2 2 6 5" xfId="18059"/>
    <cellStyle name="Normal 51 2 6 5" xfId="18060"/>
    <cellStyle name="Normal 52 2 6 5" xfId="18061"/>
    <cellStyle name="Normal 53 2 6 5" xfId="18062"/>
    <cellStyle name="Normal 55 2 6 5" xfId="18063"/>
    <cellStyle name="Normal 56 2 6 5" xfId="18064"/>
    <cellStyle name="Normal 57 2 6 5" xfId="18065"/>
    <cellStyle name="Normal 6 2 3 2 6 5" xfId="18066"/>
    <cellStyle name="Normal 6 3 2 6 5" xfId="18067"/>
    <cellStyle name="Normal 60 2 6 5" xfId="18068"/>
    <cellStyle name="Normal 64 2 6 5" xfId="18069"/>
    <cellStyle name="Normal 65 2 6 5" xfId="18070"/>
    <cellStyle name="Normal 66 2 6 5" xfId="18071"/>
    <cellStyle name="Normal 67 2 6 5" xfId="18072"/>
    <cellStyle name="Normal 7 6 2 6 5" xfId="18073"/>
    <cellStyle name="Normal 71 2 6 5" xfId="18074"/>
    <cellStyle name="Normal 72 2 6 5" xfId="18075"/>
    <cellStyle name="Normal 73 2 6 5" xfId="18076"/>
    <cellStyle name="Normal 74 2 6 5" xfId="18077"/>
    <cellStyle name="Normal 76 2 6 5" xfId="18078"/>
    <cellStyle name="Normal 8 3 2 6 5" xfId="18079"/>
    <cellStyle name="Normal 81 2 6 5" xfId="18080"/>
    <cellStyle name="Normal 78 3 5 5" xfId="18081"/>
    <cellStyle name="Normal 5 3 3 5 5" xfId="18082"/>
    <cellStyle name="Normal 80 3 5 5" xfId="18083"/>
    <cellStyle name="Normal 79 3 5 5" xfId="18084"/>
    <cellStyle name="Normal 6 8 3 5 5" xfId="18085"/>
    <cellStyle name="Normal 5 2 3 5 5" xfId="18086"/>
    <cellStyle name="Normal 6 2 8 5 5" xfId="18087"/>
    <cellStyle name="Comma 2 2 3 3 5 5" xfId="18088"/>
    <cellStyle name="Comma 2 3 6 3 5 5" xfId="18089"/>
    <cellStyle name="Normal 18 2 3 5 5" xfId="18090"/>
    <cellStyle name="Normal 19 2 3 5 5" xfId="18091"/>
    <cellStyle name="Normal 2 2 3 3 5 5" xfId="18092"/>
    <cellStyle name="Normal 2 3 6 3 5 5" xfId="18093"/>
    <cellStyle name="Normal 2 3 2 3 5 5" xfId="18094"/>
    <cellStyle name="Normal 2 3 4 3 5 5" xfId="18095"/>
    <cellStyle name="Normal 2 3 5 3 5 5" xfId="18096"/>
    <cellStyle name="Normal 2 4 2 3 5 5" xfId="18097"/>
    <cellStyle name="Normal 2 5 3 5 5" xfId="18098"/>
    <cellStyle name="Normal 28 3 3 5 5" xfId="18099"/>
    <cellStyle name="Normal 3 2 2 3 5 5" xfId="18100"/>
    <cellStyle name="Normal 3 3 3 5 5" xfId="18101"/>
    <cellStyle name="Normal 30 3 3 5 5" xfId="18102"/>
    <cellStyle name="Normal 4 2 3 5 5" xfId="18103"/>
    <cellStyle name="Normal 40 2 3 5 5" xfId="18104"/>
    <cellStyle name="Normal 41 2 3 5 5" xfId="18105"/>
    <cellStyle name="Normal 42 2 3 5 5" xfId="18106"/>
    <cellStyle name="Normal 43 2 3 5 5" xfId="18107"/>
    <cellStyle name="Normal 44 2 3 5 5" xfId="18108"/>
    <cellStyle name="Normal 45 2 3 5 5" xfId="18109"/>
    <cellStyle name="Normal 46 2 3 5 5" xfId="18110"/>
    <cellStyle name="Normal 47 2 3 5 5" xfId="18111"/>
    <cellStyle name="Normal 51 3 5 5" xfId="18112"/>
    <cellStyle name="Normal 52 3 5 5" xfId="18113"/>
    <cellStyle name="Normal 53 3 5 5" xfId="18114"/>
    <cellStyle name="Normal 55 3 5 5" xfId="18115"/>
    <cellStyle name="Normal 56 3 5 5" xfId="18116"/>
    <cellStyle name="Normal 57 3 5 5" xfId="18117"/>
    <cellStyle name="Normal 6 2 3 3 5 5" xfId="18118"/>
    <cellStyle name="Normal 6 3 3 5 5" xfId="18119"/>
    <cellStyle name="Normal 60 3 5 5" xfId="18120"/>
    <cellStyle name="Normal 64 3 5 5" xfId="18121"/>
    <cellStyle name="Normal 65 3 5 5" xfId="18122"/>
    <cellStyle name="Normal 66 3 5 5" xfId="18123"/>
    <cellStyle name="Normal 67 3 5 5" xfId="18124"/>
    <cellStyle name="Normal 7 6 3 5 5" xfId="18125"/>
    <cellStyle name="Normal 71 3 5 5" xfId="18126"/>
    <cellStyle name="Normal 72 3 5 5" xfId="18127"/>
    <cellStyle name="Normal 73 3 5 5" xfId="18128"/>
    <cellStyle name="Normal 74 3 5 5" xfId="18129"/>
    <cellStyle name="Normal 76 3 5 5" xfId="18130"/>
    <cellStyle name="Normal 8 3 3 5 5" xfId="18131"/>
    <cellStyle name="Normal 81 3 5 5" xfId="18132"/>
    <cellStyle name="Normal 78 2 2 5 5" xfId="18133"/>
    <cellStyle name="Normal 5 3 2 2 5 5" xfId="18134"/>
    <cellStyle name="Normal 80 2 2 5 5" xfId="18135"/>
    <cellStyle name="Normal 79 2 2 5 5" xfId="18136"/>
    <cellStyle name="Normal 6 8 2 2 5 5" xfId="18137"/>
    <cellStyle name="Normal 5 2 2 2 5 5" xfId="18138"/>
    <cellStyle name="Normal 6 2 7 2 5 5" xfId="18139"/>
    <cellStyle name="Comma 2 2 3 2 2 5 5" xfId="18140"/>
    <cellStyle name="Comma 2 3 6 2 2 5 5" xfId="18141"/>
    <cellStyle name="Normal 18 2 2 2 5 5" xfId="18142"/>
    <cellStyle name="Normal 19 2 2 2 5 5" xfId="18143"/>
    <cellStyle name="Normal 2 2 3 2 2 5 5" xfId="18144"/>
    <cellStyle name="Normal 2 3 6 2 2 5 5" xfId="18145"/>
    <cellStyle name="Normal 2 3 2 2 2 5 5" xfId="18146"/>
    <cellStyle name="Normal 2 3 4 2 2 5 5" xfId="18147"/>
    <cellStyle name="Normal 2 3 5 2 2 5 5" xfId="18148"/>
    <cellStyle name="Normal 2 4 2 2 2 5 5" xfId="18149"/>
    <cellStyle name="Normal 2 5 2 2 5 5" xfId="18150"/>
    <cellStyle name="Normal 28 3 2 2 5 5" xfId="18151"/>
    <cellStyle name="Normal 3 2 2 2 2 5 5" xfId="18152"/>
    <cellStyle name="Normal 3 3 2 2 5 5" xfId="18153"/>
    <cellStyle name="Normal 30 3 2 2 5 5" xfId="18154"/>
    <cellStyle name="Normal 4 2 2 2 5 5" xfId="18155"/>
    <cellStyle name="Normal 40 2 2 2 5 5" xfId="18156"/>
    <cellStyle name="Normal 41 2 2 2 5 5" xfId="18157"/>
    <cellStyle name="Normal 42 2 2 2 5 5" xfId="18158"/>
    <cellStyle name="Normal 43 2 2 2 5 5" xfId="18159"/>
    <cellStyle name="Normal 44 2 2 2 5 5" xfId="18160"/>
    <cellStyle name="Normal 45 2 2 2 5 5" xfId="18161"/>
    <cellStyle name="Normal 46 2 2 2 5 5" xfId="18162"/>
    <cellStyle name="Normal 47 2 2 2 5 5" xfId="18163"/>
    <cellStyle name="Normal 51 2 2 5 5" xfId="18164"/>
    <cellStyle name="Normal 52 2 2 5 5" xfId="18165"/>
    <cellStyle name="Normal 53 2 2 5 5" xfId="18166"/>
    <cellStyle name="Normal 55 2 2 5 5" xfId="18167"/>
    <cellStyle name="Normal 56 2 2 5 5" xfId="18168"/>
    <cellStyle name="Normal 57 2 2 5 5" xfId="18169"/>
    <cellStyle name="Normal 6 2 3 2 2 5 5" xfId="18170"/>
    <cellStyle name="Normal 6 3 2 2 5 5" xfId="18171"/>
    <cellStyle name="Normal 60 2 2 5 5" xfId="18172"/>
    <cellStyle name="Normal 64 2 2 5 5" xfId="18173"/>
    <cellStyle name="Normal 65 2 2 5 5" xfId="18174"/>
    <cellStyle name="Normal 66 2 2 5 5" xfId="18175"/>
    <cellStyle name="Normal 67 2 2 5 5" xfId="18176"/>
    <cellStyle name="Normal 7 6 2 2 5 5" xfId="18177"/>
    <cellStyle name="Normal 71 2 2 5 5" xfId="18178"/>
    <cellStyle name="Normal 72 2 2 5 5" xfId="18179"/>
    <cellStyle name="Normal 73 2 2 5 5" xfId="18180"/>
    <cellStyle name="Normal 74 2 2 5 5" xfId="18181"/>
    <cellStyle name="Normal 76 2 2 5 5" xfId="18182"/>
    <cellStyle name="Normal 8 3 2 2 5 5" xfId="18183"/>
    <cellStyle name="Normal 81 2 2 5 5" xfId="18184"/>
    <cellStyle name="Normal 78 4 4 5" xfId="18185"/>
    <cellStyle name="Normal 5 3 4 4 5" xfId="18186"/>
    <cellStyle name="Normal 80 4 4 5" xfId="18187"/>
    <cellStyle name="Normal 79 4 4 5" xfId="18188"/>
    <cellStyle name="Normal 6 8 4 4 5" xfId="18189"/>
    <cellStyle name="Normal 5 2 4 4 5" xfId="18190"/>
    <cellStyle name="Normal 6 2 9 4 5" xfId="18191"/>
    <cellStyle name="Comma 2 2 3 4 4 5" xfId="18192"/>
    <cellStyle name="Comma 2 3 6 4 4 5" xfId="18193"/>
    <cellStyle name="Normal 18 2 4 4 5" xfId="18194"/>
    <cellStyle name="Normal 19 2 4 4 5" xfId="18195"/>
    <cellStyle name="Normal 2 2 3 4 4 5" xfId="18196"/>
    <cellStyle name="Normal 2 3 6 4 4 5" xfId="18197"/>
    <cellStyle name="Normal 2 3 2 4 4 5" xfId="18198"/>
    <cellStyle name="Normal 2 3 4 4 4 5" xfId="18199"/>
    <cellStyle name="Normal 2 3 5 4 4 5" xfId="18200"/>
    <cellStyle name="Normal 2 4 2 4 4 5" xfId="18201"/>
    <cellStyle name="Normal 2 5 4 4 5" xfId="18202"/>
    <cellStyle name="Normal 28 3 4 4 5" xfId="18203"/>
    <cellStyle name="Normal 3 2 2 4 4 5" xfId="18204"/>
    <cellStyle name="Normal 3 3 4 4 5" xfId="18205"/>
    <cellStyle name="Normal 30 3 4 4 5" xfId="18206"/>
    <cellStyle name="Normal 4 2 4 4 5" xfId="18207"/>
    <cellStyle name="Normal 40 2 4 4 5" xfId="18208"/>
    <cellStyle name="Normal 41 2 4 4 5" xfId="18209"/>
    <cellStyle name="Normal 42 2 4 4 5" xfId="18210"/>
    <cellStyle name="Normal 43 2 4 4 5" xfId="18211"/>
    <cellStyle name="Normal 44 2 4 4 5" xfId="18212"/>
    <cellStyle name="Normal 45 2 4 4 5" xfId="18213"/>
    <cellStyle name="Normal 46 2 4 4 5" xfId="18214"/>
    <cellStyle name="Normal 47 2 4 4 5" xfId="18215"/>
    <cellStyle name="Normal 51 4 4 5" xfId="18216"/>
    <cellStyle name="Normal 52 4 4 5" xfId="18217"/>
    <cellStyle name="Normal 53 4 4 5" xfId="18218"/>
    <cellStyle name="Normal 55 4 4 5" xfId="18219"/>
    <cellStyle name="Normal 56 4 4 5" xfId="18220"/>
    <cellStyle name="Normal 57 4 4 5" xfId="18221"/>
    <cellStyle name="Normal 6 2 3 4 4 5" xfId="18222"/>
    <cellStyle name="Normal 6 3 4 4 5" xfId="18223"/>
    <cellStyle name="Normal 60 4 4 5" xfId="18224"/>
    <cellStyle name="Normal 64 4 4 5" xfId="18225"/>
    <cellStyle name="Normal 65 4 4 5" xfId="18226"/>
    <cellStyle name="Normal 66 4 4 5" xfId="18227"/>
    <cellStyle name="Normal 67 4 4 5" xfId="18228"/>
    <cellStyle name="Normal 7 6 4 4 5" xfId="18229"/>
    <cellStyle name="Normal 71 4 4 5" xfId="18230"/>
    <cellStyle name="Normal 72 4 4 5" xfId="18231"/>
    <cellStyle name="Normal 73 4 4 5" xfId="18232"/>
    <cellStyle name="Normal 74 4 4 5" xfId="18233"/>
    <cellStyle name="Normal 76 4 4 5" xfId="18234"/>
    <cellStyle name="Normal 8 3 4 4 5" xfId="18235"/>
    <cellStyle name="Normal 81 4 4 5" xfId="18236"/>
    <cellStyle name="Normal 78 2 3 4 5" xfId="18237"/>
    <cellStyle name="Normal 5 3 2 3 4 5" xfId="18238"/>
    <cellStyle name="Normal 80 2 3 4 5" xfId="18239"/>
    <cellStyle name="Normal 79 2 3 4 5" xfId="18240"/>
    <cellStyle name="Normal 6 8 2 3 4 5" xfId="18241"/>
    <cellStyle name="Normal 5 2 2 3 4 5" xfId="18242"/>
    <cellStyle name="Normal 6 2 7 3 4 5" xfId="18243"/>
    <cellStyle name="Comma 2 2 3 2 3 4 5" xfId="18244"/>
    <cellStyle name="Comma 2 3 6 2 3 4 5" xfId="18245"/>
    <cellStyle name="Normal 18 2 2 3 4 5" xfId="18246"/>
    <cellStyle name="Normal 19 2 2 3 4 5" xfId="18247"/>
    <cellStyle name="Normal 2 2 3 2 3 4 5" xfId="18248"/>
    <cellStyle name="Normal 2 3 6 2 3 4 5" xfId="18249"/>
    <cellStyle name="Normal 2 3 2 2 3 4 5" xfId="18250"/>
    <cellStyle name="Normal 2 3 4 2 3 4 5" xfId="18251"/>
    <cellStyle name="Normal 2 3 5 2 3 4 5" xfId="18252"/>
    <cellStyle name="Normal 2 4 2 2 3 4 5" xfId="18253"/>
    <cellStyle name="Normal 2 5 2 3 4 5" xfId="18254"/>
    <cellStyle name="Normal 28 3 2 3 4 5" xfId="18255"/>
    <cellStyle name="Normal 3 2 2 2 3 4 5" xfId="18256"/>
    <cellStyle name="Normal 3 3 2 3 4 5" xfId="18257"/>
    <cellStyle name="Normal 30 3 2 3 4 5" xfId="18258"/>
    <cellStyle name="Normal 4 2 2 3 4 5" xfId="18259"/>
    <cellStyle name="Normal 40 2 2 3 4 5" xfId="18260"/>
    <cellStyle name="Normal 41 2 2 3 4 5" xfId="18261"/>
    <cellStyle name="Normal 42 2 2 3 4 5" xfId="18262"/>
    <cellStyle name="Normal 43 2 2 3 4 5" xfId="18263"/>
    <cellStyle name="Normal 44 2 2 3 4 5" xfId="18264"/>
    <cellStyle name="Normal 45 2 2 3 4 5" xfId="18265"/>
    <cellStyle name="Normal 46 2 2 3 4 5" xfId="18266"/>
    <cellStyle name="Normal 47 2 2 3 4 5" xfId="18267"/>
    <cellStyle name="Normal 51 2 3 4 5" xfId="18268"/>
    <cellStyle name="Normal 52 2 3 4 5" xfId="18269"/>
    <cellStyle name="Normal 53 2 3 4 5" xfId="18270"/>
    <cellStyle name="Normal 55 2 3 4 5" xfId="18271"/>
    <cellStyle name="Normal 56 2 3 4 5" xfId="18272"/>
    <cellStyle name="Normal 57 2 3 4 5" xfId="18273"/>
    <cellStyle name="Normal 6 2 3 2 3 4 5" xfId="18274"/>
    <cellStyle name="Normal 6 3 2 3 4 5" xfId="18275"/>
    <cellStyle name="Normal 60 2 3 4 5" xfId="18276"/>
    <cellStyle name="Normal 64 2 3 4 5" xfId="18277"/>
    <cellStyle name="Normal 65 2 3 4 5" xfId="18278"/>
    <cellStyle name="Normal 66 2 3 4 5" xfId="18279"/>
    <cellStyle name="Normal 67 2 3 4 5" xfId="18280"/>
    <cellStyle name="Normal 7 6 2 3 4 5" xfId="18281"/>
    <cellStyle name="Normal 71 2 3 4 5" xfId="18282"/>
    <cellStyle name="Normal 72 2 3 4 5" xfId="18283"/>
    <cellStyle name="Normal 73 2 3 4 5" xfId="18284"/>
    <cellStyle name="Normal 74 2 3 4 5" xfId="18285"/>
    <cellStyle name="Normal 76 2 3 4 5" xfId="18286"/>
    <cellStyle name="Normal 8 3 2 3 4 5" xfId="18287"/>
    <cellStyle name="Normal 81 2 3 4 5" xfId="18288"/>
    <cellStyle name="Normal 78 3 2 4 5" xfId="18289"/>
    <cellStyle name="Normal 5 3 3 2 4 5" xfId="18290"/>
    <cellStyle name="Normal 80 3 2 4 5" xfId="18291"/>
    <cellStyle name="Normal 79 3 2 4 5" xfId="18292"/>
    <cellStyle name="Normal 6 8 3 2 4 5" xfId="18293"/>
    <cellStyle name="Normal 5 2 3 2 4 5" xfId="18294"/>
    <cellStyle name="Normal 6 2 8 2 4 5" xfId="18295"/>
    <cellStyle name="Comma 2 2 3 3 2 4 5" xfId="18296"/>
    <cellStyle name="Comma 2 3 6 3 2 4 5" xfId="18297"/>
    <cellStyle name="Normal 18 2 3 2 4 5" xfId="18298"/>
    <cellStyle name="Normal 19 2 3 2 4 5" xfId="18299"/>
    <cellStyle name="Normal 2 2 3 3 2 4 5" xfId="18300"/>
    <cellStyle name="Normal 2 3 6 3 2 4 5" xfId="18301"/>
    <cellStyle name="Normal 2 3 2 3 2 4 5" xfId="18302"/>
    <cellStyle name="Normal 2 3 4 3 2 4 5" xfId="18303"/>
    <cellStyle name="Normal 2 3 5 3 2 4 5" xfId="18304"/>
    <cellStyle name="Normal 2 4 2 3 2 4 5" xfId="18305"/>
    <cellStyle name="Normal 2 5 3 2 4 5" xfId="18306"/>
    <cellStyle name="Normal 28 3 3 2 4 5" xfId="18307"/>
    <cellStyle name="Normal 3 2 2 3 2 4 5" xfId="18308"/>
    <cellStyle name="Normal 3 3 3 2 4 5" xfId="18309"/>
    <cellStyle name="Normal 30 3 3 2 4 5" xfId="18310"/>
    <cellStyle name="Normal 4 2 3 2 4 5" xfId="18311"/>
    <cellStyle name="Normal 40 2 3 2 4 5" xfId="18312"/>
    <cellStyle name="Normal 41 2 3 2 4 5" xfId="18313"/>
    <cellStyle name="Normal 42 2 3 2 4 5" xfId="18314"/>
    <cellStyle name="Normal 43 2 3 2 4 5" xfId="18315"/>
    <cellStyle name="Normal 44 2 3 2 4 5" xfId="18316"/>
    <cellStyle name="Normal 45 2 3 2 4 5" xfId="18317"/>
    <cellStyle name="Normal 46 2 3 2 4 5" xfId="18318"/>
    <cellStyle name="Normal 47 2 3 2 4 5" xfId="18319"/>
    <cellStyle name="Normal 51 3 2 4 5" xfId="18320"/>
    <cellStyle name="Normal 52 3 2 4 5" xfId="18321"/>
    <cellStyle name="Normal 53 3 2 4 5" xfId="18322"/>
    <cellStyle name="Normal 55 3 2 4 5" xfId="18323"/>
    <cellStyle name="Normal 56 3 2 4 5" xfId="18324"/>
    <cellStyle name="Normal 57 3 2 4 5" xfId="18325"/>
    <cellStyle name="Normal 6 2 3 3 2 4 5" xfId="18326"/>
    <cellStyle name="Normal 6 3 3 2 4 5" xfId="18327"/>
    <cellStyle name="Normal 60 3 2 4 5" xfId="18328"/>
    <cellStyle name="Normal 64 3 2 4 5" xfId="18329"/>
    <cellStyle name="Normal 65 3 2 4 5" xfId="18330"/>
    <cellStyle name="Normal 66 3 2 4 5" xfId="18331"/>
    <cellStyle name="Normal 67 3 2 4 5" xfId="18332"/>
    <cellStyle name="Normal 7 6 3 2 4 5" xfId="18333"/>
    <cellStyle name="Normal 71 3 2 4 5" xfId="18334"/>
    <cellStyle name="Normal 72 3 2 4 5" xfId="18335"/>
    <cellStyle name="Normal 73 3 2 4 5" xfId="18336"/>
    <cellStyle name="Normal 74 3 2 4 5" xfId="18337"/>
    <cellStyle name="Normal 76 3 2 4 5" xfId="18338"/>
    <cellStyle name="Normal 8 3 3 2 4 5" xfId="18339"/>
    <cellStyle name="Normal 81 3 2 4 5" xfId="18340"/>
    <cellStyle name="Normal 78 2 2 2 4 5" xfId="18341"/>
    <cellStyle name="Normal 5 3 2 2 2 4 5" xfId="18342"/>
    <cellStyle name="Normal 80 2 2 2 4 5" xfId="18343"/>
    <cellStyle name="Normal 79 2 2 2 4 5" xfId="18344"/>
    <cellStyle name="Normal 6 8 2 2 2 4 5" xfId="18345"/>
    <cellStyle name="Normal 5 2 2 2 2 4 5" xfId="18346"/>
    <cellStyle name="Normal 6 2 7 2 2 4 5" xfId="18347"/>
    <cellStyle name="Comma 2 2 3 2 2 2 4 5" xfId="18348"/>
    <cellStyle name="Comma 2 3 6 2 2 2 4 5" xfId="18349"/>
    <cellStyle name="Normal 18 2 2 2 2 4 5" xfId="18350"/>
    <cellStyle name="Normal 19 2 2 2 2 4 5" xfId="18351"/>
    <cellStyle name="Normal 2 2 3 2 2 2 4 5" xfId="18352"/>
    <cellStyle name="Normal 2 3 6 2 2 2 4 5" xfId="18353"/>
    <cellStyle name="Normal 2 3 2 2 2 2 4 5" xfId="18354"/>
    <cellStyle name="Normal 2 3 4 2 2 2 4 5" xfId="18355"/>
    <cellStyle name="Normal 2 3 5 2 2 2 4 5" xfId="18356"/>
    <cellStyle name="Normal 2 4 2 2 2 2 4 5" xfId="18357"/>
    <cellStyle name="Normal 2 5 2 2 2 4 5" xfId="18358"/>
    <cellStyle name="Normal 28 3 2 2 2 4 5" xfId="18359"/>
    <cellStyle name="Normal 3 2 2 2 2 2 4 5" xfId="18360"/>
    <cellStyle name="Normal 3 3 2 2 2 4 5" xfId="18361"/>
    <cellStyle name="Normal 30 3 2 2 2 4 5" xfId="18362"/>
    <cellStyle name="Normal 4 2 2 2 2 4 5" xfId="18363"/>
    <cellStyle name="Normal 40 2 2 2 2 4 5" xfId="18364"/>
    <cellStyle name="Normal 41 2 2 2 2 4 5" xfId="18365"/>
    <cellStyle name="Normal 42 2 2 2 2 4 5" xfId="18366"/>
    <cellStyle name="Normal 43 2 2 2 2 4 5" xfId="18367"/>
    <cellStyle name="Normal 44 2 2 2 2 4 5" xfId="18368"/>
    <cellStyle name="Normal 45 2 2 2 2 4 5" xfId="18369"/>
    <cellStyle name="Normal 46 2 2 2 2 4 5" xfId="18370"/>
    <cellStyle name="Normal 47 2 2 2 2 4 5" xfId="18371"/>
    <cellStyle name="Normal 51 2 2 2 4 5" xfId="18372"/>
    <cellStyle name="Normal 52 2 2 2 4 5" xfId="18373"/>
    <cellStyle name="Normal 53 2 2 2 4 5" xfId="18374"/>
    <cellStyle name="Normal 55 2 2 2 4 5" xfId="18375"/>
    <cellStyle name="Normal 56 2 2 2 4 5" xfId="18376"/>
    <cellStyle name="Normal 57 2 2 2 4 5" xfId="18377"/>
    <cellStyle name="Normal 6 2 3 2 2 2 4 5" xfId="18378"/>
    <cellStyle name="Normal 6 3 2 2 2 4 5" xfId="18379"/>
    <cellStyle name="Normal 60 2 2 2 4 5" xfId="18380"/>
    <cellStyle name="Normal 64 2 2 2 4 5" xfId="18381"/>
    <cellStyle name="Normal 65 2 2 2 4 5" xfId="18382"/>
    <cellStyle name="Normal 66 2 2 2 4 5" xfId="18383"/>
    <cellStyle name="Normal 67 2 2 2 4 5" xfId="18384"/>
    <cellStyle name="Normal 7 6 2 2 2 4 5" xfId="18385"/>
    <cellStyle name="Normal 71 2 2 2 4 5" xfId="18386"/>
    <cellStyle name="Normal 72 2 2 2 4 5" xfId="18387"/>
    <cellStyle name="Normal 73 2 2 2 4 5" xfId="18388"/>
    <cellStyle name="Normal 74 2 2 2 4 5" xfId="18389"/>
    <cellStyle name="Normal 76 2 2 2 4 5" xfId="18390"/>
    <cellStyle name="Normal 8 3 2 2 2 4 5" xfId="18391"/>
    <cellStyle name="Normal 81 2 2 2 4 5" xfId="18392"/>
    <cellStyle name="Normal 90 3 5" xfId="18393"/>
    <cellStyle name="Normal 78 5 3 5" xfId="18394"/>
    <cellStyle name="Normal 91 3 5" xfId="18395"/>
    <cellStyle name="Normal 5 3 5 3 5" xfId="18396"/>
    <cellStyle name="Normal 80 5 3 5" xfId="18397"/>
    <cellStyle name="Normal 79 5 3 5" xfId="18398"/>
    <cellStyle name="Normal 6 8 5 3 5" xfId="18399"/>
    <cellStyle name="Normal 5 2 5 3 5" xfId="18400"/>
    <cellStyle name="Normal 6 2 10 3 5" xfId="18401"/>
    <cellStyle name="Comma 2 2 3 5 3 5" xfId="18402"/>
    <cellStyle name="Comma 2 3 6 5 3 5" xfId="18403"/>
    <cellStyle name="Normal 18 2 5 3 5" xfId="18404"/>
    <cellStyle name="Normal 19 2 5 3 5" xfId="18405"/>
    <cellStyle name="Normal 2 2 3 5 3 5" xfId="18406"/>
    <cellStyle name="Normal 2 3 6 5 3 5" xfId="18407"/>
    <cellStyle name="Normal 2 3 2 5 3 5" xfId="18408"/>
    <cellStyle name="Normal 2 3 4 5 3 5" xfId="18409"/>
    <cellStyle name="Normal 2 3 5 5 3 5" xfId="18410"/>
    <cellStyle name="Normal 2 4 2 5 3 5" xfId="18411"/>
    <cellStyle name="Normal 2 5 5 3 5" xfId="18412"/>
    <cellStyle name="Normal 28 3 5 3 5" xfId="18413"/>
    <cellStyle name="Normal 3 2 2 5 3 5" xfId="18414"/>
    <cellStyle name="Normal 3 3 5 3 5" xfId="18415"/>
    <cellStyle name="Normal 30 3 5 3 5" xfId="18416"/>
    <cellStyle name="Normal 4 2 5 3 5" xfId="18417"/>
    <cellStyle name="Normal 40 2 5 3 5" xfId="18418"/>
    <cellStyle name="Normal 41 2 5 3 5" xfId="18419"/>
    <cellStyle name="Normal 42 2 5 3 5" xfId="18420"/>
    <cellStyle name="Normal 43 2 5 3 5" xfId="18421"/>
    <cellStyle name="Normal 44 2 5 3 5" xfId="18422"/>
    <cellStyle name="Normal 45 2 5 3 5" xfId="18423"/>
    <cellStyle name="Normal 46 2 5 3 5" xfId="18424"/>
    <cellStyle name="Normal 47 2 5 3 5" xfId="18425"/>
    <cellStyle name="Normal 51 5 3 5" xfId="18426"/>
    <cellStyle name="Normal 52 5 3 5" xfId="18427"/>
    <cellStyle name="Normal 53 5 3 5" xfId="18428"/>
    <cellStyle name="Normal 55 5 3 5" xfId="18429"/>
    <cellStyle name="Normal 56 5 3 5" xfId="18430"/>
    <cellStyle name="Normal 57 5 3 5" xfId="18431"/>
    <cellStyle name="Normal 6 2 3 5 3 5" xfId="18432"/>
    <cellStyle name="Normal 6 3 5 3 5" xfId="18433"/>
    <cellStyle name="Normal 60 5 3 5" xfId="18434"/>
    <cellStyle name="Normal 64 5 3 5" xfId="18435"/>
    <cellStyle name="Normal 65 5 3 5" xfId="18436"/>
    <cellStyle name="Normal 66 5 3 5" xfId="18437"/>
    <cellStyle name="Normal 67 5 3 5" xfId="18438"/>
    <cellStyle name="Normal 7 6 5 3 5" xfId="18439"/>
    <cellStyle name="Normal 71 5 3 5" xfId="18440"/>
    <cellStyle name="Normal 72 5 3 5" xfId="18441"/>
    <cellStyle name="Normal 73 5 3 5" xfId="18442"/>
    <cellStyle name="Normal 74 5 3 5" xfId="18443"/>
    <cellStyle name="Normal 76 5 3 5" xfId="18444"/>
    <cellStyle name="Normal 8 3 5 3 5" xfId="18445"/>
    <cellStyle name="Normal 81 5 3 5" xfId="18446"/>
    <cellStyle name="Normal 78 2 4 3 5" xfId="18447"/>
    <cellStyle name="Normal 5 3 2 4 3 5" xfId="18448"/>
    <cellStyle name="Normal 80 2 4 3 5" xfId="18449"/>
    <cellStyle name="Normal 79 2 4 3 5" xfId="18450"/>
    <cellStyle name="Normal 6 8 2 4 3 5" xfId="18451"/>
    <cellStyle name="Normal 5 2 2 4 3 5" xfId="18452"/>
    <cellStyle name="Normal 6 2 7 4 3 5" xfId="18453"/>
    <cellStyle name="Comma 2 2 3 2 4 3 5" xfId="18454"/>
    <cellStyle name="Comma 2 3 6 2 4 3 5" xfId="18455"/>
    <cellStyle name="Normal 18 2 2 4 3 5" xfId="18456"/>
    <cellStyle name="Normal 19 2 2 4 3 5" xfId="18457"/>
    <cellStyle name="Normal 2 2 3 2 4 3 5" xfId="18458"/>
    <cellStyle name="Normal 2 3 6 2 4 3 5" xfId="18459"/>
    <cellStyle name="Normal 2 3 2 2 4 3 5" xfId="18460"/>
    <cellStyle name="Normal 2 3 4 2 4 3 5" xfId="18461"/>
    <cellStyle name="Normal 2 3 5 2 4 3 5" xfId="18462"/>
    <cellStyle name="Normal 2 4 2 2 4 3 5" xfId="18463"/>
    <cellStyle name="Normal 2 5 2 4 3 5" xfId="18464"/>
    <cellStyle name="Normal 28 3 2 4 3 5" xfId="18465"/>
    <cellStyle name="Normal 3 2 2 2 4 3 5" xfId="18466"/>
    <cellStyle name="Normal 3 3 2 4 3 5" xfId="18467"/>
    <cellStyle name="Normal 30 3 2 4 3 5" xfId="18468"/>
    <cellStyle name="Normal 4 2 2 4 3 5" xfId="18469"/>
    <cellStyle name="Normal 40 2 2 4 3 5" xfId="18470"/>
    <cellStyle name="Normal 41 2 2 4 3 5" xfId="18471"/>
    <cellStyle name="Normal 42 2 2 4 3 5" xfId="18472"/>
    <cellStyle name="Normal 43 2 2 4 3 5" xfId="18473"/>
    <cellStyle name="Normal 44 2 2 4 3 5" xfId="18474"/>
    <cellStyle name="Normal 45 2 2 4 3 5" xfId="18475"/>
    <cellStyle name="Normal 46 2 2 4 3 5" xfId="18476"/>
    <cellStyle name="Normal 47 2 2 4 3 5" xfId="18477"/>
    <cellStyle name="Normal 51 2 4 3 5" xfId="18478"/>
    <cellStyle name="Normal 52 2 4 3 5" xfId="18479"/>
    <cellStyle name="Normal 53 2 4 3 5" xfId="18480"/>
    <cellStyle name="Normal 55 2 4 3 5" xfId="18481"/>
    <cellStyle name="Normal 56 2 4 3 5" xfId="18482"/>
    <cellStyle name="Normal 57 2 4 3 5" xfId="18483"/>
    <cellStyle name="Normal 6 2 3 2 4 3 5" xfId="18484"/>
    <cellStyle name="Normal 6 3 2 4 3 5" xfId="18485"/>
    <cellStyle name="Normal 60 2 4 3 5" xfId="18486"/>
    <cellStyle name="Normal 64 2 4 3 5" xfId="18487"/>
    <cellStyle name="Normal 65 2 4 3 5" xfId="18488"/>
    <cellStyle name="Normal 66 2 4 3 5" xfId="18489"/>
    <cellStyle name="Normal 67 2 4 3 5" xfId="18490"/>
    <cellStyle name="Normal 7 6 2 4 3 5" xfId="18491"/>
    <cellStyle name="Normal 71 2 4 3 5" xfId="18492"/>
    <cellStyle name="Normal 72 2 4 3 5" xfId="18493"/>
    <cellStyle name="Normal 73 2 4 3 5" xfId="18494"/>
    <cellStyle name="Normal 74 2 4 3 5" xfId="18495"/>
    <cellStyle name="Normal 76 2 4 3 5" xfId="18496"/>
    <cellStyle name="Normal 8 3 2 4 3 5" xfId="18497"/>
    <cellStyle name="Normal 81 2 4 3 5" xfId="18498"/>
    <cellStyle name="Normal 78 3 3 3 5" xfId="18499"/>
    <cellStyle name="Normal 5 3 3 3 3 5" xfId="18500"/>
    <cellStyle name="Normal 80 3 3 3 5" xfId="18501"/>
    <cellStyle name="Normal 79 3 3 3 5" xfId="18502"/>
    <cellStyle name="Normal 6 8 3 3 3 5" xfId="18503"/>
    <cellStyle name="Normal 5 2 3 3 3 5" xfId="18504"/>
    <cellStyle name="Normal 6 2 8 3 3 5" xfId="18505"/>
    <cellStyle name="Comma 2 2 3 3 3 3 5" xfId="18506"/>
    <cellStyle name="Comma 2 3 6 3 3 3 5" xfId="18507"/>
    <cellStyle name="Normal 18 2 3 3 3 5" xfId="18508"/>
    <cellStyle name="Normal 19 2 3 3 3 5" xfId="18509"/>
    <cellStyle name="Normal 2 2 3 3 3 3 5" xfId="18510"/>
    <cellStyle name="Normal 2 3 6 3 3 3 5" xfId="18511"/>
    <cellStyle name="Normal 2 3 2 3 3 3 5" xfId="18512"/>
    <cellStyle name="Normal 2 3 4 3 3 3 5" xfId="18513"/>
    <cellStyle name="Normal 2 3 5 3 3 3 5" xfId="18514"/>
    <cellStyle name="Normal 2 4 2 3 3 3 5" xfId="18515"/>
    <cellStyle name="Normal 2 5 3 3 3 5" xfId="18516"/>
    <cellStyle name="Normal 28 3 3 3 3 5" xfId="18517"/>
    <cellStyle name="Normal 3 2 2 3 3 3 5" xfId="18518"/>
    <cellStyle name="Normal 3 3 3 3 3 5" xfId="18519"/>
    <cellStyle name="Normal 30 3 3 3 3 5" xfId="18520"/>
    <cellStyle name="Normal 4 2 3 3 3 5" xfId="18521"/>
    <cellStyle name="Normal 40 2 3 3 3 5" xfId="18522"/>
    <cellStyle name="Normal 41 2 3 3 3 5" xfId="18523"/>
    <cellStyle name="Normal 42 2 3 3 3 5" xfId="18524"/>
    <cellStyle name="Normal 43 2 3 3 3 5" xfId="18525"/>
    <cellStyle name="Normal 44 2 3 3 3 5" xfId="18526"/>
    <cellStyle name="Normal 45 2 3 3 3 5" xfId="18527"/>
    <cellStyle name="Normal 46 2 3 3 3 5" xfId="18528"/>
    <cellStyle name="Normal 47 2 3 3 3 5" xfId="18529"/>
    <cellStyle name="Normal 51 3 3 3 5" xfId="18530"/>
    <cellStyle name="Normal 52 3 3 3 5" xfId="18531"/>
    <cellStyle name="Normal 53 3 3 3 5" xfId="18532"/>
    <cellStyle name="Normal 55 3 3 3 5" xfId="18533"/>
    <cellStyle name="Normal 56 3 3 3 5" xfId="18534"/>
    <cellStyle name="Normal 57 3 3 3 5" xfId="18535"/>
    <cellStyle name="Normal 6 2 3 3 3 3 5" xfId="18536"/>
    <cellStyle name="Normal 6 3 3 3 3 5" xfId="18537"/>
    <cellStyle name="Normal 60 3 3 3 5" xfId="18538"/>
    <cellStyle name="Normal 64 3 3 3 5" xfId="18539"/>
    <cellStyle name="Normal 65 3 3 3 5" xfId="18540"/>
    <cellStyle name="Normal 66 3 3 3 5" xfId="18541"/>
    <cellStyle name="Normal 67 3 3 3 5" xfId="18542"/>
    <cellStyle name="Normal 7 6 3 3 3 5" xfId="18543"/>
    <cellStyle name="Normal 71 3 3 3 5" xfId="18544"/>
    <cellStyle name="Normal 72 3 3 3 5" xfId="18545"/>
    <cellStyle name="Normal 73 3 3 3 5" xfId="18546"/>
    <cellStyle name="Normal 74 3 3 3 5" xfId="18547"/>
    <cellStyle name="Normal 76 3 3 3 5" xfId="18548"/>
    <cellStyle name="Normal 8 3 3 3 3 5" xfId="18549"/>
    <cellStyle name="Normal 81 3 3 3 5" xfId="18550"/>
    <cellStyle name="Normal 78 2 2 3 3 5" xfId="18551"/>
    <cellStyle name="Normal 5 3 2 2 3 3 5" xfId="18552"/>
    <cellStyle name="Normal 80 2 2 3 3 5" xfId="18553"/>
    <cellStyle name="Normal 79 2 2 3 3 5" xfId="18554"/>
    <cellStyle name="Normal 6 8 2 2 3 3 5" xfId="18555"/>
    <cellStyle name="Normal 5 2 2 2 3 3 5" xfId="18556"/>
    <cellStyle name="Normal 6 2 7 2 3 3 5" xfId="18557"/>
    <cellStyle name="Comma 2 2 3 2 2 3 3 5" xfId="18558"/>
    <cellStyle name="Comma 2 3 6 2 2 3 3 5" xfId="18559"/>
    <cellStyle name="Normal 18 2 2 2 3 3 5" xfId="18560"/>
    <cellStyle name="Normal 19 2 2 2 3 3 5" xfId="18561"/>
    <cellStyle name="Normal 2 2 3 2 2 3 3 5" xfId="18562"/>
    <cellStyle name="Normal 2 3 6 2 2 3 3 5" xfId="18563"/>
    <cellStyle name="Normal 2 3 2 2 2 3 3 5" xfId="18564"/>
    <cellStyle name="Normal 2 3 4 2 2 3 3 5" xfId="18565"/>
    <cellStyle name="Normal 2 3 5 2 2 3 3 5" xfId="18566"/>
    <cellStyle name="Normal 2 4 2 2 2 3 3 5" xfId="18567"/>
    <cellStyle name="Normal 2 5 2 2 3 3 5" xfId="18568"/>
    <cellStyle name="Normal 28 3 2 2 3 3 5" xfId="18569"/>
    <cellStyle name="Normal 3 2 2 2 2 3 3 5" xfId="18570"/>
    <cellStyle name="Normal 3 3 2 2 3 3 5" xfId="18571"/>
    <cellStyle name="Normal 30 3 2 2 3 3 5" xfId="18572"/>
    <cellStyle name="Normal 4 2 2 2 3 3 5" xfId="18573"/>
    <cellStyle name="Normal 40 2 2 2 3 3 5" xfId="18574"/>
    <cellStyle name="Normal 41 2 2 2 3 3 5" xfId="18575"/>
    <cellStyle name="Normal 42 2 2 2 3 3 5" xfId="18576"/>
    <cellStyle name="Normal 43 2 2 2 3 3 5" xfId="18577"/>
    <cellStyle name="Normal 44 2 2 2 3 3 5" xfId="18578"/>
    <cellStyle name="Normal 45 2 2 2 3 3 5" xfId="18579"/>
    <cellStyle name="Normal 46 2 2 2 3 3 5" xfId="18580"/>
    <cellStyle name="Normal 47 2 2 2 3 3 5" xfId="18581"/>
    <cellStyle name="Normal 51 2 2 3 3 5" xfId="18582"/>
    <cellStyle name="Normal 52 2 2 3 3 5" xfId="18583"/>
    <cellStyle name="Normal 53 2 2 3 3 5" xfId="18584"/>
    <cellStyle name="Normal 55 2 2 3 3 5" xfId="18585"/>
    <cellStyle name="Normal 56 2 2 3 3 5" xfId="18586"/>
    <cellStyle name="Normal 57 2 2 3 3 5" xfId="18587"/>
    <cellStyle name="Normal 6 2 3 2 2 3 3 5" xfId="18588"/>
    <cellStyle name="Normal 6 3 2 2 3 3 5" xfId="18589"/>
    <cellStyle name="Normal 60 2 2 3 3 5" xfId="18590"/>
    <cellStyle name="Normal 64 2 2 3 3 5" xfId="18591"/>
    <cellStyle name="Normal 65 2 2 3 3 5" xfId="18592"/>
    <cellStyle name="Normal 66 2 2 3 3 5" xfId="18593"/>
    <cellStyle name="Normal 67 2 2 3 3 5" xfId="18594"/>
    <cellStyle name="Normal 7 6 2 2 3 3 5" xfId="18595"/>
    <cellStyle name="Normal 71 2 2 3 3 5" xfId="18596"/>
    <cellStyle name="Normal 72 2 2 3 3 5" xfId="18597"/>
    <cellStyle name="Normal 73 2 2 3 3 5" xfId="18598"/>
    <cellStyle name="Normal 74 2 2 3 3 5" xfId="18599"/>
    <cellStyle name="Normal 76 2 2 3 3 5" xfId="18600"/>
    <cellStyle name="Normal 8 3 2 2 3 3 5" xfId="18601"/>
    <cellStyle name="Normal 81 2 2 3 3 5" xfId="18602"/>
    <cellStyle name="Normal 78 4 2 3 5" xfId="18603"/>
    <cellStyle name="Normal 5 3 4 2 3 5" xfId="18604"/>
    <cellStyle name="Normal 80 4 2 3 5" xfId="18605"/>
    <cellStyle name="Normal 79 4 2 3 5" xfId="18606"/>
    <cellStyle name="Normal 6 8 4 2 3 5" xfId="18607"/>
    <cellStyle name="Normal 5 2 4 2 3 5" xfId="18608"/>
    <cellStyle name="Normal 6 2 9 2 3 5" xfId="18609"/>
    <cellStyle name="Comma 2 2 3 4 2 3 5" xfId="18610"/>
    <cellStyle name="Comma 2 3 6 4 2 3 5" xfId="18611"/>
    <cellStyle name="Normal 18 2 4 2 3 5" xfId="18612"/>
    <cellStyle name="Normal 19 2 4 2 3 5" xfId="18613"/>
    <cellStyle name="Normal 2 2 3 4 2 3 5" xfId="18614"/>
    <cellStyle name="Normal 2 3 6 4 2 3 5" xfId="18615"/>
    <cellStyle name="Normal 2 3 2 4 2 3 5" xfId="18616"/>
    <cellStyle name="Normal 2 3 4 4 2 3 5" xfId="18617"/>
    <cellStyle name="Normal 2 3 5 4 2 3 5" xfId="18618"/>
    <cellStyle name="Normal 2 4 2 4 2 3 5" xfId="18619"/>
    <cellStyle name="Normal 2 5 4 2 3 5" xfId="18620"/>
    <cellStyle name="Normal 28 3 4 2 3 5" xfId="18621"/>
    <cellStyle name="Normal 3 2 2 4 2 3 5" xfId="18622"/>
    <cellStyle name="Normal 3 3 4 2 3 5" xfId="18623"/>
    <cellStyle name="Normal 30 3 4 2 3 5" xfId="18624"/>
    <cellStyle name="Normal 4 2 4 2 3 5" xfId="18625"/>
    <cellStyle name="Normal 40 2 4 2 3 5" xfId="18626"/>
    <cellStyle name="Normal 41 2 4 2 3 5" xfId="18627"/>
    <cellStyle name="Normal 42 2 4 2 3 5" xfId="18628"/>
    <cellStyle name="Normal 43 2 4 2 3 5" xfId="18629"/>
    <cellStyle name="Normal 44 2 4 2 3 5" xfId="18630"/>
    <cellStyle name="Normal 45 2 4 2 3 5" xfId="18631"/>
    <cellStyle name="Normal 46 2 4 2 3 5" xfId="18632"/>
    <cellStyle name="Normal 47 2 4 2 3 5" xfId="18633"/>
    <cellStyle name="Normal 51 4 2 3 5" xfId="18634"/>
    <cellStyle name="Normal 52 4 2 3 5" xfId="18635"/>
    <cellStyle name="Normal 53 4 2 3 5" xfId="18636"/>
    <cellStyle name="Normal 55 4 2 3 5" xfId="18637"/>
    <cellStyle name="Normal 56 4 2 3 5" xfId="18638"/>
    <cellStyle name="Normal 57 4 2 3 5" xfId="18639"/>
    <cellStyle name="Normal 6 2 3 4 2 3 5" xfId="18640"/>
    <cellStyle name="Normal 6 3 4 2 3 5" xfId="18641"/>
    <cellStyle name="Normal 60 4 2 3 5" xfId="18642"/>
    <cellStyle name="Normal 64 4 2 3 5" xfId="18643"/>
    <cellStyle name="Normal 65 4 2 3 5" xfId="18644"/>
    <cellStyle name="Normal 66 4 2 3 5" xfId="18645"/>
    <cellStyle name="Normal 67 4 2 3 5" xfId="18646"/>
    <cellStyle name="Normal 7 6 4 2 3 5" xfId="18647"/>
    <cellStyle name="Normal 71 4 2 3 5" xfId="18648"/>
    <cellStyle name="Normal 72 4 2 3 5" xfId="18649"/>
    <cellStyle name="Normal 73 4 2 3 5" xfId="18650"/>
    <cellStyle name="Normal 74 4 2 3 5" xfId="18651"/>
    <cellStyle name="Normal 76 4 2 3 5" xfId="18652"/>
    <cellStyle name="Normal 8 3 4 2 3 5" xfId="18653"/>
    <cellStyle name="Normal 81 4 2 3 5" xfId="18654"/>
    <cellStyle name="Normal 78 2 3 2 3 5" xfId="18655"/>
    <cellStyle name="Normal 5 3 2 3 2 3 5" xfId="18656"/>
    <cellStyle name="Normal 80 2 3 2 3 5" xfId="18657"/>
    <cellStyle name="Normal 79 2 3 2 3 5" xfId="18658"/>
    <cellStyle name="Normal 6 8 2 3 2 3 5" xfId="18659"/>
    <cellStyle name="Normal 5 2 2 3 2 3 5" xfId="18660"/>
    <cellStyle name="Normal 6 2 7 3 2 3 5" xfId="18661"/>
    <cellStyle name="Comma 2 2 3 2 3 2 3 5" xfId="18662"/>
    <cellStyle name="Comma 2 3 6 2 3 2 3 5" xfId="18663"/>
    <cellStyle name="Normal 18 2 2 3 2 3 5" xfId="18664"/>
    <cellStyle name="Normal 19 2 2 3 2 3 5" xfId="18665"/>
    <cellStyle name="Normal 2 2 3 2 3 2 3 5" xfId="18666"/>
    <cellStyle name="Normal 2 3 6 2 3 2 3 5" xfId="18667"/>
    <cellStyle name="Normal 2 3 2 2 3 2 3 5" xfId="18668"/>
    <cellStyle name="Normal 2 3 4 2 3 2 3 5" xfId="18669"/>
    <cellStyle name="Normal 2 3 5 2 3 2 3 5" xfId="18670"/>
    <cellStyle name="Normal 2 4 2 2 3 2 3 5" xfId="18671"/>
    <cellStyle name="Normal 2 5 2 3 2 3 5" xfId="18672"/>
    <cellStyle name="Normal 28 3 2 3 2 3 5" xfId="18673"/>
    <cellStyle name="Normal 3 2 2 2 3 2 3 5" xfId="18674"/>
    <cellStyle name="Normal 3 3 2 3 2 3 5" xfId="18675"/>
    <cellStyle name="Normal 30 3 2 3 2 3 5" xfId="18676"/>
    <cellStyle name="Normal 4 2 2 3 2 3 5" xfId="18677"/>
    <cellStyle name="Normal 40 2 2 3 2 3 5" xfId="18678"/>
    <cellStyle name="Normal 41 2 2 3 2 3 5" xfId="18679"/>
    <cellStyle name="Normal 42 2 2 3 2 3 5" xfId="18680"/>
    <cellStyle name="Normal 43 2 2 3 2 3 5" xfId="18681"/>
    <cellStyle name="Normal 44 2 2 3 2 3 5" xfId="18682"/>
    <cellStyle name="Normal 45 2 2 3 2 3 5" xfId="18683"/>
    <cellStyle name="Normal 46 2 2 3 2 3 5" xfId="18684"/>
    <cellStyle name="Normal 47 2 2 3 2 3 5" xfId="18685"/>
    <cellStyle name="Normal 51 2 3 2 3 5" xfId="18686"/>
    <cellStyle name="Normal 52 2 3 2 3 5" xfId="18687"/>
    <cellStyle name="Normal 53 2 3 2 3 5" xfId="18688"/>
    <cellStyle name="Normal 55 2 3 2 3 5" xfId="18689"/>
    <cellStyle name="Normal 56 2 3 2 3 5" xfId="18690"/>
    <cellStyle name="Normal 57 2 3 2 3 5" xfId="18691"/>
    <cellStyle name="Normal 6 2 3 2 3 2 3 5" xfId="18692"/>
    <cellStyle name="Normal 6 3 2 3 2 3 5" xfId="18693"/>
    <cellStyle name="Normal 60 2 3 2 3 5" xfId="18694"/>
    <cellStyle name="Normal 64 2 3 2 3 5" xfId="18695"/>
    <cellStyle name="Normal 65 2 3 2 3 5" xfId="18696"/>
    <cellStyle name="Normal 66 2 3 2 3 5" xfId="18697"/>
    <cellStyle name="Normal 67 2 3 2 3 5" xfId="18698"/>
    <cellStyle name="Normal 7 6 2 3 2 3 5" xfId="18699"/>
    <cellStyle name="Normal 71 2 3 2 3 5" xfId="18700"/>
    <cellStyle name="Normal 72 2 3 2 3 5" xfId="18701"/>
    <cellStyle name="Normal 73 2 3 2 3 5" xfId="18702"/>
    <cellStyle name="Normal 74 2 3 2 3 5" xfId="18703"/>
    <cellStyle name="Normal 76 2 3 2 3 5" xfId="18704"/>
    <cellStyle name="Normal 8 3 2 3 2 3 5" xfId="18705"/>
    <cellStyle name="Normal 81 2 3 2 3 5" xfId="18706"/>
    <cellStyle name="Normal 78 3 2 2 3 5" xfId="18707"/>
    <cellStyle name="Normal 5 3 3 2 2 3 5" xfId="18708"/>
    <cellStyle name="Normal 80 3 2 2 3 5" xfId="18709"/>
    <cellStyle name="Normal 79 3 2 2 3 5" xfId="18710"/>
    <cellStyle name="Normal 6 8 3 2 2 3 5" xfId="18711"/>
    <cellStyle name="Normal 5 2 3 2 2 3 5" xfId="18712"/>
    <cellStyle name="Normal 6 2 8 2 2 3 5" xfId="18713"/>
    <cellStyle name="Comma 2 2 3 3 2 2 3 5" xfId="18714"/>
    <cellStyle name="Comma 2 3 6 3 2 2 3 5" xfId="18715"/>
    <cellStyle name="Normal 18 2 3 2 2 3 5" xfId="18716"/>
    <cellStyle name="Normal 19 2 3 2 2 3 5" xfId="18717"/>
    <cellStyle name="Normal 2 2 3 3 2 2 3 5" xfId="18718"/>
    <cellStyle name="Normal 2 3 6 3 2 2 3 5" xfId="18719"/>
    <cellStyle name="Normal 2 3 2 3 2 2 3 5" xfId="18720"/>
    <cellStyle name="Normal 2 3 4 3 2 2 3 5" xfId="18721"/>
    <cellStyle name="Normal 2 3 5 3 2 2 3 5" xfId="18722"/>
    <cellStyle name="Normal 2 4 2 3 2 2 3 5" xfId="18723"/>
    <cellStyle name="Normal 2 5 3 2 2 3 5" xfId="18724"/>
    <cellStyle name="Normal 28 3 3 2 2 3 5" xfId="18725"/>
    <cellStyle name="Normal 3 2 2 3 2 2 3 5" xfId="18726"/>
    <cellStyle name="Normal 3 3 3 2 2 3 5" xfId="18727"/>
    <cellStyle name="Normal 30 3 3 2 2 3 5" xfId="18728"/>
    <cellStyle name="Normal 4 2 3 2 2 3 5" xfId="18729"/>
    <cellStyle name="Normal 40 2 3 2 2 3 5" xfId="18730"/>
    <cellStyle name="Normal 41 2 3 2 2 3 5" xfId="18731"/>
    <cellStyle name="Normal 42 2 3 2 2 3 5" xfId="18732"/>
    <cellStyle name="Normal 43 2 3 2 2 3 5" xfId="18733"/>
    <cellStyle name="Normal 44 2 3 2 2 3 5" xfId="18734"/>
    <cellStyle name="Normal 45 2 3 2 2 3 5" xfId="18735"/>
    <cellStyle name="Normal 46 2 3 2 2 3 5" xfId="18736"/>
    <cellStyle name="Normal 47 2 3 2 2 3 5" xfId="18737"/>
    <cellStyle name="Normal 51 3 2 2 3 5" xfId="18738"/>
    <cellStyle name="Normal 52 3 2 2 3 5" xfId="18739"/>
    <cellStyle name="Normal 53 3 2 2 3 5" xfId="18740"/>
    <cellStyle name="Normal 55 3 2 2 3 5" xfId="18741"/>
    <cellStyle name="Normal 56 3 2 2 3 5" xfId="18742"/>
    <cellStyle name="Normal 57 3 2 2 3 5" xfId="18743"/>
    <cellStyle name="Normal 6 2 3 3 2 2 3 5" xfId="18744"/>
    <cellStyle name="Normal 6 3 3 2 2 3 5" xfId="18745"/>
    <cellStyle name="Normal 60 3 2 2 3 5" xfId="18746"/>
    <cellStyle name="Normal 64 3 2 2 3 5" xfId="18747"/>
    <cellStyle name="Normal 65 3 2 2 3 5" xfId="18748"/>
    <cellStyle name="Normal 66 3 2 2 3 5" xfId="18749"/>
    <cellStyle name="Normal 67 3 2 2 3 5" xfId="18750"/>
    <cellStyle name="Normal 7 6 3 2 2 3 5" xfId="18751"/>
    <cellStyle name="Normal 71 3 2 2 3 5" xfId="18752"/>
    <cellStyle name="Normal 72 3 2 2 3 5" xfId="18753"/>
    <cellStyle name="Normal 73 3 2 2 3 5" xfId="18754"/>
    <cellStyle name="Normal 74 3 2 2 3 5" xfId="18755"/>
    <cellStyle name="Normal 76 3 2 2 3 5" xfId="18756"/>
    <cellStyle name="Normal 8 3 3 2 2 3 5" xfId="18757"/>
    <cellStyle name="Normal 81 3 2 2 3 5" xfId="18758"/>
    <cellStyle name="Normal 78 2 2 2 2 3 5" xfId="18759"/>
    <cellStyle name="Normal 5 3 2 2 2 2 3 5" xfId="18760"/>
    <cellStyle name="Normal 80 2 2 2 2 3 5" xfId="18761"/>
    <cellStyle name="Normal 79 2 2 2 2 3 5" xfId="18762"/>
    <cellStyle name="Normal 6 8 2 2 2 2 3 5" xfId="18763"/>
    <cellStyle name="Normal 5 2 2 2 2 2 3 5" xfId="18764"/>
    <cellStyle name="Normal 6 2 7 2 2 2 3 5" xfId="18765"/>
    <cellStyle name="Comma 2 2 3 2 2 2 2 3 5" xfId="18766"/>
    <cellStyle name="Comma 2 3 6 2 2 2 2 3 5" xfId="18767"/>
    <cellStyle name="Normal 18 2 2 2 2 2 3 5" xfId="18768"/>
    <cellStyle name="Normal 19 2 2 2 2 2 3 5" xfId="18769"/>
    <cellStyle name="Normal 2 2 3 2 2 2 2 3 5" xfId="18770"/>
    <cellStyle name="Normal 2 3 6 2 2 2 2 3 5" xfId="18771"/>
    <cellStyle name="Normal 2 3 2 2 2 2 2 3 5" xfId="18772"/>
    <cellStyle name="Normal 2 3 4 2 2 2 2 3 5" xfId="18773"/>
    <cellStyle name="Normal 2 3 5 2 2 2 2 3 5" xfId="18774"/>
    <cellStyle name="Normal 2 4 2 2 2 2 2 3 5" xfId="18775"/>
    <cellStyle name="Normal 2 5 2 2 2 2 3 5" xfId="18776"/>
    <cellStyle name="Normal 28 3 2 2 2 2 3 5" xfId="18777"/>
    <cellStyle name="Normal 3 2 2 2 2 2 2 3 5" xfId="18778"/>
    <cellStyle name="Normal 3 3 2 2 2 2 3 5" xfId="18779"/>
    <cellStyle name="Normal 30 3 2 2 2 2 3 5" xfId="18780"/>
    <cellStyle name="Normal 4 2 2 2 2 2 3 5" xfId="18781"/>
    <cellStyle name="Normal 40 2 2 2 2 2 3 5" xfId="18782"/>
    <cellStyle name="Normal 41 2 2 2 2 2 3 5" xfId="18783"/>
    <cellStyle name="Normal 42 2 2 2 2 2 3 5" xfId="18784"/>
    <cellStyle name="Normal 43 2 2 2 2 2 3 5" xfId="18785"/>
    <cellStyle name="Normal 44 2 2 2 2 2 3 5" xfId="18786"/>
    <cellStyle name="Normal 45 2 2 2 2 2 3 5" xfId="18787"/>
    <cellStyle name="Normal 46 2 2 2 2 2 3 5" xfId="18788"/>
    <cellStyle name="Normal 47 2 2 2 2 2 3 5" xfId="18789"/>
    <cellStyle name="Normal 51 2 2 2 2 3 5" xfId="18790"/>
    <cellStyle name="Normal 52 2 2 2 2 3 5" xfId="18791"/>
    <cellStyle name="Normal 53 2 2 2 2 3 5" xfId="18792"/>
    <cellStyle name="Normal 55 2 2 2 2 3 5" xfId="18793"/>
    <cellStyle name="Normal 56 2 2 2 2 3 5" xfId="18794"/>
    <cellStyle name="Normal 57 2 2 2 2 3 5" xfId="18795"/>
    <cellStyle name="Normal 6 2 3 2 2 2 2 3 5" xfId="18796"/>
    <cellStyle name="Normal 6 3 2 2 2 2 3 5" xfId="18797"/>
    <cellStyle name="Normal 60 2 2 2 2 3 5" xfId="18798"/>
    <cellStyle name="Normal 64 2 2 2 2 3 5" xfId="18799"/>
    <cellStyle name="Normal 65 2 2 2 2 3 5" xfId="18800"/>
    <cellStyle name="Normal 66 2 2 2 2 3 5" xfId="18801"/>
    <cellStyle name="Normal 67 2 2 2 2 3 5" xfId="18802"/>
    <cellStyle name="Normal 7 6 2 2 2 2 3 5" xfId="18803"/>
    <cellStyle name="Normal 71 2 2 2 2 3 5" xfId="18804"/>
    <cellStyle name="Normal 72 2 2 2 2 3 5" xfId="18805"/>
    <cellStyle name="Normal 73 2 2 2 2 3 5" xfId="18806"/>
    <cellStyle name="Normal 74 2 2 2 2 3 5" xfId="18807"/>
    <cellStyle name="Normal 76 2 2 2 2 3 5" xfId="18808"/>
    <cellStyle name="Normal 8 3 2 2 2 2 3 5" xfId="18809"/>
    <cellStyle name="Normal 81 2 2 2 2 3 5" xfId="18810"/>
    <cellStyle name="Normal 95 2 5" xfId="18811"/>
    <cellStyle name="Normal 78 6 2 5" xfId="18812"/>
    <cellStyle name="Normal 96 2 5" xfId="18813"/>
    <cellStyle name="Normal 5 3 6 2 5" xfId="18814"/>
    <cellStyle name="Normal 80 6 2 5" xfId="18815"/>
    <cellStyle name="Normal 79 6 2 5" xfId="18816"/>
    <cellStyle name="Normal 6 8 6 2 5" xfId="18817"/>
    <cellStyle name="Normal 5 2 6 2 5" xfId="18818"/>
    <cellStyle name="Normal 6 2 11 2 5" xfId="18819"/>
    <cellStyle name="Comma 2 2 3 6 2 5" xfId="18820"/>
    <cellStyle name="Comma 2 3 6 6 2 5" xfId="18821"/>
    <cellStyle name="Normal 18 2 6 2 5" xfId="18822"/>
    <cellStyle name="Normal 19 2 6 2 5" xfId="18823"/>
    <cellStyle name="Normal 2 2 3 6 2 5" xfId="18824"/>
    <cellStyle name="Normal 2 3 6 6 2 5" xfId="18825"/>
    <cellStyle name="Normal 2 3 2 6 2 5" xfId="18826"/>
    <cellStyle name="Normal 2 3 4 6 2 5" xfId="18827"/>
    <cellStyle name="Normal 2 3 5 6 2 5" xfId="18828"/>
    <cellStyle name="Normal 2 4 2 6 2 5" xfId="18829"/>
    <cellStyle name="Normal 2 5 6 2 5" xfId="18830"/>
    <cellStyle name="Normal 28 3 6 2 5" xfId="18831"/>
    <cellStyle name="Normal 3 2 2 6 2 5" xfId="18832"/>
    <cellStyle name="Normal 3 3 6 2 5" xfId="18833"/>
    <cellStyle name="Normal 30 3 6 2 5" xfId="18834"/>
    <cellStyle name="Normal 4 2 6 2 5" xfId="18835"/>
    <cellStyle name="Normal 40 2 6 2 5" xfId="18836"/>
    <cellStyle name="Normal 41 2 6 2 5" xfId="18837"/>
    <cellStyle name="Normal 42 2 6 2 5" xfId="18838"/>
    <cellStyle name="Normal 43 2 6 2 5" xfId="18839"/>
    <cellStyle name="Normal 44 2 6 2 5" xfId="18840"/>
    <cellStyle name="Normal 45 2 6 2 5" xfId="18841"/>
    <cellStyle name="Normal 46 2 6 2 5" xfId="18842"/>
    <cellStyle name="Normal 47 2 6 2 5" xfId="18843"/>
    <cellStyle name="Normal 51 6 2 5" xfId="18844"/>
    <cellStyle name="Normal 52 6 2 5" xfId="18845"/>
    <cellStyle name="Normal 53 6 2 5" xfId="18846"/>
    <cellStyle name="Normal 55 6 2 5" xfId="18847"/>
    <cellStyle name="Normal 56 6 2 5" xfId="18848"/>
    <cellStyle name="Normal 57 6 2 5" xfId="18849"/>
    <cellStyle name="Normal 6 2 3 6 2 5" xfId="18850"/>
    <cellStyle name="Normal 6 3 6 2 5" xfId="18851"/>
    <cellStyle name="Normal 60 6 2 5" xfId="18852"/>
    <cellStyle name="Normal 64 6 2 5" xfId="18853"/>
    <cellStyle name="Normal 65 6 2 5" xfId="18854"/>
    <cellStyle name="Normal 66 6 2 5" xfId="18855"/>
    <cellStyle name="Normal 67 6 2 5" xfId="18856"/>
    <cellStyle name="Normal 7 6 6 2 5" xfId="18857"/>
    <cellStyle name="Normal 71 6 2 5" xfId="18858"/>
    <cellStyle name="Normal 72 6 2 5" xfId="18859"/>
    <cellStyle name="Normal 73 6 2 5" xfId="18860"/>
    <cellStyle name="Normal 74 6 2 5" xfId="18861"/>
    <cellStyle name="Normal 76 6 2 5" xfId="18862"/>
    <cellStyle name="Normal 8 3 6 2 5" xfId="18863"/>
    <cellStyle name="Normal 81 6 2 5" xfId="18864"/>
    <cellStyle name="Normal 78 2 5 2 5" xfId="18865"/>
    <cellStyle name="Normal 5 3 2 5 2 5" xfId="18866"/>
    <cellStyle name="Normal 80 2 5 2 5" xfId="18867"/>
    <cellStyle name="Normal 79 2 5 2 5" xfId="18868"/>
    <cellStyle name="Normal 6 8 2 5 2 5" xfId="18869"/>
    <cellStyle name="Normal 5 2 2 5 2 5" xfId="18870"/>
    <cellStyle name="Normal 6 2 7 5 2 5" xfId="18871"/>
    <cellStyle name="Comma 2 2 3 2 5 2 5" xfId="18872"/>
    <cellStyle name="Comma 2 3 6 2 5 2 5" xfId="18873"/>
    <cellStyle name="Normal 18 2 2 5 2 5" xfId="18874"/>
    <cellStyle name="Normal 19 2 2 5 2 5" xfId="18875"/>
    <cellStyle name="Normal 2 2 3 2 5 2 5" xfId="18876"/>
    <cellStyle name="Normal 2 3 6 2 5 2 5" xfId="18877"/>
    <cellStyle name="Normal 2 3 2 2 5 2 5" xfId="18878"/>
    <cellStyle name="Normal 2 3 4 2 5 2 5" xfId="18879"/>
    <cellStyle name="Normal 2 3 5 2 5 2 5" xfId="18880"/>
    <cellStyle name="Normal 2 4 2 2 5 2 5" xfId="18881"/>
    <cellStyle name="Normal 2 5 2 5 2 5" xfId="18882"/>
    <cellStyle name="Normal 28 3 2 5 2 5" xfId="18883"/>
    <cellStyle name="Normal 3 2 2 2 5 2 5" xfId="18884"/>
    <cellStyle name="Normal 3 3 2 5 2 5" xfId="18885"/>
    <cellStyle name="Normal 30 3 2 5 2 5" xfId="18886"/>
    <cellStyle name="Normal 4 2 2 5 2 5" xfId="18887"/>
    <cellStyle name="Normal 40 2 2 5 2 5" xfId="18888"/>
    <cellStyle name="Normal 41 2 2 5 2 5" xfId="18889"/>
    <cellStyle name="Normal 42 2 2 5 2 5" xfId="18890"/>
    <cellStyle name="Normal 43 2 2 5 2 5" xfId="18891"/>
    <cellStyle name="Normal 44 2 2 5 2 5" xfId="18892"/>
    <cellStyle name="Normal 45 2 2 5 2 5" xfId="18893"/>
    <cellStyle name="Normal 46 2 2 5 2 5" xfId="18894"/>
    <cellStyle name="Normal 47 2 2 5 2 5" xfId="18895"/>
    <cellStyle name="Normal 51 2 5 2 5" xfId="18896"/>
    <cellStyle name="Normal 52 2 5 2 5" xfId="18897"/>
    <cellStyle name="Normal 53 2 5 2 5" xfId="18898"/>
    <cellStyle name="Normal 55 2 5 2 5" xfId="18899"/>
    <cellStyle name="Normal 56 2 5 2 5" xfId="18900"/>
    <cellStyle name="Normal 57 2 5 2 5" xfId="18901"/>
    <cellStyle name="Normal 6 2 3 2 5 2 5" xfId="18902"/>
    <cellStyle name="Normal 6 3 2 5 2 5" xfId="18903"/>
    <cellStyle name="Normal 60 2 5 2 5" xfId="18904"/>
    <cellStyle name="Normal 64 2 5 2 5" xfId="18905"/>
    <cellStyle name="Normal 65 2 5 2 5" xfId="18906"/>
    <cellStyle name="Normal 66 2 5 2 5" xfId="18907"/>
    <cellStyle name="Normal 67 2 5 2 5" xfId="18908"/>
    <cellStyle name="Normal 7 6 2 5 2 5" xfId="18909"/>
    <cellStyle name="Normal 71 2 5 2 5" xfId="18910"/>
    <cellStyle name="Normal 72 2 5 2 5" xfId="18911"/>
    <cellStyle name="Normal 73 2 5 2 5" xfId="18912"/>
    <cellStyle name="Normal 74 2 5 2 5" xfId="18913"/>
    <cellStyle name="Normal 76 2 5 2 5" xfId="18914"/>
    <cellStyle name="Normal 8 3 2 5 2 5" xfId="18915"/>
    <cellStyle name="Normal 81 2 5 2 5" xfId="18916"/>
    <cellStyle name="Normal 78 3 4 2 5" xfId="18917"/>
    <cellStyle name="Normal 5 3 3 4 2 5" xfId="18918"/>
    <cellStyle name="Normal 80 3 4 2 5" xfId="18919"/>
    <cellStyle name="Normal 79 3 4 2 5" xfId="18920"/>
    <cellStyle name="Normal 6 8 3 4 2 5" xfId="18921"/>
    <cellStyle name="Normal 5 2 3 4 2 5" xfId="18922"/>
    <cellStyle name="Normal 6 2 8 4 2 5" xfId="18923"/>
    <cellStyle name="Comma 2 2 3 3 4 2 5" xfId="18924"/>
    <cellStyle name="Comma 2 3 6 3 4 2 5" xfId="18925"/>
    <cellStyle name="Normal 18 2 3 4 2 5" xfId="18926"/>
    <cellStyle name="Normal 19 2 3 4 2 5" xfId="18927"/>
    <cellStyle name="Normal 2 2 3 3 4 2 5" xfId="18928"/>
    <cellStyle name="Normal 2 3 6 3 4 2 5" xfId="18929"/>
    <cellStyle name="Normal 2 3 2 3 4 2 5" xfId="18930"/>
    <cellStyle name="Normal 2 3 4 3 4 2 5" xfId="18931"/>
    <cellStyle name="Normal 2 3 5 3 4 2 5" xfId="18932"/>
    <cellStyle name="Normal 2 4 2 3 4 2 5" xfId="18933"/>
    <cellStyle name="Normal 2 5 3 4 2 5" xfId="18934"/>
    <cellStyle name="Normal 28 3 3 4 2 5" xfId="18935"/>
    <cellStyle name="Normal 3 2 2 3 4 2 5" xfId="18936"/>
    <cellStyle name="Normal 3 3 3 4 2 5" xfId="18937"/>
    <cellStyle name="Normal 30 3 3 4 2 5" xfId="18938"/>
    <cellStyle name="Normal 4 2 3 4 2 5" xfId="18939"/>
    <cellStyle name="Normal 40 2 3 4 2 5" xfId="18940"/>
    <cellStyle name="Normal 41 2 3 4 2 5" xfId="18941"/>
    <cellStyle name="Normal 42 2 3 4 2 5" xfId="18942"/>
    <cellStyle name="Normal 43 2 3 4 2 5" xfId="18943"/>
    <cellStyle name="Normal 44 2 3 4 2 5" xfId="18944"/>
    <cellStyle name="Normal 45 2 3 4 2 5" xfId="18945"/>
    <cellStyle name="Normal 46 2 3 4 2 5" xfId="18946"/>
    <cellStyle name="Normal 47 2 3 4 2 5" xfId="18947"/>
    <cellStyle name="Normal 51 3 4 2 5" xfId="18948"/>
    <cellStyle name="Normal 52 3 4 2 5" xfId="18949"/>
    <cellStyle name="Normal 53 3 4 2 5" xfId="18950"/>
    <cellStyle name="Normal 55 3 4 2 5" xfId="18951"/>
    <cellStyle name="Normal 56 3 4 2 5" xfId="18952"/>
    <cellStyle name="Normal 57 3 4 2 5" xfId="18953"/>
    <cellStyle name="Normal 6 2 3 3 4 2 5" xfId="18954"/>
    <cellStyle name="Normal 6 3 3 4 2 5" xfId="18955"/>
    <cellStyle name="Normal 60 3 4 2 5" xfId="18956"/>
    <cellStyle name="Normal 64 3 4 2 5" xfId="18957"/>
    <cellStyle name="Normal 65 3 4 2 5" xfId="18958"/>
    <cellStyle name="Normal 66 3 4 2 5" xfId="18959"/>
    <cellStyle name="Normal 67 3 4 2 5" xfId="18960"/>
    <cellStyle name="Normal 7 6 3 4 2 5" xfId="18961"/>
    <cellStyle name="Normal 71 3 4 2 5" xfId="18962"/>
    <cellStyle name="Normal 72 3 4 2 5" xfId="18963"/>
    <cellStyle name="Normal 73 3 4 2 5" xfId="18964"/>
    <cellStyle name="Normal 74 3 4 2 5" xfId="18965"/>
    <cellStyle name="Normal 76 3 4 2 5" xfId="18966"/>
    <cellStyle name="Normal 8 3 3 4 2 5" xfId="18967"/>
    <cellStyle name="Normal 81 3 4 2 5" xfId="18968"/>
    <cellStyle name="Normal 78 2 2 4 2 5" xfId="18969"/>
    <cellStyle name="Normal 5 3 2 2 4 2 5" xfId="18970"/>
    <cellStyle name="Normal 80 2 2 4 2 5" xfId="18971"/>
    <cellStyle name="Normal 79 2 2 4 2 5" xfId="18972"/>
    <cellStyle name="Normal 6 8 2 2 4 2 5" xfId="18973"/>
    <cellStyle name="Normal 5 2 2 2 4 2 5" xfId="18974"/>
    <cellStyle name="Normal 6 2 7 2 4 2 5" xfId="18975"/>
    <cellStyle name="Comma 2 2 3 2 2 4 2 5" xfId="18976"/>
    <cellStyle name="Comma 2 3 6 2 2 4 2 5" xfId="18977"/>
    <cellStyle name="Normal 18 2 2 2 4 2 5" xfId="18978"/>
    <cellStyle name="Normal 19 2 2 2 4 2 5" xfId="18979"/>
    <cellStyle name="Normal 2 2 3 2 2 4 2 5" xfId="18980"/>
    <cellStyle name="Normal 2 3 6 2 2 4 2 5" xfId="18981"/>
    <cellStyle name="Normal 2 3 2 2 2 4 2 5" xfId="18982"/>
    <cellStyle name="Normal 2 3 4 2 2 4 2 5" xfId="18983"/>
    <cellStyle name="Normal 2 3 5 2 2 4 2 5" xfId="18984"/>
    <cellStyle name="Normal 2 4 2 2 2 4 2 5" xfId="18985"/>
    <cellStyle name="Normal 2 5 2 2 4 2 5" xfId="18986"/>
    <cellStyle name="Normal 28 3 2 2 4 2 5" xfId="18987"/>
    <cellStyle name="Normal 3 2 2 2 2 4 2 5" xfId="18988"/>
    <cellStyle name="Normal 3 3 2 2 4 2 5" xfId="18989"/>
    <cellStyle name="Normal 30 3 2 2 4 2 5" xfId="18990"/>
    <cellStyle name="Normal 4 2 2 2 4 2 5" xfId="18991"/>
    <cellStyle name="Normal 40 2 2 2 4 2 5" xfId="18992"/>
    <cellStyle name="Normal 41 2 2 2 4 2 5" xfId="18993"/>
    <cellStyle name="Normal 42 2 2 2 4 2 5" xfId="18994"/>
    <cellStyle name="Normal 43 2 2 2 4 2 5" xfId="18995"/>
    <cellStyle name="Normal 44 2 2 2 4 2 5" xfId="18996"/>
    <cellStyle name="Normal 45 2 2 2 4 2 5" xfId="18997"/>
    <cellStyle name="Normal 46 2 2 2 4 2 5" xfId="18998"/>
    <cellStyle name="Normal 47 2 2 2 4 2 5" xfId="18999"/>
    <cellStyle name="Normal 51 2 2 4 2 5" xfId="19000"/>
    <cellStyle name="Normal 52 2 2 4 2 5" xfId="19001"/>
    <cellStyle name="Normal 53 2 2 4 2 5" xfId="19002"/>
    <cellStyle name="Normal 55 2 2 4 2 5" xfId="19003"/>
    <cellStyle name="Normal 56 2 2 4 2 5" xfId="19004"/>
    <cellStyle name="Normal 57 2 2 4 2 5" xfId="19005"/>
    <cellStyle name="Normal 6 2 3 2 2 4 2 5" xfId="19006"/>
    <cellStyle name="Normal 6 3 2 2 4 2 5" xfId="19007"/>
    <cellStyle name="Normal 60 2 2 4 2 5" xfId="19008"/>
    <cellStyle name="Normal 64 2 2 4 2 5" xfId="19009"/>
    <cellStyle name="Normal 65 2 2 4 2 5" xfId="19010"/>
    <cellStyle name="Normal 66 2 2 4 2 5" xfId="19011"/>
    <cellStyle name="Normal 67 2 2 4 2 5" xfId="19012"/>
    <cellStyle name="Normal 7 6 2 2 4 2 5" xfId="19013"/>
    <cellStyle name="Normal 71 2 2 4 2 5" xfId="19014"/>
    <cellStyle name="Normal 72 2 2 4 2 5" xfId="19015"/>
    <cellStyle name="Normal 73 2 2 4 2 5" xfId="19016"/>
    <cellStyle name="Normal 74 2 2 4 2 5" xfId="19017"/>
    <cellStyle name="Normal 76 2 2 4 2 5" xfId="19018"/>
    <cellStyle name="Normal 8 3 2 2 4 2 5" xfId="19019"/>
    <cellStyle name="Normal 81 2 2 4 2 5" xfId="19020"/>
    <cellStyle name="Normal 78 4 3 2 5" xfId="19021"/>
    <cellStyle name="Normal 5 3 4 3 2 5" xfId="19022"/>
    <cellStyle name="Normal 80 4 3 2 5" xfId="19023"/>
    <cellStyle name="Normal 79 4 3 2 5" xfId="19024"/>
    <cellStyle name="Normal 6 8 4 3 2 5" xfId="19025"/>
    <cellStyle name="Normal 5 2 4 3 2 5" xfId="19026"/>
    <cellStyle name="Normal 6 2 9 3 2 5" xfId="19027"/>
    <cellStyle name="Comma 2 2 3 4 3 2 5" xfId="19028"/>
    <cellStyle name="Comma 2 3 6 4 3 2 5" xfId="19029"/>
    <cellStyle name="Normal 18 2 4 3 2 5" xfId="19030"/>
    <cellStyle name="Normal 19 2 4 3 2 5" xfId="19031"/>
    <cellStyle name="Normal 2 2 3 4 3 2 5" xfId="19032"/>
    <cellStyle name="Normal 2 3 6 4 3 2 5" xfId="19033"/>
    <cellStyle name="Normal 2 3 2 4 3 2 5" xfId="19034"/>
    <cellStyle name="Normal 2 3 4 4 3 2 5" xfId="19035"/>
    <cellStyle name="Normal 2 3 5 4 3 2 5" xfId="19036"/>
    <cellStyle name="Normal 2 4 2 4 3 2 5" xfId="19037"/>
    <cellStyle name="Normal 2 5 4 3 2 5" xfId="19038"/>
    <cellStyle name="Normal 28 3 4 3 2 5" xfId="19039"/>
    <cellStyle name="Normal 3 2 2 4 3 2 5" xfId="19040"/>
    <cellStyle name="Normal 3 3 4 3 2 5" xfId="19041"/>
    <cellStyle name="Normal 30 3 4 3 2 5" xfId="19042"/>
    <cellStyle name="Normal 4 2 4 3 2 5" xfId="19043"/>
    <cellStyle name="Normal 40 2 4 3 2 5" xfId="19044"/>
    <cellStyle name="Normal 41 2 4 3 2 5" xfId="19045"/>
    <cellStyle name="Normal 42 2 4 3 2 5" xfId="19046"/>
    <cellStyle name="Normal 43 2 4 3 2 5" xfId="19047"/>
    <cellStyle name="Normal 44 2 4 3 2 5" xfId="19048"/>
    <cellStyle name="Normal 45 2 4 3 2 5" xfId="19049"/>
    <cellStyle name="Normal 46 2 4 3 2 5" xfId="19050"/>
    <cellStyle name="Normal 47 2 4 3 2 5" xfId="19051"/>
    <cellStyle name="Normal 51 4 3 2 5" xfId="19052"/>
    <cellStyle name="Normal 52 4 3 2 5" xfId="19053"/>
    <cellStyle name="Normal 53 4 3 2 5" xfId="19054"/>
    <cellStyle name="Normal 55 4 3 2 5" xfId="19055"/>
    <cellStyle name="Normal 56 4 3 2 5" xfId="19056"/>
    <cellStyle name="Normal 57 4 3 2 5" xfId="19057"/>
    <cellStyle name="Normal 6 2 3 4 3 2 5" xfId="19058"/>
    <cellStyle name="Normal 6 3 4 3 2 5" xfId="19059"/>
    <cellStyle name="Normal 60 4 3 2 5" xfId="19060"/>
    <cellStyle name="Normal 64 4 3 2 5" xfId="19061"/>
    <cellStyle name="Normal 65 4 3 2 5" xfId="19062"/>
    <cellStyle name="Normal 66 4 3 2 5" xfId="19063"/>
    <cellStyle name="Normal 67 4 3 2 5" xfId="19064"/>
    <cellStyle name="Normal 7 6 4 3 2 5" xfId="19065"/>
    <cellStyle name="Normal 71 4 3 2 5" xfId="19066"/>
    <cellStyle name="Normal 72 4 3 2 5" xfId="19067"/>
    <cellStyle name="Normal 73 4 3 2 5" xfId="19068"/>
    <cellStyle name="Normal 74 4 3 2 5" xfId="19069"/>
    <cellStyle name="Normal 76 4 3 2 5" xfId="19070"/>
    <cellStyle name="Normal 8 3 4 3 2 5" xfId="19071"/>
    <cellStyle name="Normal 81 4 3 2 5" xfId="19072"/>
    <cellStyle name="Normal 78 2 3 3 2 5" xfId="19073"/>
    <cellStyle name="Normal 5 3 2 3 3 2 5" xfId="19074"/>
    <cellStyle name="Normal 80 2 3 3 2 5" xfId="19075"/>
    <cellStyle name="Normal 79 2 3 3 2 5" xfId="19076"/>
    <cellStyle name="Normal 6 8 2 3 3 2 5" xfId="19077"/>
    <cellStyle name="Normal 5 2 2 3 3 2 5" xfId="19078"/>
    <cellStyle name="Normal 6 2 7 3 3 2 5" xfId="19079"/>
    <cellStyle name="Comma 2 2 3 2 3 3 2 5" xfId="19080"/>
    <cellStyle name="Comma 2 3 6 2 3 3 2 5" xfId="19081"/>
    <cellStyle name="Normal 18 2 2 3 3 2 5" xfId="19082"/>
    <cellStyle name="Normal 19 2 2 3 3 2 5" xfId="19083"/>
    <cellStyle name="Normal 2 2 3 2 3 3 2 5" xfId="19084"/>
    <cellStyle name="Normal 2 3 6 2 3 3 2 5" xfId="19085"/>
    <cellStyle name="Normal 2 3 2 2 3 3 2 5" xfId="19086"/>
    <cellStyle name="Normal 2 3 4 2 3 3 2 5" xfId="19087"/>
    <cellStyle name="Normal 2 3 5 2 3 3 2 5" xfId="19088"/>
    <cellStyle name="Normal 2 4 2 2 3 3 2 5" xfId="19089"/>
    <cellStyle name="Normal 2 5 2 3 3 2 5" xfId="19090"/>
    <cellStyle name="Normal 28 3 2 3 3 2 5" xfId="19091"/>
    <cellStyle name="Normal 3 2 2 2 3 3 2 5" xfId="19092"/>
    <cellStyle name="Normal 3 3 2 3 3 2 5" xfId="19093"/>
    <cellStyle name="Normal 30 3 2 3 3 2 5" xfId="19094"/>
    <cellStyle name="Normal 4 2 2 3 3 2 5" xfId="19095"/>
    <cellStyle name="Normal 40 2 2 3 3 2 5" xfId="19096"/>
    <cellStyle name="Normal 41 2 2 3 3 2 5" xfId="19097"/>
    <cellStyle name="Normal 42 2 2 3 3 2 5" xfId="19098"/>
    <cellStyle name="Normal 43 2 2 3 3 2 5" xfId="19099"/>
    <cellStyle name="Normal 44 2 2 3 3 2 5" xfId="19100"/>
    <cellStyle name="Normal 45 2 2 3 3 2 5" xfId="19101"/>
    <cellStyle name="Normal 46 2 2 3 3 2 5" xfId="19102"/>
    <cellStyle name="Normal 47 2 2 3 3 2 5" xfId="19103"/>
    <cellStyle name="Normal 51 2 3 3 2 5" xfId="19104"/>
    <cellStyle name="Normal 52 2 3 3 2 5" xfId="19105"/>
    <cellStyle name="Normal 53 2 3 3 2 5" xfId="19106"/>
    <cellStyle name="Normal 55 2 3 3 2 5" xfId="19107"/>
    <cellStyle name="Normal 56 2 3 3 2 5" xfId="19108"/>
    <cellStyle name="Normal 57 2 3 3 2 5" xfId="19109"/>
    <cellStyle name="Normal 6 2 3 2 3 3 2 5" xfId="19110"/>
    <cellStyle name="Normal 6 3 2 3 3 2 5" xfId="19111"/>
    <cellStyle name="Normal 60 2 3 3 2 5" xfId="19112"/>
    <cellStyle name="Normal 64 2 3 3 2 5" xfId="19113"/>
    <cellStyle name="Normal 65 2 3 3 2 5" xfId="19114"/>
    <cellStyle name="Normal 66 2 3 3 2 5" xfId="19115"/>
    <cellStyle name="Normal 67 2 3 3 2 5" xfId="19116"/>
    <cellStyle name="Normal 7 6 2 3 3 2 5" xfId="19117"/>
    <cellStyle name="Normal 71 2 3 3 2 5" xfId="19118"/>
    <cellStyle name="Normal 72 2 3 3 2 5" xfId="19119"/>
    <cellStyle name="Normal 73 2 3 3 2 5" xfId="19120"/>
    <cellStyle name="Normal 74 2 3 3 2 5" xfId="19121"/>
    <cellStyle name="Normal 76 2 3 3 2 5" xfId="19122"/>
    <cellStyle name="Normal 8 3 2 3 3 2 5" xfId="19123"/>
    <cellStyle name="Normal 81 2 3 3 2 5" xfId="19124"/>
    <cellStyle name="Normal 78 3 2 3 2 5" xfId="19125"/>
    <cellStyle name="Normal 5 3 3 2 3 2 5" xfId="19126"/>
    <cellStyle name="Normal 80 3 2 3 2 5" xfId="19127"/>
    <cellStyle name="Normal 79 3 2 3 2 5" xfId="19128"/>
    <cellStyle name="Normal 6 8 3 2 3 2 5" xfId="19129"/>
    <cellStyle name="Normal 5 2 3 2 3 2 5" xfId="19130"/>
    <cellStyle name="Normal 6 2 8 2 3 2 5" xfId="19131"/>
    <cellStyle name="Comma 2 2 3 3 2 3 2 5" xfId="19132"/>
    <cellStyle name="Comma 2 3 6 3 2 3 2 5" xfId="19133"/>
    <cellStyle name="Normal 18 2 3 2 3 2 5" xfId="19134"/>
    <cellStyle name="Normal 19 2 3 2 3 2 5" xfId="19135"/>
    <cellStyle name="Normal 2 2 3 3 2 3 2 5" xfId="19136"/>
    <cellStyle name="Normal 2 3 6 3 2 3 2 5" xfId="19137"/>
    <cellStyle name="Normal 2 3 2 3 2 3 2 5" xfId="19138"/>
    <cellStyle name="Normal 2 3 4 3 2 3 2 5" xfId="19139"/>
    <cellStyle name="Normal 2 3 5 3 2 3 2 5" xfId="19140"/>
    <cellStyle name="Normal 2 4 2 3 2 3 2 5" xfId="19141"/>
    <cellStyle name="Normal 2 5 3 2 3 2 5" xfId="19142"/>
    <cellStyle name="Normal 28 3 3 2 3 2 5" xfId="19143"/>
    <cellStyle name="Normal 3 2 2 3 2 3 2 5" xfId="19144"/>
    <cellStyle name="Normal 3 3 3 2 3 2 5" xfId="19145"/>
    <cellStyle name="Normal 30 3 3 2 3 2 5" xfId="19146"/>
    <cellStyle name="Normal 4 2 3 2 3 2 5" xfId="19147"/>
    <cellStyle name="Normal 40 2 3 2 3 2 5" xfId="19148"/>
    <cellStyle name="Normal 41 2 3 2 3 2 5" xfId="19149"/>
    <cellStyle name="Normal 42 2 3 2 3 2 5" xfId="19150"/>
    <cellStyle name="Normal 43 2 3 2 3 2 5" xfId="19151"/>
    <cellStyle name="Normal 44 2 3 2 3 2 5" xfId="19152"/>
    <cellStyle name="Normal 45 2 3 2 3 2 5" xfId="19153"/>
    <cellStyle name="Normal 46 2 3 2 3 2 5" xfId="19154"/>
    <cellStyle name="Normal 47 2 3 2 3 2 5" xfId="19155"/>
    <cellStyle name="Normal 51 3 2 3 2 5" xfId="19156"/>
    <cellStyle name="Normal 52 3 2 3 2 5" xfId="19157"/>
    <cellStyle name="Normal 53 3 2 3 2 5" xfId="19158"/>
    <cellStyle name="Normal 55 3 2 3 2 5" xfId="19159"/>
    <cellStyle name="Normal 56 3 2 3 2 5" xfId="19160"/>
    <cellStyle name="Normal 57 3 2 3 2 5" xfId="19161"/>
    <cellStyle name="Normal 6 2 3 3 2 3 2 5" xfId="19162"/>
    <cellStyle name="Normal 6 3 3 2 3 2 5" xfId="19163"/>
    <cellStyle name="Normal 60 3 2 3 2 5" xfId="19164"/>
    <cellStyle name="Normal 64 3 2 3 2 5" xfId="19165"/>
    <cellStyle name="Normal 65 3 2 3 2 5" xfId="19166"/>
    <cellStyle name="Normal 66 3 2 3 2 5" xfId="19167"/>
    <cellStyle name="Normal 67 3 2 3 2 5" xfId="19168"/>
    <cellStyle name="Normal 7 6 3 2 3 2 5" xfId="19169"/>
    <cellStyle name="Normal 71 3 2 3 2 5" xfId="19170"/>
    <cellStyle name="Normal 72 3 2 3 2 5" xfId="19171"/>
    <cellStyle name="Normal 73 3 2 3 2 5" xfId="19172"/>
    <cellStyle name="Normal 74 3 2 3 2 5" xfId="19173"/>
    <cellStyle name="Normal 76 3 2 3 2 5" xfId="19174"/>
    <cellStyle name="Normal 8 3 3 2 3 2 5" xfId="19175"/>
    <cellStyle name="Normal 81 3 2 3 2 5" xfId="19176"/>
    <cellStyle name="Normal 78 2 2 2 3 2 5" xfId="19177"/>
    <cellStyle name="Normal 5 3 2 2 2 3 2 5" xfId="19178"/>
    <cellStyle name="Normal 80 2 2 2 3 2 5" xfId="19179"/>
    <cellStyle name="Normal 79 2 2 2 3 2 5" xfId="19180"/>
    <cellStyle name="Normal 6 8 2 2 2 3 2 5" xfId="19181"/>
    <cellStyle name="Normal 5 2 2 2 2 3 2 5" xfId="19182"/>
    <cellStyle name="Normal 6 2 7 2 2 3 2 5" xfId="19183"/>
    <cellStyle name="Comma 2 2 3 2 2 2 3 2 5" xfId="19184"/>
    <cellStyle name="Comma 2 3 6 2 2 2 3 2 5" xfId="19185"/>
    <cellStyle name="Normal 18 2 2 2 2 3 2 5" xfId="19186"/>
    <cellStyle name="Normal 19 2 2 2 2 3 2 5" xfId="19187"/>
    <cellStyle name="Normal 2 2 3 2 2 2 3 2 5" xfId="19188"/>
    <cellStyle name="Normal 2 3 6 2 2 2 3 2 5" xfId="19189"/>
    <cellStyle name="Normal 2 3 2 2 2 2 3 2 5" xfId="19190"/>
    <cellStyle name="Normal 2 3 4 2 2 2 3 2 5" xfId="19191"/>
    <cellStyle name="Normal 2 3 5 2 2 2 3 2 5" xfId="19192"/>
    <cellStyle name="Normal 2 4 2 2 2 2 3 2 5" xfId="19193"/>
    <cellStyle name="Normal 2 5 2 2 2 3 2 5" xfId="19194"/>
    <cellStyle name="Normal 28 3 2 2 2 3 2 5" xfId="19195"/>
    <cellStyle name="Normal 3 2 2 2 2 2 3 2 5" xfId="19196"/>
    <cellStyle name="Normal 3 3 2 2 2 3 2 5" xfId="19197"/>
    <cellStyle name="Normal 30 3 2 2 2 3 2 5" xfId="19198"/>
    <cellStyle name="Normal 4 2 2 2 2 3 2 5" xfId="19199"/>
    <cellStyle name="Normal 40 2 2 2 2 3 2 5" xfId="19200"/>
    <cellStyle name="Normal 41 2 2 2 2 3 2 5" xfId="19201"/>
    <cellStyle name="Normal 42 2 2 2 2 3 2 5" xfId="19202"/>
    <cellStyle name="Normal 43 2 2 2 2 3 2 5" xfId="19203"/>
    <cellStyle name="Normal 44 2 2 2 2 3 2 5" xfId="19204"/>
    <cellStyle name="Normal 45 2 2 2 2 3 2 5" xfId="19205"/>
    <cellStyle name="Normal 46 2 2 2 2 3 2 5" xfId="19206"/>
    <cellStyle name="Normal 47 2 2 2 2 3 2 5" xfId="19207"/>
    <cellStyle name="Normal 51 2 2 2 3 2 5" xfId="19208"/>
    <cellStyle name="Normal 52 2 2 2 3 2 5" xfId="19209"/>
    <cellStyle name="Normal 53 2 2 2 3 2 5" xfId="19210"/>
    <cellStyle name="Normal 55 2 2 2 3 2 5" xfId="19211"/>
    <cellStyle name="Normal 56 2 2 2 3 2 5" xfId="19212"/>
    <cellStyle name="Normal 57 2 2 2 3 2 5" xfId="19213"/>
    <cellStyle name="Normal 6 2 3 2 2 2 3 2 5" xfId="19214"/>
    <cellStyle name="Normal 6 3 2 2 2 3 2 5" xfId="19215"/>
    <cellStyle name="Normal 60 2 2 2 3 2 5" xfId="19216"/>
    <cellStyle name="Normal 64 2 2 2 3 2 5" xfId="19217"/>
    <cellStyle name="Normal 65 2 2 2 3 2 5" xfId="19218"/>
    <cellStyle name="Normal 66 2 2 2 3 2 5" xfId="19219"/>
    <cellStyle name="Normal 67 2 2 2 3 2 5" xfId="19220"/>
    <cellStyle name="Normal 7 6 2 2 2 3 2 5" xfId="19221"/>
    <cellStyle name="Normal 71 2 2 2 3 2 5" xfId="19222"/>
    <cellStyle name="Normal 72 2 2 2 3 2 5" xfId="19223"/>
    <cellStyle name="Normal 73 2 2 2 3 2 5" xfId="19224"/>
    <cellStyle name="Normal 74 2 2 2 3 2 5" xfId="19225"/>
    <cellStyle name="Normal 76 2 2 2 3 2 5" xfId="19226"/>
    <cellStyle name="Normal 8 3 2 2 2 3 2 5" xfId="19227"/>
    <cellStyle name="Normal 81 2 2 2 3 2 5" xfId="19228"/>
    <cellStyle name="Normal 90 2 2 5" xfId="19229"/>
    <cellStyle name="Normal 78 5 2 2 5" xfId="19230"/>
    <cellStyle name="Normal 91 2 2 5" xfId="19231"/>
    <cellStyle name="Normal 5 3 5 2 2 5" xfId="19232"/>
    <cellStyle name="Normal 80 5 2 2 5" xfId="19233"/>
    <cellStyle name="Normal 79 5 2 2 5" xfId="19234"/>
    <cellStyle name="Normal 6 8 5 2 2 5" xfId="19235"/>
    <cellStyle name="Normal 5 2 5 2 2 5" xfId="19236"/>
    <cellStyle name="Normal 6 2 10 2 2 5" xfId="19237"/>
    <cellStyle name="Comma 2 2 3 5 2 2 5" xfId="19238"/>
    <cellStyle name="Comma 2 3 6 5 2 2 5" xfId="19239"/>
    <cellStyle name="Normal 18 2 5 2 2 5" xfId="19240"/>
    <cellStyle name="Normal 19 2 5 2 2 5" xfId="19241"/>
    <cellStyle name="Normal 2 2 3 5 2 2 5" xfId="19242"/>
    <cellStyle name="Normal 2 3 6 5 2 2 5" xfId="19243"/>
    <cellStyle name="Normal 2 3 2 5 2 2 5" xfId="19244"/>
    <cellStyle name="Normal 2 3 4 5 2 2 5" xfId="19245"/>
    <cellStyle name="Normal 2 3 5 5 2 2 5" xfId="19246"/>
    <cellStyle name="Normal 2 4 2 5 2 2 5" xfId="19247"/>
    <cellStyle name="Normal 2 5 5 2 2 5" xfId="19248"/>
    <cellStyle name="Normal 28 3 5 2 2 5" xfId="19249"/>
    <cellStyle name="Normal 3 2 2 5 2 2 5" xfId="19250"/>
    <cellStyle name="Normal 3 3 5 2 2 5" xfId="19251"/>
    <cellStyle name="Normal 30 3 5 2 2 5" xfId="19252"/>
    <cellStyle name="Normal 4 2 5 2 2 5" xfId="19253"/>
    <cellStyle name="Normal 40 2 5 2 2 5" xfId="19254"/>
    <cellStyle name="Normal 41 2 5 2 2 5" xfId="19255"/>
    <cellStyle name="Normal 42 2 5 2 2 5" xfId="19256"/>
    <cellStyle name="Normal 43 2 5 2 2 5" xfId="19257"/>
    <cellStyle name="Normal 44 2 5 2 2 5" xfId="19258"/>
    <cellStyle name="Normal 45 2 5 2 2 5" xfId="19259"/>
    <cellStyle name="Normal 46 2 5 2 2 5" xfId="19260"/>
    <cellStyle name="Normal 47 2 5 2 2 5" xfId="19261"/>
    <cellStyle name="Normal 51 5 2 2 5" xfId="19262"/>
    <cellStyle name="Normal 52 5 2 2 5" xfId="19263"/>
    <cellStyle name="Normal 53 5 2 2 5" xfId="19264"/>
    <cellStyle name="Normal 55 5 2 2 5" xfId="19265"/>
    <cellStyle name="Normal 56 5 2 2 5" xfId="19266"/>
    <cellStyle name="Normal 57 5 2 2 5" xfId="19267"/>
    <cellStyle name="Normal 6 2 3 5 2 2 5" xfId="19268"/>
    <cellStyle name="Normal 6 3 5 2 2 5" xfId="19269"/>
    <cellStyle name="Normal 60 5 2 2 5" xfId="19270"/>
    <cellStyle name="Normal 64 5 2 2 5" xfId="19271"/>
    <cellStyle name="Normal 65 5 2 2 5" xfId="19272"/>
    <cellStyle name="Normal 66 5 2 2 5" xfId="19273"/>
    <cellStyle name="Normal 67 5 2 2 5" xfId="19274"/>
    <cellStyle name="Normal 7 6 5 2 2 5" xfId="19275"/>
    <cellStyle name="Normal 71 5 2 2 5" xfId="19276"/>
    <cellStyle name="Normal 72 5 2 2 5" xfId="19277"/>
    <cellStyle name="Normal 73 5 2 2 5" xfId="19278"/>
    <cellStyle name="Normal 74 5 2 2 5" xfId="19279"/>
    <cellStyle name="Normal 76 5 2 2 5" xfId="19280"/>
    <cellStyle name="Normal 8 3 5 2 2 5" xfId="19281"/>
    <cellStyle name="Normal 81 5 2 2 5" xfId="19282"/>
    <cellStyle name="Normal 78 2 4 2 2 5" xfId="19283"/>
    <cellStyle name="Normal 5 3 2 4 2 2 5" xfId="19284"/>
    <cellStyle name="Normal 80 2 4 2 2 5" xfId="19285"/>
    <cellStyle name="Normal 79 2 4 2 2 5" xfId="19286"/>
    <cellStyle name="Normal 6 8 2 4 2 2 5" xfId="19287"/>
    <cellStyle name="Normal 5 2 2 4 2 2 5" xfId="19288"/>
    <cellStyle name="Normal 6 2 7 4 2 2 5" xfId="19289"/>
    <cellStyle name="Comma 2 2 3 2 4 2 2 5" xfId="19290"/>
    <cellStyle name="Comma 2 3 6 2 4 2 2 5" xfId="19291"/>
    <cellStyle name="Normal 18 2 2 4 2 2 5" xfId="19292"/>
    <cellStyle name="Normal 19 2 2 4 2 2 5" xfId="19293"/>
    <cellStyle name="Normal 2 2 3 2 4 2 2 5" xfId="19294"/>
    <cellStyle name="Normal 2 3 6 2 4 2 2 5" xfId="19295"/>
    <cellStyle name="Normal 2 3 2 2 4 2 2 5" xfId="19296"/>
    <cellStyle name="Normal 2 3 4 2 4 2 2 5" xfId="19297"/>
    <cellStyle name="Normal 2 3 5 2 4 2 2 5" xfId="19298"/>
    <cellStyle name="Normal 2 4 2 2 4 2 2 5" xfId="19299"/>
    <cellStyle name="Normal 2 5 2 4 2 2 5" xfId="19300"/>
    <cellStyle name="Normal 28 3 2 4 2 2 5" xfId="19301"/>
    <cellStyle name="Normal 3 2 2 2 4 2 2 5" xfId="19302"/>
    <cellStyle name="Normal 3 3 2 4 2 2 5" xfId="19303"/>
    <cellStyle name="Normal 30 3 2 4 2 2 5" xfId="19304"/>
    <cellStyle name="Normal 4 2 2 4 2 2 5" xfId="19305"/>
    <cellStyle name="Normal 40 2 2 4 2 2 5" xfId="19306"/>
    <cellStyle name="Normal 41 2 2 4 2 2 5" xfId="19307"/>
    <cellStyle name="Normal 42 2 2 4 2 2 5" xfId="19308"/>
    <cellStyle name="Normal 43 2 2 4 2 2 5" xfId="19309"/>
    <cellStyle name="Normal 44 2 2 4 2 2 5" xfId="19310"/>
    <cellStyle name="Normal 45 2 2 4 2 2 5" xfId="19311"/>
    <cellStyle name="Normal 46 2 2 4 2 2 5" xfId="19312"/>
    <cellStyle name="Normal 47 2 2 4 2 2 5" xfId="19313"/>
    <cellStyle name="Normal 51 2 4 2 2 5" xfId="19314"/>
    <cellStyle name="Normal 52 2 4 2 2 5" xfId="19315"/>
    <cellStyle name="Normal 53 2 4 2 2 5" xfId="19316"/>
    <cellStyle name="Normal 55 2 4 2 2 5" xfId="19317"/>
    <cellStyle name="Normal 56 2 4 2 2 5" xfId="19318"/>
    <cellStyle name="Normal 57 2 4 2 2 5" xfId="19319"/>
    <cellStyle name="Normal 6 2 3 2 4 2 2 5" xfId="19320"/>
    <cellStyle name="Normal 6 3 2 4 2 2 5" xfId="19321"/>
    <cellStyle name="Normal 60 2 4 2 2 5" xfId="19322"/>
    <cellStyle name="Normal 64 2 4 2 2 5" xfId="19323"/>
    <cellStyle name="Normal 65 2 4 2 2 5" xfId="19324"/>
    <cellStyle name="Normal 66 2 4 2 2 5" xfId="19325"/>
    <cellStyle name="Normal 67 2 4 2 2 5" xfId="19326"/>
    <cellStyle name="Normal 7 6 2 4 2 2 5" xfId="19327"/>
    <cellStyle name="Normal 71 2 4 2 2 5" xfId="19328"/>
    <cellStyle name="Normal 72 2 4 2 2 5" xfId="19329"/>
    <cellStyle name="Normal 73 2 4 2 2 5" xfId="19330"/>
    <cellStyle name="Normal 74 2 4 2 2 5" xfId="19331"/>
    <cellStyle name="Normal 76 2 4 2 2 5" xfId="19332"/>
    <cellStyle name="Normal 8 3 2 4 2 2 5" xfId="19333"/>
    <cellStyle name="Normal 81 2 4 2 2 5" xfId="19334"/>
    <cellStyle name="Normal 78 3 3 2 2 5" xfId="19335"/>
    <cellStyle name="Normal 5 3 3 3 2 2 5" xfId="19336"/>
    <cellStyle name="Normal 80 3 3 2 2 5" xfId="19337"/>
    <cellStyle name="Normal 79 3 3 2 2 5" xfId="19338"/>
    <cellStyle name="Normal 6 8 3 3 2 2 5" xfId="19339"/>
    <cellStyle name="Normal 5 2 3 3 2 2 5" xfId="19340"/>
    <cellStyle name="Normal 6 2 8 3 2 2 5" xfId="19341"/>
    <cellStyle name="Comma 2 2 3 3 3 2 2 5" xfId="19342"/>
    <cellStyle name="Comma 2 3 6 3 3 2 2 5" xfId="19343"/>
    <cellStyle name="Normal 18 2 3 3 2 2 5" xfId="19344"/>
    <cellStyle name="Normal 19 2 3 3 2 2 5" xfId="19345"/>
    <cellStyle name="Normal 2 2 3 3 3 2 2 5" xfId="19346"/>
    <cellStyle name="Normal 2 3 6 3 3 2 2 5" xfId="19347"/>
    <cellStyle name="Normal 2 3 2 3 3 2 2 5" xfId="19348"/>
    <cellStyle name="Normal 2 3 4 3 3 2 2 5" xfId="19349"/>
    <cellStyle name="Normal 2 3 5 3 3 2 2 5" xfId="19350"/>
    <cellStyle name="Normal 2 4 2 3 3 2 2 5" xfId="19351"/>
    <cellStyle name="Normal 2 5 3 3 2 2 5" xfId="19352"/>
    <cellStyle name="Normal 28 3 3 3 2 2 5" xfId="19353"/>
    <cellStyle name="Normal 3 2 2 3 3 2 2 5" xfId="19354"/>
    <cellStyle name="Normal 3 3 3 3 2 2 5" xfId="19355"/>
    <cellStyle name="Normal 30 3 3 3 2 2 5" xfId="19356"/>
    <cellStyle name="Normal 4 2 3 3 2 2 5" xfId="19357"/>
    <cellStyle name="Normal 40 2 3 3 2 2 5" xfId="19358"/>
    <cellStyle name="Normal 41 2 3 3 2 2 5" xfId="19359"/>
    <cellStyle name="Normal 42 2 3 3 2 2 5" xfId="19360"/>
    <cellStyle name="Normal 43 2 3 3 2 2 5" xfId="19361"/>
    <cellStyle name="Normal 44 2 3 3 2 2 5" xfId="19362"/>
    <cellStyle name="Normal 45 2 3 3 2 2 5" xfId="19363"/>
    <cellStyle name="Normal 46 2 3 3 2 2 5" xfId="19364"/>
    <cellStyle name="Normal 47 2 3 3 2 2 5" xfId="19365"/>
    <cellStyle name="Normal 51 3 3 2 2 5" xfId="19366"/>
    <cellStyle name="Normal 52 3 3 2 2 5" xfId="19367"/>
    <cellStyle name="Normal 53 3 3 2 2 5" xfId="19368"/>
    <cellStyle name="Normal 55 3 3 2 2 5" xfId="19369"/>
    <cellStyle name="Normal 56 3 3 2 2 5" xfId="19370"/>
    <cellStyle name="Normal 57 3 3 2 2 5" xfId="19371"/>
    <cellStyle name="Normal 6 2 3 3 3 2 2 5" xfId="19372"/>
    <cellStyle name="Normal 6 3 3 3 2 2 5" xfId="19373"/>
    <cellStyle name="Normal 60 3 3 2 2 5" xfId="19374"/>
    <cellStyle name="Normal 64 3 3 2 2 5" xfId="19375"/>
    <cellStyle name="Normal 65 3 3 2 2 5" xfId="19376"/>
    <cellStyle name="Normal 66 3 3 2 2 5" xfId="19377"/>
    <cellStyle name="Normal 67 3 3 2 2 5" xfId="19378"/>
    <cellStyle name="Normal 7 6 3 3 2 2 5" xfId="19379"/>
    <cellStyle name="Normal 71 3 3 2 2 5" xfId="19380"/>
    <cellStyle name="Normal 72 3 3 2 2 5" xfId="19381"/>
    <cellStyle name="Normal 73 3 3 2 2 5" xfId="19382"/>
    <cellStyle name="Normal 74 3 3 2 2 5" xfId="19383"/>
    <cellStyle name="Normal 76 3 3 2 2 5" xfId="19384"/>
    <cellStyle name="Normal 8 3 3 3 2 2 5" xfId="19385"/>
    <cellStyle name="Normal 81 3 3 2 2 5" xfId="19386"/>
    <cellStyle name="Normal 78 2 2 3 2 2 5" xfId="19387"/>
    <cellStyle name="Normal 5 3 2 2 3 2 2 5" xfId="19388"/>
    <cellStyle name="Normal 80 2 2 3 2 2 5" xfId="19389"/>
    <cellStyle name="Normal 79 2 2 3 2 2 5" xfId="19390"/>
    <cellStyle name="Normal 6 8 2 2 3 2 2 5" xfId="19391"/>
    <cellStyle name="Normal 5 2 2 2 3 2 2 5" xfId="19392"/>
    <cellStyle name="Normal 6 2 7 2 3 2 2 5" xfId="19393"/>
    <cellStyle name="Comma 2 2 3 2 2 3 2 2 5" xfId="19394"/>
    <cellStyle name="Comma 2 3 6 2 2 3 2 2 5" xfId="19395"/>
    <cellStyle name="Normal 18 2 2 2 3 2 2 5" xfId="19396"/>
    <cellStyle name="Normal 19 2 2 2 3 2 2 5" xfId="19397"/>
    <cellStyle name="Normal 2 2 3 2 2 3 2 2 5" xfId="19398"/>
    <cellStyle name="Normal 2 3 6 2 2 3 2 2 5" xfId="19399"/>
    <cellStyle name="Normal 2 3 2 2 2 3 2 2 5" xfId="19400"/>
    <cellStyle name="Normal 2 3 4 2 2 3 2 2 5" xfId="19401"/>
    <cellStyle name="Normal 2 3 5 2 2 3 2 2 5" xfId="19402"/>
    <cellStyle name="Normal 2 4 2 2 2 3 2 2 5" xfId="19403"/>
    <cellStyle name="Normal 2 5 2 2 3 2 2 5" xfId="19404"/>
    <cellStyle name="Normal 28 3 2 2 3 2 2 5" xfId="19405"/>
    <cellStyle name="Normal 3 2 2 2 2 3 2 2 5" xfId="19406"/>
    <cellStyle name="Normal 3 3 2 2 3 2 2 5" xfId="19407"/>
    <cellStyle name="Normal 30 3 2 2 3 2 2 5" xfId="19408"/>
    <cellStyle name="Normal 4 2 2 2 3 2 2 5" xfId="19409"/>
    <cellStyle name="Normal 40 2 2 2 3 2 2 5" xfId="19410"/>
    <cellStyle name="Normal 41 2 2 2 3 2 2 5" xfId="19411"/>
    <cellStyle name="Normal 42 2 2 2 3 2 2 5" xfId="19412"/>
    <cellStyle name="Normal 43 2 2 2 3 2 2 5" xfId="19413"/>
    <cellStyle name="Normal 44 2 2 2 3 2 2 5" xfId="19414"/>
    <cellStyle name="Normal 45 2 2 2 3 2 2 5" xfId="19415"/>
    <cellStyle name="Normal 46 2 2 2 3 2 2 5" xfId="19416"/>
    <cellStyle name="Normal 47 2 2 2 3 2 2 5" xfId="19417"/>
    <cellStyle name="Normal 51 2 2 3 2 2 5" xfId="19418"/>
    <cellStyle name="Normal 52 2 2 3 2 2 5" xfId="19419"/>
    <cellStyle name="Normal 53 2 2 3 2 2 5" xfId="19420"/>
    <cellStyle name="Normal 55 2 2 3 2 2 5" xfId="19421"/>
    <cellStyle name="Normal 56 2 2 3 2 2 5" xfId="19422"/>
    <cellStyle name="Normal 57 2 2 3 2 2 5" xfId="19423"/>
    <cellStyle name="Normal 6 2 3 2 2 3 2 2 5" xfId="19424"/>
    <cellStyle name="Normal 6 3 2 2 3 2 2 5" xfId="19425"/>
    <cellStyle name="Normal 60 2 2 3 2 2 5" xfId="19426"/>
    <cellStyle name="Normal 64 2 2 3 2 2 5" xfId="19427"/>
    <cellStyle name="Normal 65 2 2 3 2 2 5" xfId="19428"/>
    <cellStyle name="Normal 66 2 2 3 2 2 5" xfId="19429"/>
    <cellStyle name="Normal 67 2 2 3 2 2 5" xfId="19430"/>
    <cellStyle name="Normal 7 6 2 2 3 2 2 5" xfId="19431"/>
    <cellStyle name="Normal 71 2 2 3 2 2 5" xfId="19432"/>
    <cellStyle name="Normal 72 2 2 3 2 2 5" xfId="19433"/>
    <cellStyle name="Normal 73 2 2 3 2 2 5" xfId="19434"/>
    <cellStyle name="Normal 74 2 2 3 2 2 5" xfId="19435"/>
    <cellStyle name="Normal 76 2 2 3 2 2 5" xfId="19436"/>
    <cellStyle name="Normal 8 3 2 2 3 2 2 5" xfId="19437"/>
    <cellStyle name="Normal 81 2 2 3 2 2 5" xfId="19438"/>
    <cellStyle name="Normal 78 4 2 2 2 5" xfId="19439"/>
    <cellStyle name="Normal 5 3 4 2 2 2 5" xfId="19440"/>
    <cellStyle name="Normal 80 4 2 2 2 5" xfId="19441"/>
    <cellStyle name="Normal 79 4 2 2 2 5" xfId="19442"/>
    <cellStyle name="Normal 6 8 4 2 2 2 5" xfId="19443"/>
    <cellStyle name="Normal 5 2 4 2 2 2 5" xfId="19444"/>
    <cellStyle name="Normal 6 2 9 2 2 2 5" xfId="19445"/>
    <cellStyle name="Comma 2 2 3 4 2 2 2 5" xfId="19446"/>
    <cellStyle name="Comma 2 3 6 4 2 2 2 5" xfId="19447"/>
    <cellStyle name="Normal 18 2 4 2 2 2 5" xfId="19448"/>
    <cellStyle name="Normal 19 2 4 2 2 2 5" xfId="19449"/>
    <cellStyle name="Normal 2 2 3 4 2 2 2 5" xfId="19450"/>
    <cellStyle name="Normal 2 3 6 4 2 2 2 5" xfId="19451"/>
    <cellStyle name="Normal 2 3 2 4 2 2 2 5" xfId="19452"/>
    <cellStyle name="Normal 2 3 4 4 2 2 2 5" xfId="19453"/>
    <cellStyle name="Normal 2 3 5 4 2 2 2 5" xfId="19454"/>
    <cellStyle name="Normal 2 4 2 4 2 2 2 5" xfId="19455"/>
    <cellStyle name="Normal 2 5 4 2 2 2 5" xfId="19456"/>
    <cellStyle name="Normal 28 3 4 2 2 2 5" xfId="19457"/>
    <cellStyle name="Normal 3 2 2 4 2 2 2 5" xfId="19458"/>
    <cellStyle name="Normal 3 3 4 2 2 2 5" xfId="19459"/>
    <cellStyle name="Normal 30 3 4 2 2 2 5" xfId="19460"/>
    <cellStyle name="Normal 4 2 4 2 2 2 5" xfId="19461"/>
    <cellStyle name="Normal 40 2 4 2 2 2 5" xfId="19462"/>
    <cellStyle name="Normal 41 2 4 2 2 2 5" xfId="19463"/>
    <cellStyle name="Normal 42 2 4 2 2 2 5" xfId="19464"/>
    <cellStyle name="Normal 43 2 4 2 2 2 5" xfId="19465"/>
    <cellStyle name="Normal 44 2 4 2 2 2 5" xfId="19466"/>
    <cellStyle name="Normal 45 2 4 2 2 2 5" xfId="19467"/>
    <cellStyle name="Normal 46 2 4 2 2 2 5" xfId="19468"/>
    <cellStyle name="Normal 47 2 4 2 2 2 5" xfId="19469"/>
    <cellStyle name="Normal 51 4 2 2 2 5" xfId="19470"/>
    <cellStyle name="Normal 52 4 2 2 2 5" xfId="19471"/>
    <cellStyle name="Normal 53 4 2 2 2 5" xfId="19472"/>
    <cellStyle name="Normal 55 4 2 2 2 5" xfId="19473"/>
    <cellStyle name="Normal 56 4 2 2 2 5" xfId="19474"/>
    <cellStyle name="Normal 57 4 2 2 2 5" xfId="19475"/>
    <cellStyle name="Normal 6 2 3 4 2 2 2 5" xfId="19476"/>
    <cellStyle name="Normal 6 3 4 2 2 2 5" xfId="19477"/>
    <cellStyle name="Normal 60 4 2 2 2 5" xfId="19478"/>
    <cellStyle name="Normal 64 4 2 2 2 5" xfId="19479"/>
    <cellStyle name="Normal 65 4 2 2 2 5" xfId="19480"/>
    <cellStyle name="Normal 66 4 2 2 2 5" xfId="19481"/>
    <cellStyle name="Normal 67 4 2 2 2 5" xfId="19482"/>
    <cellStyle name="Normal 7 6 4 2 2 2 5" xfId="19483"/>
    <cellStyle name="Normal 71 4 2 2 2 5" xfId="19484"/>
    <cellStyle name="Normal 72 4 2 2 2 5" xfId="19485"/>
    <cellStyle name="Normal 73 4 2 2 2 5" xfId="19486"/>
    <cellStyle name="Normal 74 4 2 2 2 5" xfId="19487"/>
    <cellStyle name="Normal 76 4 2 2 2 5" xfId="19488"/>
    <cellStyle name="Normal 8 3 4 2 2 2 5" xfId="19489"/>
    <cellStyle name="Normal 81 4 2 2 2 5" xfId="19490"/>
    <cellStyle name="Normal 78 2 3 2 2 2 5" xfId="19491"/>
    <cellStyle name="Normal 5 3 2 3 2 2 2 5" xfId="19492"/>
    <cellStyle name="Normal 80 2 3 2 2 2 5" xfId="19493"/>
    <cellStyle name="Normal 79 2 3 2 2 2 5" xfId="19494"/>
    <cellStyle name="Normal 6 8 2 3 2 2 2 5" xfId="19495"/>
    <cellStyle name="Normal 5 2 2 3 2 2 2 5" xfId="19496"/>
    <cellStyle name="Normal 6 2 7 3 2 2 2 5" xfId="19497"/>
    <cellStyle name="Comma 2 2 3 2 3 2 2 2 5" xfId="19498"/>
    <cellStyle name="Comma 2 3 6 2 3 2 2 2 5" xfId="19499"/>
    <cellStyle name="Normal 18 2 2 3 2 2 2 5" xfId="19500"/>
    <cellStyle name="Normal 19 2 2 3 2 2 2 5" xfId="19501"/>
    <cellStyle name="Normal 2 2 3 2 3 2 2 2 5" xfId="19502"/>
    <cellStyle name="Normal 2 3 6 2 3 2 2 2 5" xfId="19503"/>
    <cellStyle name="Normal 2 3 2 2 3 2 2 2 5" xfId="19504"/>
    <cellStyle name="Normal 2 3 4 2 3 2 2 2 5" xfId="19505"/>
    <cellStyle name="Normal 2 3 5 2 3 2 2 2 5" xfId="19506"/>
    <cellStyle name="Normal 2 4 2 2 3 2 2 2 5" xfId="19507"/>
    <cellStyle name="Normal 2 5 2 3 2 2 2 5" xfId="19508"/>
    <cellStyle name="Normal 28 3 2 3 2 2 2 5" xfId="19509"/>
    <cellStyle name="Normal 3 2 2 2 3 2 2 2 5" xfId="19510"/>
    <cellStyle name="Normal 3 3 2 3 2 2 2 5" xfId="19511"/>
    <cellStyle name="Normal 30 3 2 3 2 2 2 5" xfId="19512"/>
    <cellStyle name="Normal 4 2 2 3 2 2 2 5" xfId="19513"/>
    <cellStyle name="Normal 40 2 2 3 2 2 2 5" xfId="19514"/>
    <cellStyle name="Normal 41 2 2 3 2 2 2 5" xfId="19515"/>
    <cellStyle name="Normal 42 2 2 3 2 2 2 5" xfId="19516"/>
    <cellStyle name="Normal 43 2 2 3 2 2 2 5" xfId="19517"/>
    <cellStyle name="Normal 44 2 2 3 2 2 2 5" xfId="19518"/>
    <cellStyle name="Normal 45 2 2 3 2 2 2 5" xfId="19519"/>
    <cellStyle name="Normal 46 2 2 3 2 2 2 5" xfId="19520"/>
    <cellStyle name="Normal 47 2 2 3 2 2 2 5" xfId="19521"/>
    <cellStyle name="Normal 51 2 3 2 2 2 5" xfId="19522"/>
    <cellStyle name="Normal 52 2 3 2 2 2 5" xfId="19523"/>
    <cellStyle name="Normal 53 2 3 2 2 2 5" xfId="19524"/>
    <cellStyle name="Normal 55 2 3 2 2 2 5" xfId="19525"/>
    <cellStyle name="Normal 56 2 3 2 2 2 5" xfId="19526"/>
    <cellStyle name="Normal 57 2 3 2 2 2 5" xfId="19527"/>
    <cellStyle name="Normal 6 2 3 2 3 2 2 2 5" xfId="19528"/>
    <cellStyle name="Normal 6 3 2 3 2 2 2 5" xfId="19529"/>
    <cellStyle name="Normal 60 2 3 2 2 2 5" xfId="19530"/>
    <cellStyle name="Normal 64 2 3 2 2 2 5" xfId="19531"/>
    <cellStyle name="Normal 65 2 3 2 2 2 5" xfId="19532"/>
    <cellStyle name="Normal 66 2 3 2 2 2 5" xfId="19533"/>
    <cellStyle name="Normal 67 2 3 2 2 2 5" xfId="19534"/>
    <cellStyle name="Normal 7 6 2 3 2 2 2 5" xfId="19535"/>
    <cellStyle name="Normal 71 2 3 2 2 2 5" xfId="19536"/>
    <cellStyle name="Normal 72 2 3 2 2 2 5" xfId="19537"/>
    <cellStyle name="Normal 73 2 3 2 2 2 5" xfId="19538"/>
    <cellStyle name="Normal 74 2 3 2 2 2 5" xfId="19539"/>
    <cellStyle name="Normal 76 2 3 2 2 2 5" xfId="19540"/>
    <cellStyle name="Normal 8 3 2 3 2 2 2 5" xfId="19541"/>
    <cellStyle name="Normal 81 2 3 2 2 2 5" xfId="19542"/>
    <cellStyle name="Normal 78 3 2 2 2 2 5" xfId="19543"/>
    <cellStyle name="Normal 5 3 3 2 2 2 2 5" xfId="19544"/>
    <cellStyle name="Normal 80 3 2 2 2 2 5" xfId="19545"/>
    <cellStyle name="Normal 79 3 2 2 2 2 5" xfId="19546"/>
    <cellStyle name="Normal 6 8 3 2 2 2 2 5" xfId="19547"/>
    <cellStyle name="Normal 5 2 3 2 2 2 2 5" xfId="19548"/>
    <cellStyle name="Normal 6 2 8 2 2 2 2 5" xfId="19549"/>
    <cellStyle name="Comma 2 2 3 3 2 2 2 2 5" xfId="19550"/>
    <cellStyle name="Comma 2 3 6 3 2 2 2 2 5" xfId="19551"/>
    <cellStyle name="Normal 18 2 3 2 2 2 2 5" xfId="19552"/>
    <cellStyle name="Normal 19 2 3 2 2 2 2 5" xfId="19553"/>
    <cellStyle name="Normal 2 2 3 3 2 2 2 2 5" xfId="19554"/>
    <cellStyle name="Normal 2 3 6 3 2 2 2 2 5" xfId="19555"/>
    <cellStyle name="Normal 2 3 2 3 2 2 2 2 5" xfId="19556"/>
    <cellStyle name="Normal 2 3 4 3 2 2 2 2 5" xfId="19557"/>
    <cellStyle name="Normal 2 3 5 3 2 2 2 2 5" xfId="19558"/>
    <cellStyle name="Normal 2 4 2 3 2 2 2 2 5" xfId="19559"/>
    <cellStyle name="Normal 2 5 3 2 2 2 2 5" xfId="19560"/>
    <cellStyle name="Normal 28 3 3 2 2 2 2 5" xfId="19561"/>
    <cellStyle name="Normal 3 2 2 3 2 2 2 2 5" xfId="19562"/>
    <cellStyle name="Normal 3 3 3 2 2 2 2 5" xfId="19563"/>
    <cellStyle name="Normal 30 3 3 2 2 2 2 5" xfId="19564"/>
    <cellStyle name="Normal 4 2 3 2 2 2 2 5" xfId="19565"/>
    <cellStyle name="Normal 40 2 3 2 2 2 2 5" xfId="19566"/>
    <cellStyle name="Normal 41 2 3 2 2 2 2 5" xfId="19567"/>
    <cellStyle name="Normal 42 2 3 2 2 2 2 5" xfId="19568"/>
    <cellStyle name="Normal 43 2 3 2 2 2 2 5" xfId="19569"/>
    <cellStyle name="Normal 44 2 3 2 2 2 2 5" xfId="19570"/>
    <cellStyle name="Normal 45 2 3 2 2 2 2 5" xfId="19571"/>
    <cellStyle name="Normal 46 2 3 2 2 2 2 5" xfId="19572"/>
    <cellStyle name="Normal 47 2 3 2 2 2 2 5" xfId="19573"/>
    <cellStyle name="Normal 51 3 2 2 2 2 5" xfId="19574"/>
    <cellStyle name="Normal 52 3 2 2 2 2 5" xfId="19575"/>
    <cellStyle name="Normal 53 3 2 2 2 2 5" xfId="19576"/>
    <cellStyle name="Normal 55 3 2 2 2 2 5" xfId="19577"/>
    <cellStyle name="Normal 56 3 2 2 2 2 5" xfId="19578"/>
    <cellStyle name="Normal 57 3 2 2 2 2 5" xfId="19579"/>
    <cellStyle name="Normal 6 2 3 3 2 2 2 2 5" xfId="19580"/>
    <cellStyle name="Normal 6 3 3 2 2 2 2 5" xfId="19581"/>
    <cellStyle name="Normal 60 3 2 2 2 2 5" xfId="19582"/>
    <cellStyle name="Normal 64 3 2 2 2 2 5" xfId="19583"/>
    <cellStyle name="Normal 65 3 2 2 2 2 5" xfId="19584"/>
    <cellStyle name="Normal 66 3 2 2 2 2 5" xfId="19585"/>
    <cellStyle name="Normal 67 3 2 2 2 2 5" xfId="19586"/>
    <cellStyle name="Normal 7 6 3 2 2 2 2 5" xfId="19587"/>
    <cellStyle name="Normal 71 3 2 2 2 2 5" xfId="19588"/>
    <cellStyle name="Normal 72 3 2 2 2 2 5" xfId="19589"/>
    <cellStyle name="Normal 73 3 2 2 2 2 5" xfId="19590"/>
    <cellStyle name="Normal 74 3 2 2 2 2 5" xfId="19591"/>
    <cellStyle name="Normal 76 3 2 2 2 2 5" xfId="19592"/>
    <cellStyle name="Normal 8 3 3 2 2 2 2 5" xfId="19593"/>
    <cellStyle name="Normal 81 3 2 2 2 2 5" xfId="19594"/>
    <cellStyle name="Normal 78 2 2 2 2 2 2 5" xfId="19595"/>
    <cellStyle name="Normal 5 3 2 2 2 2 2 2 5" xfId="19596"/>
    <cellStyle name="Normal 80 2 2 2 2 2 2 5" xfId="19597"/>
    <cellStyle name="Normal 79 2 2 2 2 2 2 5" xfId="19598"/>
    <cellStyle name="Normal 6 8 2 2 2 2 2 2 5" xfId="19599"/>
    <cellStyle name="Normal 5 2 2 2 2 2 2 2 5" xfId="19600"/>
    <cellStyle name="Normal 6 2 7 2 2 2 2 2 5" xfId="19601"/>
    <cellStyle name="Comma 2 2 3 2 2 2 2 2 2 5" xfId="19602"/>
    <cellStyle name="Comma 2 3 6 2 2 2 2 2 2 5" xfId="19603"/>
    <cellStyle name="Normal 18 2 2 2 2 2 2 2 5" xfId="19604"/>
    <cellStyle name="Normal 19 2 2 2 2 2 2 2 5" xfId="19605"/>
    <cellStyle name="Normal 2 2 3 2 2 2 2 2 2 5" xfId="19606"/>
    <cellStyle name="Normal 2 3 6 2 2 2 2 2 2 5" xfId="19607"/>
    <cellStyle name="Normal 2 3 2 2 2 2 2 2 2 5" xfId="19608"/>
    <cellStyle name="Normal 2 3 4 2 2 2 2 2 2 5" xfId="19609"/>
    <cellStyle name="Normal 2 3 5 2 2 2 2 2 2 5" xfId="19610"/>
    <cellStyle name="Normal 2 4 2 2 2 2 2 2 2 5" xfId="19611"/>
    <cellStyle name="Normal 2 5 2 2 2 2 2 2 5" xfId="19612"/>
    <cellStyle name="Normal 28 3 2 2 2 2 2 2 5" xfId="19613"/>
    <cellStyle name="Normal 3 2 2 2 2 2 2 2 2 5" xfId="19614"/>
    <cellStyle name="Normal 3 3 2 2 2 2 2 2 5" xfId="19615"/>
    <cellStyle name="Normal 30 3 2 2 2 2 2 2 5" xfId="19616"/>
    <cellStyle name="Normal 4 2 2 2 2 2 2 2 5" xfId="19617"/>
    <cellStyle name="Normal 40 2 2 2 2 2 2 2 5" xfId="19618"/>
    <cellStyle name="Normal 41 2 2 2 2 2 2 2 5" xfId="19619"/>
    <cellStyle name="Normal 42 2 2 2 2 2 2 2 5" xfId="19620"/>
    <cellStyle name="Normal 43 2 2 2 2 2 2 2 5" xfId="19621"/>
    <cellStyle name="Normal 44 2 2 2 2 2 2 2 5" xfId="19622"/>
    <cellStyle name="Normal 45 2 2 2 2 2 2 2 5" xfId="19623"/>
    <cellStyle name="Normal 46 2 2 2 2 2 2 2 5" xfId="19624"/>
    <cellStyle name="Normal 47 2 2 2 2 2 2 2 5" xfId="19625"/>
    <cellStyle name="Normal 51 2 2 2 2 2 2 5" xfId="19626"/>
    <cellStyle name="Normal 52 2 2 2 2 2 2 5" xfId="19627"/>
    <cellStyle name="Normal 53 2 2 2 2 2 2 5" xfId="19628"/>
    <cellStyle name="Normal 55 2 2 2 2 2 2 5" xfId="19629"/>
    <cellStyle name="Normal 56 2 2 2 2 2 2 5" xfId="19630"/>
    <cellStyle name="Normal 57 2 2 2 2 2 2 5" xfId="19631"/>
    <cellStyle name="Normal 6 2 3 2 2 2 2 2 2 5" xfId="19632"/>
    <cellStyle name="Normal 6 3 2 2 2 2 2 2 5" xfId="19633"/>
    <cellStyle name="Normal 60 2 2 2 2 2 2 5" xfId="19634"/>
    <cellStyle name="Normal 64 2 2 2 2 2 2 5" xfId="19635"/>
    <cellStyle name="Normal 65 2 2 2 2 2 2 5" xfId="19636"/>
    <cellStyle name="Normal 66 2 2 2 2 2 2 5" xfId="19637"/>
    <cellStyle name="Normal 67 2 2 2 2 2 2 5" xfId="19638"/>
    <cellStyle name="Normal 7 6 2 2 2 2 2 2 5" xfId="19639"/>
    <cellStyle name="Normal 71 2 2 2 2 2 2 5" xfId="19640"/>
    <cellStyle name="Normal 72 2 2 2 2 2 2 5" xfId="19641"/>
    <cellStyle name="Normal 73 2 2 2 2 2 2 5" xfId="19642"/>
    <cellStyle name="Normal 74 2 2 2 2 2 2 5" xfId="19643"/>
    <cellStyle name="Normal 76 2 2 2 2 2 2 5" xfId="19644"/>
    <cellStyle name="Normal 8 3 2 2 2 2 2 2 5" xfId="19645"/>
    <cellStyle name="Normal 81 2 2 2 2 2 2 5" xfId="19646"/>
    <cellStyle name="Normal 6 2 2 2 2 5" xfId="19647"/>
    <cellStyle name="Normal 78 8 5" xfId="19648"/>
    <cellStyle name="Normal 5 3 8 5" xfId="19649"/>
    <cellStyle name="Normal 80 8 5" xfId="19650"/>
    <cellStyle name="Normal 79 8 5" xfId="19651"/>
    <cellStyle name="Normal 6 8 8 5" xfId="19652"/>
    <cellStyle name="Normal 5 2 8 5" xfId="19653"/>
    <cellStyle name="Normal 6 2 13 5" xfId="19654"/>
    <cellStyle name="Comma 2 2 3 8 5" xfId="19655"/>
    <cellStyle name="Comma 2 3 6 8 5" xfId="19656"/>
    <cellStyle name="Normal 18 2 8 5" xfId="19657"/>
    <cellStyle name="Normal 19 2 8 5" xfId="19658"/>
    <cellStyle name="Normal 2 2 3 8 5" xfId="19659"/>
    <cellStyle name="Normal 2 3 6 8 5" xfId="19660"/>
    <cellStyle name="Normal 2 3 2 8 5" xfId="19661"/>
    <cellStyle name="Normal 2 3 4 8 5" xfId="19662"/>
    <cellStyle name="Normal 2 3 5 8 5" xfId="19663"/>
    <cellStyle name="Normal 2 4 2 8 5" xfId="19664"/>
    <cellStyle name="Normal 2 5 8 5" xfId="19665"/>
    <cellStyle name="Normal 28 3 8 5" xfId="19666"/>
    <cellStyle name="Normal 3 2 2 8 5" xfId="19667"/>
    <cellStyle name="Normal 3 3 8 5" xfId="19668"/>
    <cellStyle name="Normal 30 3 8 5" xfId="19669"/>
    <cellStyle name="Normal 4 2 8 5" xfId="19670"/>
    <cellStyle name="Normal 40 2 8 5" xfId="19671"/>
    <cellStyle name="Normal 41 2 8 5" xfId="19672"/>
    <cellStyle name="Normal 42 2 8 5" xfId="19673"/>
    <cellStyle name="Normal 43 2 8 5" xfId="19674"/>
    <cellStyle name="Normal 44 2 8 5" xfId="19675"/>
    <cellStyle name="Normal 45 2 8 5" xfId="19676"/>
    <cellStyle name="Normal 46 2 8 5" xfId="19677"/>
    <cellStyle name="Normal 47 2 8 5" xfId="19678"/>
    <cellStyle name="Normal 51 8 5" xfId="19679"/>
    <cellStyle name="Normal 52 8 5" xfId="19680"/>
    <cellStyle name="Normal 53 8 5" xfId="19681"/>
    <cellStyle name="Normal 55 8 5" xfId="19682"/>
    <cellStyle name="Normal 56 8 5" xfId="19683"/>
    <cellStyle name="Normal 57 8 5" xfId="19684"/>
    <cellStyle name="Normal 6 2 3 8 5" xfId="19685"/>
    <cellStyle name="Normal 6 3 8 5" xfId="19686"/>
    <cellStyle name="Normal 60 8 5" xfId="19687"/>
    <cellStyle name="Normal 64 8 5" xfId="19688"/>
    <cellStyle name="Normal 65 8 5" xfId="19689"/>
    <cellStyle name="Normal 66 8 5" xfId="19690"/>
    <cellStyle name="Normal 67 8 5" xfId="19691"/>
    <cellStyle name="Normal 7 6 8 5" xfId="19692"/>
    <cellStyle name="Normal 71 8 5" xfId="19693"/>
    <cellStyle name="Normal 72 8 5" xfId="19694"/>
    <cellStyle name="Normal 73 8 5" xfId="19695"/>
    <cellStyle name="Normal 74 8 5" xfId="19696"/>
    <cellStyle name="Normal 76 8 5" xfId="19697"/>
    <cellStyle name="Normal 8 3 8 5" xfId="19698"/>
    <cellStyle name="Normal 81 8 5" xfId="19699"/>
    <cellStyle name="Normal 78 2 7 5" xfId="19700"/>
    <cellStyle name="Normal 5 3 2 7 5" xfId="19701"/>
    <cellStyle name="Normal 80 2 7 5" xfId="19702"/>
    <cellStyle name="Normal 79 2 7 5" xfId="19703"/>
    <cellStyle name="Normal 6 8 2 7 5" xfId="19704"/>
    <cellStyle name="Normal 5 2 2 7 5" xfId="19705"/>
    <cellStyle name="Normal 6 2 7 7 5" xfId="19706"/>
    <cellStyle name="Comma 2 2 3 2 7 5" xfId="19707"/>
    <cellStyle name="Comma 2 3 6 2 7 5" xfId="19708"/>
    <cellStyle name="Normal 18 2 2 7 5" xfId="19709"/>
    <cellStyle name="Normal 19 2 2 7 5" xfId="19710"/>
    <cellStyle name="Normal 2 2 3 2 7 5" xfId="19711"/>
    <cellStyle name="Normal 2 3 6 2 7 5" xfId="19712"/>
    <cellStyle name="Normal 2 3 2 2 7 5" xfId="19713"/>
    <cellStyle name="Normal 2 3 4 2 7 5" xfId="19714"/>
    <cellStyle name="Normal 2 3 5 2 7 5" xfId="19715"/>
    <cellStyle name="Normal 2 4 2 2 7 5" xfId="19716"/>
    <cellStyle name="Normal 2 5 2 7 5" xfId="19717"/>
    <cellStyle name="Normal 28 3 2 7 5" xfId="19718"/>
    <cellStyle name="Normal 3 2 2 2 7 5" xfId="19719"/>
    <cellStyle name="Normal 3 3 2 7 5" xfId="19720"/>
    <cellStyle name="Normal 30 3 2 7 5" xfId="19721"/>
    <cellStyle name="Normal 4 2 2 7 5" xfId="19722"/>
    <cellStyle name="Normal 40 2 2 7 5" xfId="19723"/>
    <cellStyle name="Normal 41 2 2 7 5" xfId="19724"/>
    <cellStyle name="Normal 42 2 2 7 5" xfId="19725"/>
    <cellStyle name="Normal 43 2 2 7 5" xfId="19726"/>
    <cellStyle name="Normal 44 2 2 7 5" xfId="19727"/>
    <cellStyle name="Normal 45 2 2 7 5" xfId="19728"/>
    <cellStyle name="Normal 46 2 2 7 5" xfId="19729"/>
    <cellStyle name="Normal 47 2 2 7 5" xfId="19730"/>
    <cellStyle name="Normal 51 2 7 5" xfId="19731"/>
    <cellStyle name="Normal 52 2 7 5" xfId="19732"/>
    <cellStyle name="Normal 53 2 7 5" xfId="19733"/>
    <cellStyle name="Normal 55 2 7 5" xfId="19734"/>
    <cellStyle name="Normal 56 2 7 5" xfId="19735"/>
    <cellStyle name="Normal 57 2 7 5" xfId="19736"/>
    <cellStyle name="Normal 6 2 3 2 7 5" xfId="19737"/>
    <cellStyle name="Normal 6 3 2 7 5" xfId="19738"/>
    <cellStyle name="Normal 60 2 7 5" xfId="19739"/>
    <cellStyle name="Normal 64 2 7 5" xfId="19740"/>
    <cellStyle name="Normal 65 2 7 5" xfId="19741"/>
    <cellStyle name="Normal 66 2 7 5" xfId="19742"/>
    <cellStyle name="Normal 67 2 7 5" xfId="19743"/>
    <cellStyle name="Normal 7 6 2 7 5" xfId="19744"/>
    <cellStyle name="Normal 71 2 7 5" xfId="19745"/>
    <cellStyle name="Normal 72 2 7 5" xfId="19746"/>
    <cellStyle name="Normal 73 2 7 5" xfId="19747"/>
    <cellStyle name="Normal 74 2 7 5" xfId="19748"/>
    <cellStyle name="Normal 76 2 7 5" xfId="19749"/>
    <cellStyle name="Normal 8 3 2 7 5" xfId="19750"/>
    <cellStyle name="Normal 81 2 7 5" xfId="19751"/>
    <cellStyle name="Normal 78 3 6 5" xfId="19752"/>
    <cellStyle name="Normal 5 3 3 6 5" xfId="19753"/>
    <cellStyle name="Normal 80 3 6 5" xfId="19754"/>
    <cellStyle name="Normal 79 3 6 5" xfId="19755"/>
    <cellStyle name="Normal 6 8 3 6 5" xfId="19756"/>
    <cellStyle name="Normal 5 2 3 6 5" xfId="19757"/>
    <cellStyle name="Normal 6 2 8 6 5" xfId="19758"/>
    <cellStyle name="Comma 2 2 3 3 6 5" xfId="19759"/>
    <cellStyle name="Comma 2 3 6 3 6 5" xfId="19760"/>
    <cellStyle name="Normal 18 2 3 6 5" xfId="19761"/>
    <cellStyle name="Normal 19 2 3 6 5" xfId="19762"/>
    <cellStyle name="Normal 2 2 3 3 6 5" xfId="19763"/>
    <cellStyle name="Normal 2 3 6 3 6 5" xfId="19764"/>
    <cellStyle name="Normal 2 3 2 3 6 5" xfId="19765"/>
    <cellStyle name="Normal 2 3 4 3 6 5" xfId="19766"/>
    <cellStyle name="Normal 2 3 5 3 6 5" xfId="19767"/>
    <cellStyle name="Normal 2 4 2 3 6 5" xfId="19768"/>
    <cellStyle name="Normal 2 5 3 6 5" xfId="19769"/>
    <cellStyle name="Normal 28 3 3 6 5" xfId="19770"/>
    <cellStyle name="Normal 3 2 2 3 6 5" xfId="19771"/>
    <cellStyle name="Normal 3 3 3 6 5" xfId="19772"/>
    <cellStyle name="Normal 30 3 3 6 5" xfId="19773"/>
    <cellStyle name="Normal 4 2 3 6 5" xfId="19774"/>
    <cellStyle name="Normal 40 2 3 6 5" xfId="19775"/>
    <cellStyle name="Normal 41 2 3 6 5" xfId="19776"/>
    <cellStyle name="Normal 42 2 3 6 5" xfId="19777"/>
    <cellStyle name="Normal 43 2 3 6 5" xfId="19778"/>
    <cellStyle name="Normal 44 2 3 6 5" xfId="19779"/>
    <cellStyle name="Normal 45 2 3 6 5" xfId="19780"/>
    <cellStyle name="Normal 46 2 3 6 5" xfId="19781"/>
    <cellStyle name="Normal 47 2 3 6 5" xfId="19782"/>
    <cellStyle name="Normal 51 3 6 5" xfId="19783"/>
    <cellStyle name="Normal 52 3 6 5" xfId="19784"/>
    <cellStyle name="Normal 53 3 6 5" xfId="19785"/>
    <cellStyle name="Normal 55 3 6 5" xfId="19786"/>
    <cellStyle name="Normal 56 3 6 5" xfId="19787"/>
    <cellStyle name="Normal 57 3 6 5" xfId="19788"/>
    <cellStyle name="Normal 6 2 3 3 6 5" xfId="19789"/>
    <cellStyle name="Normal 6 3 3 6 5" xfId="19790"/>
    <cellStyle name="Normal 60 3 6 5" xfId="19791"/>
    <cellStyle name="Normal 64 3 6 5" xfId="19792"/>
    <cellStyle name="Normal 65 3 6 5" xfId="19793"/>
    <cellStyle name="Normal 66 3 6 5" xfId="19794"/>
    <cellStyle name="Normal 67 3 6 5" xfId="19795"/>
    <cellStyle name="Normal 7 6 3 6 5" xfId="19796"/>
    <cellStyle name="Normal 71 3 6 5" xfId="19797"/>
    <cellStyle name="Normal 72 3 6 5" xfId="19798"/>
    <cellStyle name="Normal 73 3 6 5" xfId="19799"/>
    <cellStyle name="Normal 74 3 6 5" xfId="19800"/>
    <cellStyle name="Normal 76 3 6 5" xfId="19801"/>
    <cellStyle name="Normal 8 3 3 6 5" xfId="19802"/>
    <cellStyle name="Normal 81 3 6 5" xfId="19803"/>
    <cellStyle name="Normal 78 2 2 6 5" xfId="19804"/>
    <cellStyle name="Normal 5 3 2 2 6 5" xfId="19805"/>
    <cellStyle name="Normal 80 2 2 6 5" xfId="19806"/>
    <cellStyle name="Normal 79 2 2 6 5" xfId="19807"/>
    <cellStyle name="Normal 6 8 2 2 6 5" xfId="19808"/>
    <cellStyle name="Normal 5 2 2 2 6 5" xfId="19809"/>
    <cellStyle name="Normal 6 2 7 2 6 5" xfId="19810"/>
    <cellStyle name="Comma 2 2 3 2 2 6 5" xfId="19811"/>
    <cellStyle name="Comma 2 3 6 2 2 6 5" xfId="19812"/>
    <cellStyle name="Normal 18 2 2 2 6 5" xfId="19813"/>
    <cellStyle name="Normal 19 2 2 2 6 5" xfId="19814"/>
    <cellStyle name="Normal 2 2 3 2 2 6 5" xfId="19815"/>
    <cellStyle name="Normal 2 3 6 2 2 6 5" xfId="19816"/>
    <cellStyle name="Normal 2 3 2 2 2 6 5" xfId="19817"/>
    <cellStyle name="Normal 2 3 4 2 2 6 5" xfId="19818"/>
    <cellStyle name="Normal 2 3 5 2 2 6 5" xfId="19819"/>
    <cellStyle name="Normal 2 4 2 2 2 6 5" xfId="19820"/>
    <cellStyle name="Normal 2 5 2 2 6 5" xfId="19821"/>
    <cellStyle name="Normal 28 3 2 2 6 5" xfId="19822"/>
    <cellStyle name="Normal 3 2 2 2 2 6 5" xfId="19823"/>
    <cellStyle name="Normal 3 3 2 2 6 5" xfId="19824"/>
    <cellStyle name="Normal 30 3 2 2 6 5" xfId="19825"/>
    <cellStyle name="Normal 4 2 2 2 6 5" xfId="19826"/>
    <cellStyle name="Normal 40 2 2 2 6 5" xfId="19827"/>
    <cellStyle name="Normal 41 2 2 2 6 5" xfId="19828"/>
    <cellStyle name="Normal 42 2 2 2 6 5" xfId="19829"/>
    <cellStyle name="Normal 43 2 2 2 6 5" xfId="19830"/>
    <cellStyle name="Normal 44 2 2 2 6 5" xfId="19831"/>
    <cellStyle name="Normal 45 2 2 2 6 5" xfId="19832"/>
    <cellStyle name="Normal 46 2 2 2 6 5" xfId="19833"/>
    <cellStyle name="Normal 47 2 2 2 6 5" xfId="19834"/>
    <cellStyle name="Normal 51 2 2 6 5" xfId="19835"/>
    <cellStyle name="Normal 52 2 2 6 5" xfId="19836"/>
    <cellStyle name="Normal 53 2 2 6 5" xfId="19837"/>
    <cellStyle name="Normal 55 2 2 6 5" xfId="19838"/>
    <cellStyle name="Normal 56 2 2 6 5" xfId="19839"/>
    <cellStyle name="Normal 57 2 2 6 5" xfId="19840"/>
    <cellStyle name="Normal 6 2 3 2 2 6 5" xfId="19841"/>
    <cellStyle name="Normal 6 3 2 2 6 5" xfId="19842"/>
    <cellStyle name="Normal 60 2 2 6 5" xfId="19843"/>
    <cellStyle name="Normal 64 2 2 6 5" xfId="19844"/>
    <cellStyle name="Normal 65 2 2 6 5" xfId="19845"/>
    <cellStyle name="Normal 66 2 2 6 5" xfId="19846"/>
    <cellStyle name="Normal 67 2 2 6 5" xfId="19847"/>
    <cellStyle name="Normal 7 6 2 2 6 5" xfId="19848"/>
    <cellStyle name="Normal 71 2 2 6 5" xfId="19849"/>
    <cellStyle name="Normal 72 2 2 6 5" xfId="19850"/>
    <cellStyle name="Normal 73 2 2 6 5" xfId="19851"/>
    <cellStyle name="Normal 74 2 2 6 5" xfId="19852"/>
    <cellStyle name="Normal 76 2 2 6 5" xfId="19853"/>
    <cellStyle name="Normal 8 3 2 2 6 5" xfId="19854"/>
    <cellStyle name="Normal 81 2 2 6 5" xfId="19855"/>
    <cellStyle name="Normal 78 4 5 5" xfId="19856"/>
    <cellStyle name="Normal 5 3 4 5 5" xfId="19857"/>
    <cellStyle name="Normal 80 4 5 5" xfId="19858"/>
    <cellStyle name="Normal 79 4 5 5" xfId="19859"/>
    <cellStyle name="Normal 6 8 4 5 5" xfId="19860"/>
    <cellStyle name="Normal 5 2 4 5 5" xfId="19861"/>
    <cellStyle name="Normal 6 2 9 5 5" xfId="19862"/>
    <cellStyle name="Comma 2 2 3 4 5 5" xfId="19863"/>
    <cellStyle name="Comma 2 3 6 4 5 5" xfId="19864"/>
    <cellStyle name="Normal 18 2 4 5 5" xfId="19865"/>
    <cellStyle name="Normal 19 2 4 5 5" xfId="19866"/>
    <cellStyle name="Normal 2 2 3 4 5 5" xfId="19867"/>
    <cellStyle name="Normal 2 3 6 4 5 5" xfId="19868"/>
    <cellStyle name="Normal 2 3 2 4 5 5" xfId="19869"/>
    <cellStyle name="Normal 2 3 4 4 5 5" xfId="19870"/>
    <cellStyle name="Normal 2 3 5 4 5 5" xfId="19871"/>
    <cellStyle name="Normal 2 4 2 4 5 5" xfId="19872"/>
    <cellStyle name="Normal 2 5 4 5 5" xfId="19873"/>
    <cellStyle name="Normal 28 3 4 5 5" xfId="19874"/>
    <cellStyle name="Normal 3 2 2 4 5 5" xfId="19875"/>
    <cellStyle name="Normal 3 3 4 5 5" xfId="19876"/>
    <cellStyle name="Normal 30 3 4 5 5" xfId="19877"/>
    <cellStyle name="Normal 4 2 4 5 5" xfId="19878"/>
    <cellStyle name="Normal 40 2 4 5 5" xfId="19879"/>
    <cellStyle name="Normal 41 2 4 5 5" xfId="19880"/>
    <cellStyle name="Normal 42 2 4 5 5" xfId="19881"/>
    <cellStyle name="Normal 43 2 4 5 5" xfId="19882"/>
    <cellStyle name="Normal 44 2 4 5 5" xfId="19883"/>
    <cellStyle name="Normal 45 2 4 5 5" xfId="19884"/>
    <cellStyle name="Normal 46 2 4 5 5" xfId="19885"/>
    <cellStyle name="Normal 47 2 4 5 5" xfId="19886"/>
    <cellStyle name="Normal 51 4 5 5" xfId="19887"/>
    <cellStyle name="Normal 52 4 5 5" xfId="19888"/>
    <cellStyle name="Normal 53 4 5 5" xfId="19889"/>
    <cellStyle name="Normal 55 4 5 5" xfId="19890"/>
    <cellStyle name="Normal 56 4 5 5" xfId="19891"/>
    <cellStyle name="Normal 57 4 5 5" xfId="19892"/>
    <cellStyle name="Normal 6 2 3 4 5 5" xfId="19893"/>
    <cellStyle name="Normal 6 3 4 5 5" xfId="19894"/>
    <cellStyle name="Normal 60 4 5 5" xfId="19895"/>
    <cellStyle name="Normal 64 4 5 5" xfId="19896"/>
    <cellStyle name="Normal 65 4 5 5" xfId="19897"/>
    <cellStyle name="Normal 66 4 5 5" xfId="19898"/>
    <cellStyle name="Normal 67 4 5 5" xfId="19899"/>
    <cellStyle name="Normal 7 6 4 5 5" xfId="19900"/>
    <cellStyle name="Normal 71 4 5 5" xfId="19901"/>
    <cellStyle name="Normal 72 4 5 5" xfId="19902"/>
    <cellStyle name="Normal 73 4 5 5" xfId="19903"/>
    <cellStyle name="Normal 74 4 5 5" xfId="19904"/>
    <cellStyle name="Normal 76 4 5 5" xfId="19905"/>
    <cellStyle name="Normal 8 3 4 5 5" xfId="19906"/>
    <cellStyle name="Normal 81 4 5 5" xfId="19907"/>
    <cellStyle name="Normal 78 2 3 5 5" xfId="19908"/>
    <cellStyle name="Normal 5 3 2 3 5 5" xfId="19909"/>
    <cellStyle name="Normal 80 2 3 5 5" xfId="19910"/>
    <cellStyle name="Normal 79 2 3 5 5" xfId="19911"/>
    <cellStyle name="Normal 6 8 2 3 5 5" xfId="19912"/>
    <cellStyle name="Normal 5 2 2 3 5 5" xfId="19913"/>
    <cellStyle name="Normal 6 2 7 3 5 5" xfId="19914"/>
    <cellStyle name="Comma 2 2 3 2 3 5 5" xfId="19915"/>
    <cellStyle name="Comma 2 3 6 2 3 5 5" xfId="19916"/>
    <cellStyle name="Normal 18 2 2 3 5 5" xfId="19917"/>
    <cellStyle name="Normal 19 2 2 3 5 5" xfId="19918"/>
    <cellStyle name="Normal 2 2 3 2 3 5 5" xfId="19919"/>
    <cellStyle name="Normal 2 3 6 2 3 5 5" xfId="19920"/>
    <cellStyle name="Normal 2 3 2 2 3 5 5" xfId="19921"/>
    <cellStyle name="Normal 2 3 4 2 3 5 5" xfId="19922"/>
    <cellStyle name="Normal 2 3 5 2 3 5 5" xfId="19923"/>
    <cellStyle name="Normal 2 4 2 2 3 5 5" xfId="19924"/>
    <cellStyle name="Normal 2 5 2 3 5 5" xfId="19925"/>
    <cellStyle name="Normal 28 3 2 3 5 5" xfId="19926"/>
    <cellStyle name="Normal 3 2 2 2 3 5 5" xfId="19927"/>
    <cellStyle name="Normal 3 3 2 3 5 5" xfId="19928"/>
    <cellStyle name="Normal 30 3 2 3 5 5" xfId="19929"/>
    <cellStyle name="Normal 4 2 2 3 5 5" xfId="19930"/>
    <cellStyle name="Normal 40 2 2 3 5 5" xfId="19931"/>
    <cellStyle name="Normal 41 2 2 3 5 5" xfId="19932"/>
    <cellStyle name="Normal 42 2 2 3 5 5" xfId="19933"/>
    <cellStyle name="Normal 43 2 2 3 5 5" xfId="19934"/>
    <cellStyle name="Normal 44 2 2 3 5 5" xfId="19935"/>
    <cellStyle name="Normal 45 2 2 3 5 5" xfId="19936"/>
    <cellStyle name="Normal 46 2 2 3 5 5" xfId="19937"/>
    <cellStyle name="Normal 47 2 2 3 5 5" xfId="19938"/>
    <cellStyle name="Normal 51 2 3 5 5" xfId="19939"/>
    <cellStyle name="Normal 52 2 3 5 5" xfId="19940"/>
    <cellStyle name="Normal 53 2 3 5 5" xfId="19941"/>
    <cellStyle name="Normal 55 2 3 5 5" xfId="19942"/>
    <cellStyle name="Normal 56 2 3 5 5" xfId="19943"/>
    <cellStyle name="Normal 57 2 3 5 5" xfId="19944"/>
    <cellStyle name="Normal 6 2 3 2 3 5 5" xfId="19945"/>
    <cellStyle name="Normal 6 3 2 3 5 5" xfId="19946"/>
    <cellStyle name="Normal 60 2 3 5 5" xfId="19947"/>
    <cellStyle name="Normal 64 2 3 5 5" xfId="19948"/>
    <cellStyle name="Normal 65 2 3 5 5" xfId="19949"/>
    <cellStyle name="Normal 66 2 3 5 5" xfId="19950"/>
    <cellStyle name="Normal 67 2 3 5 5" xfId="19951"/>
    <cellStyle name="Normal 7 6 2 3 5 5" xfId="19952"/>
    <cellStyle name="Normal 71 2 3 5 5" xfId="19953"/>
    <cellStyle name="Normal 72 2 3 5 5" xfId="19954"/>
    <cellStyle name="Normal 73 2 3 5 5" xfId="19955"/>
    <cellStyle name="Normal 74 2 3 5 5" xfId="19956"/>
    <cellStyle name="Normal 76 2 3 5 5" xfId="19957"/>
    <cellStyle name="Normal 8 3 2 3 5 5" xfId="19958"/>
    <cellStyle name="Normal 81 2 3 5 5" xfId="19959"/>
    <cellStyle name="Normal 78 3 2 5 5" xfId="19960"/>
    <cellStyle name="Normal 5 3 3 2 5 5" xfId="19961"/>
    <cellStyle name="Normal 80 3 2 5 5" xfId="19962"/>
    <cellStyle name="Normal 79 3 2 5 5" xfId="19963"/>
    <cellStyle name="Normal 6 8 3 2 5 5" xfId="19964"/>
    <cellStyle name="Normal 5 2 3 2 5 5" xfId="19965"/>
    <cellStyle name="Normal 6 2 8 2 5 5" xfId="19966"/>
    <cellStyle name="Comma 2 2 3 3 2 5 5" xfId="19967"/>
    <cellStyle name="Comma 2 3 6 3 2 5 5" xfId="19968"/>
    <cellStyle name="Normal 18 2 3 2 5 5" xfId="19969"/>
    <cellStyle name="Normal 19 2 3 2 5 5" xfId="19970"/>
    <cellStyle name="Normal 2 2 3 3 2 5 5" xfId="19971"/>
    <cellStyle name="Normal 2 3 6 3 2 5 5" xfId="19972"/>
    <cellStyle name="Normal 2 3 2 3 2 5 5" xfId="19973"/>
    <cellStyle name="Normal 2 3 4 3 2 5 5" xfId="19974"/>
    <cellStyle name="Normal 2 3 5 3 2 5 5" xfId="19975"/>
    <cellStyle name="Normal 2 4 2 3 2 5 5" xfId="19976"/>
    <cellStyle name="Normal 2 5 3 2 5 5" xfId="19977"/>
    <cellStyle name="Normal 28 3 3 2 5 5" xfId="19978"/>
    <cellStyle name="Normal 3 2 2 3 2 5 5" xfId="19979"/>
    <cellStyle name="Normal 3 3 3 2 5 5" xfId="19980"/>
    <cellStyle name="Normal 30 3 3 2 5 5" xfId="19981"/>
    <cellStyle name="Normal 4 2 3 2 5 5" xfId="19982"/>
    <cellStyle name="Normal 40 2 3 2 5 5" xfId="19983"/>
    <cellStyle name="Normal 41 2 3 2 5 5" xfId="19984"/>
    <cellStyle name="Normal 42 2 3 2 5 5" xfId="19985"/>
    <cellStyle name="Normal 43 2 3 2 5 5" xfId="19986"/>
    <cellStyle name="Normal 44 2 3 2 5 5" xfId="19987"/>
    <cellStyle name="Normal 45 2 3 2 5 5" xfId="19988"/>
    <cellStyle name="Normal 46 2 3 2 5 5" xfId="19989"/>
    <cellStyle name="Normal 47 2 3 2 5 5" xfId="19990"/>
    <cellStyle name="Normal 51 3 2 5 5" xfId="19991"/>
    <cellStyle name="Normal 52 3 2 5 5" xfId="19992"/>
    <cellStyle name="Normal 53 3 2 5 5" xfId="19993"/>
    <cellStyle name="Normal 55 3 2 5 5" xfId="19994"/>
    <cellStyle name="Normal 56 3 2 5 5" xfId="19995"/>
    <cellStyle name="Normal 57 3 2 5 5" xfId="19996"/>
    <cellStyle name="Normal 6 2 3 3 2 5 5" xfId="19997"/>
    <cellStyle name="Normal 6 3 3 2 5 5" xfId="19998"/>
    <cellStyle name="Normal 60 3 2 5 5" xfId="19999"/>
    <cellStyle name="Normal 64 3 2 5 5" xfId="20000"/>
    <cellStyle name="Normal 65 3 2 5 5" xfId="20001"/>
    <cellStyle name="Normal 66 3 2 5 5" xfId="20002"/>
    <cellStyle name="Normal 67 3 2 5 5" xfId="20003"/>
    <cellStyle name="Normal 7 6 3 2 5 5" xfId="20004"/>
    <cellStyle name="Normal 71 3 2 5 5" xfId="20005"/>
    <cellStyle name="Normal 72 3 2 5 5" xfId="20006"/>
    <cellStyle name="Normal 73 3 2 5 5" xfId="20007"/>
    <cellStyle name="Normal 74 3 2 5 5" xfId="20008"/>
    <cellStyle name="Normal 76 3 2 5 5" xfId="20009"/>
    <cellStyle name="Normal 8 3 3 2 5 5" xfId="20010"/>
    <cellStyle name="Normal 81 3 2 5 5" xfId="20011"/>
    <cellStyle name="Normal 78 2 2 2 5 5" xfId="20012"/>
    <cellStyle name="Normal 5 3 2 2 2 5 5" xfId="20013"/>
    <cellStyle name="Normal 80 2 2 2 5 5" xfId="20014"/>
    <cellStyle name="Normal 79 2 2 2 5 5" xfId="20015"/>
    <cellStyle name="Normal 6 8 2 2 2 5 5" xfId="20016"/>
    <cellStyle name="Normal 5 2 2 2 2 5 5" xfId="20017"/>
    <cellStyle name="Normal 6 2 7 2 2 5 5" xfId="20018"/>
    <cellStyle name="Comma 2 2 3 2 2 2 5 5" xfId="20019"/>
    <cellStyle name="Comma 2 3 6 2 2 2 5 5" xfId="20020"/>
    <cellStyle name="Normal 18 2 2 2 2 5 5" xfId="20021"/>
    <cellStyle name="Normal 19 2 2 2 2 5 5" xfId="20022"/>
    <cellStyle name="Normal 2 2 3 2 2 2 5 5" xfId="20023"/>
    <cellStyle name="Normal 2 3 6 2 2 2 5 5" xfId="20024"/>
    <cellStyle name="Normal 2 3 2 2 2 2 5 5" xfId="20025"/>
    <cellStyle name="Normal 2 3 4 2 2 2 5 5" xfId="20026"/>
    <cellStyle name="Normal 2 3 5 2 2 2 5 5" xfId="20027"/>
    <cellStyle name="Normal 2 4 2 2 2 2 5 5" xfId="20028"/>
    <cellStyle name="Normal 2 5 2 2 2 5 5" xfId="20029"/>
    <cellStyle name="Normal 28 3 2 2 2 5 5" xfId="20030"/>
    <cellStyle name="Normal 3 2 2 2 2 2 5 5" xfId="20031"/>
    <cellStyle name="Normal 3 3 2 2 2 5 5" xfId="20032"/>
    <cellStyle name="Normal 30 3 2 2 2 5 5" xfId="20033"/>
    <cellStyle name="Normal 4 2 2 2 2 5 5" xfId="20034"/>
    <cellStyle name="Normal 40 2 2 2 2 5 5" xfId="20035"/>
    <cellStyle name="Normal 41 2 2 2 2 5 5" xfId="20036"/>
    <cellStyle name="Normal 42 2 2 2 2 5 5" xfId="20037"/>
    <cellStyle name="Normal 43 2 2 2 2 5 5" xfId="20038"/>
    <cellStyle name="Normal 44 2 2 2 2 5 5" xfId="20039"/>
    <cellStyle name="Normal 45 2 2 2 2 5 5" xfId="20040"/>
    <cellStyle name="Normal 46 2 2 2 2 5 5" xfId="20041"/>
    <cellStyle name="Normal 47 2 2 2 2 5 5" xfId="20042"/>
    <cellStyle name="Normal 51 2 2 2 5 5" xfId="20043"/>
    <cellStyle name="Normal 52 2 2 2 5 5" xfId="20044"/>
    <cellStyle name="Normal 53 2 2 2 5 5" xfId="20045"/>
    <cellStyle name="Normal 55 2 2 2 5 5" xfId="20046"/>
    <cellStyle name="Normal 56 2 2 2 5 5" xfId="20047"/>
    <cellStyle name="Normal 57 2 2 2 5 5" xfId="20048"/>
    <cellStyle name="Normal 6 2 3 2 2 2 5 5" xfId="20049"/>
    <cellStyle name="Normal 6 3 2 2 2 5 5" xfId="20050"/>
    <cellStyle name="Normal 60 2 2 2 5 5" xfId="20051"/>
    <cellStyle name="Normal 64 2 2 2 5 5" xfId="20052"/>
    <cellStyle name="Normal 65 2 2 2 5 5" xfId="20053"/>
    <cellStyle name="Normal 66 2 2 2 5 5" xfId="20054"/>
    <cellStyle name="Normal 67 2 2 2 5 5" xfId="20055"/>
    <cellStyle name="Normal 7 6 2 2 2 5 5" xfId="20056"/>
    <cellStyle name="Normal 71 2 2 2 5 5" xfId="20057"/>
    <cellStyle name="Normal 72 2 2 2 5 5" xfId="20058"/>
    <cellStyle name="Normal 73 2 2 2 5 5" xfId="20059"/>
    <cellStyle name="Normal 74 2 2 2 5 5" xfId="20060"/>
    <cellStyle name="Normal 76 2 2 2 5 5" xfId="20061"/>
    <cellStyle name="Normal 8 3 2 2 2 5 5" xfId="20062"/>
    <cellStyle name="Normal 81 2 2 2 5 5" xfId="20063"/>
    <cellStyle name="Normal 90 4 5" xfId="20064"/>
    <cellStyle name="Normal 78 5 4 5" xfId="20065"/>
    <cellStyle name="Normal 91 4 5" xfId="20066"/>
    <cellStyle name="Normal 5 3 5 4 5" xfId="20067"/>
    <cellStyle name="Normal 80 5 4 5" xfId="20068"/>
    <cellStyle name="Normal 79 5 4 5" xfId="20069"/>
    <cellStyle name="Normal 6 8 5 4 5" xfId="20070"/>
    <cellStyle name="Normal 5 2 5 4 5" xfId="20071"/>
    <cellStyle name="Normal 6 2 10 4 5" xfId="20072"/>
    <cellStyle name="Comma 2 2 3 5 4 5" xfId="20073"/>
    <cellStyle name="Comma 2 3 6 5 4 5" xfId="20074"/>
    <cellStyle name="Normal 18 2 5 4 5" xfId="20075"/>
    <cellStyle name="Normal 19 2 5 4 5" xfId="20076"/>
    <cellStyle name="Normal 2 2 3 5 4 5" xfId="20077"/>
    <cellStyle name="Normal 2 3 6 5 4 5" xfId="20078"/>
    <cellStyle name="Normal 2 3 2 5 4 5" xfId="20079"/>
    <cellStyle name="Normal 2 3 4 5 4 5" xfId="20080"/>
    <cellStyle name="Normal 2 3 5 5 4 5" xfId="20081"/>
    <cellStyle name="Normal 2 4 2 5 4 5" xfId="20082"/>
    <cellStyle name="Normal 2 5 5 4 5" xfId="20083"/>
    <cellStyle name="Normal 28 3 5 4 5" xfId="20084"/>
    <cellStyle name="Normal 3 2 2 5 4 5" xfId="20085"/>
    <cellStyle name="Normal 3 3 5 4 5" xfId="20086"/>
    <cellStyle name="Normal 30 3 5 4 5" xfId="20087"/>
    <cellStyle name="Normal 4 2 5 4 5" xfId="20088"/>
    <cellStyle name="Normal 40 2 5 4 5" xfId="20089"/>
    <cellStyle name="Normal 41 2 5 4 5" xfId="20090"/>
    <cellStyle name="Normal 42 2 5 4 5" xfId="20091"/>
    <cellStyle name="Normal 43 2 5 4 5" xfId="20092"/>
    <cellStyle name="Normal 44 2 5 4 5" xfId="20093"/>
    <cellStyle name="Normal 45 2 5 4 5" xfId="20094"/>
    <cellStyle name="Normal 46 2 5 4 5" xfId="20095"/>
    <cellStyle name="Normal 47 2 5 4 5" xfId="20096"/>
    <cellStyle name="Normal 51 5 4 5" xfId="20097"/>
    <cellStyle name="Normal 52 5 4 5" xfId="20098"/>
    <cellStyle name="Normal 53 5 4 5" xfId="20099"/>
    <cellStyle name="Normal 55 5 4 5" xfId="20100"/>
    <cellStyle name="Normal 56 5 4 5" xfId="20101"/>
    <cellStyle name="Normal 57 5 4 5" xfId="20102"/>
    <cellStyle name="Normal 6 2 3 5 4 5" xfId="20103"/>
    <cellStyle name="Normal 6 3 5 4 5" xfId="20104"/>
    <cellStyle name="Normal 60 5 4 5" xfId="20105"/>
    <cellStyle name="Normal 64 5 4 5" xfId="20106"/>
    <cellStyle name="Normal 65 5 4 5" xfId="20107"/>
    <cellStyle name="Normal 66 5 4 5" xfId="20108"/>
    <cellStyle name="Normal 67 5 4 5" xfId="20109"/>
    <cellStyle name="Normal 7 6 5 4 5" xfId="20110"/>
    <cellStyle name="Normal 71 5 4 5" xfId="20111"/>
    <cellStyle name="Normal 72 5 4 5" xfId="20112"/>
    <cellStyle name="Normal 73 5 4 5" xfId="20113"/>
    <cellStyle name="Normal 74 5 4 5" xfId="20114"/>
    <cellStyle name="Normal 76 5 4 5" xfId="20115"/>
    <cellStyle name="Normal 8 3 5 4 5" xfId="20116"/>
    <cellStyle name="Normal 81 5 4 5" xfId="20117"/>
    <cellStyle name="Normal 78 2 4 4 5" xfId="20118"/>
    <cellStyle name="Normal 5 3 2 4 4 5" xfId="20119"/>
    <cellStyle name="Normal 80 2 4 4 5" xfId="20120"/>
    <cellStyle name="Normal 79 2 4 4 5" xfId="20121"/>
    <cellStyle name="Normal 6 8 2 4 4 5" xfId="20122"/>
    <cellStyle name="Normal 5 2 2 4 4 5" xfId="20123"/>
    <cellStyle name="Normal 6 2 7 4 4 5" xfId="20124"/>
    <cellStyle name="Comma 2 2 3 2 4 4 5" xfId="20125"/>
    <cellStyle name="Comma 2 3 6 2 4 4 5" xfId="20126"/>
    <cellStyle name="Normal 18 2 2 4 4 5" xfId="20127"/>
    <cellStyle name="Normal 19 2 2 4 4 5" xfId="20128"/>
    <cellStyle name="Normal 2 2 3 2 4 4 5" xfId="20129"/>
    <cellStyle name="Normal 2 3 6 2 4 4 5" xfId="20130"/>
    <cellStyle name="Normal 2 3 2 2 4 4 5" xfId="20131"/>
    <cellStyle name="Normal 2 3 4 2 4 4 5" xfId="20132"/>
    <cellStyle name="Normal 2 3 5 2 4 4 5" xfId="20133"/>
    <cellStyle name="Normal 2 4 2 2 4 4 5" xfId="20134"/>
    <cellStyle name="Normal 2 5 2 4 4 5" xfId="20135"/>
    <cellStyle name="Normal 28 3 2 4 4 5" xfId="20136"/>
    <cellStyle name="Normal 3 2 2 2 4 4 5" xfId="20137"/>
    <cellStyle name="Normal 3 3 2 4 4 5" xfId="20138"/>
    <cellStyle name="Normal 30 3 2 4 4 5" xfId="20139"/>
    <cellStyle name="Normal 4 2 2 4 4 5" xfId="20140"/>
    <cellStyle name="Normal 40 2 2 4 4 5" xfId="20141"/>
    <cellStyle name="Normal 41 2 2 4 4 5" xfId="20142"/>
    <cellStyle name="Normal 42 2 2 4 4 5" xfId="20143"/>
    <cellStyle name="Normal 43 2 2 4 4 5" xfId="20144"/>
    <cellStyle name="Normal 44 2 2 4 4 5" xfId="20145"/>
    <cellStyle name="Normal 45 2 2 4 4 5" xfId="20146"/>
    <cellStyle name="Normal 46 2 2 4 4 5" xfId="20147"/>
    <cellStyle name="Normal 47 2 2 4 4 5" xfId="20148"/>
    <cellStyle name="Normal 51 2 4 4 5" xfId="20149"/>
    <cellStyle name="Normal 52 2 4 4 5" xfId="20150"/>
    <cellStyle name="Normal 53 2 4 4 5" xfId="20151"/>
    <cellStyle name="Normal 55 2 4 4 5" xfId="20152"/>
    <cellStyle name="Normal 56 2 4 4 5" xfId="20153"/>
    <cellStyle name="Normal 57 2 4 4 5" xfId="20154"/>
    <cellStyle name="Normal 6 2 3 2 4 4 5" xfId="20155"/>
    <cellStyle name="Normal 6 3 2 4 4 5" xfId="20156"/>
    <cellStyle name="Normal 60 2 4 4 5" xfId="20157"/>
    <cellStyle name="Normal 64 2 4 4 5" xfId="20158"/>
    <cellStyle name="Normal 65 2 4 4 5" xfId="20159"/>
    <cellStyle name="Normal 66 2 4 4 5" xfId="20160"/>
    <cellStyle name="Normal 67 2 4 4 5" xfId="20161"/>
    <cellStyle name="Normal 7 6 2 4 4 5" xfId="20162"/>
    <cellStyle name="Normal 71 2 4 4 5" xfId="20163"/>
    <cellStyle name="Normal 72 2 4 4 5" xfId="20164"/>
    <cellStyle name="Normal 73 2 4 4 5" xfId="20165"/>
    <cellStyle name="Normal 74 2 4 4 5" xfId="20166"/>
    <cellStyle name="Normal 76 2 4 4 5" xfId="20167"/>
    <cellStyle name="Normal 8 3 2 4 4 5" xfId="20168"/>
    <cellStyle name="Normal 81 2 4 4 5" xfId="20169"/>
    <cellStyle name="Normal 78 3 3 4 5" xfId="20170"/>
    <cellStyle name="Normal 5 3 3 3 4 5" xfId="20171"/>
    <cellStyle name="Normal 80 3 3 4 5" xfId="20172"/>
    <cellStyle name="Normal 79 3 3 4 5" xfId="20173"/>
    <cellStyle name="Normal 6 8 3 3 4 5" xfId="20174"/>
    <cellStyle name="Normal 5 2 3 3 4 5" xfId="20175"/>
    <cellStyle name="Normal 6 2 8 3 4 5" xfId="20176"/>
    <cellStyle name="Comma 2 2 3 3 3 4 5" xfId="20177"/>
    <cellStyle name="Comma 2 3 6 3 3 4 5" xfId="20178"/>
    <cellStyle name="Normal 18 2 3 3 4 5" xfId="20179"/>
    <cellStyle name="Normal 19 2 3 3 4 5" xfId="20180"/>
    <cellStyle name="Normal 2 2 3 3 3 4 5" xfId="20181"/>
    <cellStyle name="Normal 2 3 6 3 3 4 5" xfId="20182"/>
    <cellStyle name="Normal 2 3 2 3 3 4 5" xfId="20183"/>
    <cellStyle name="Normal 2 3 4 3 3 4 5" xfId="20184"/>
    <cellStyle name="Normal 2 3 5 3 3 4 5" xfId="20185"/>
    <cellStyle name="Normal 2 4 2 3 3 4 5" xfId="20186"/>
    <cellStyle name="Normal 2 5 3 3 4 5" xfId="20187"/>
    <cellStyle name="Normal 28 3 3 3 4 5" xfId="20188"/>
    <cellStyle name="Normal 3 2 2 3 3 4 5" xfId="20189"/>
    <cellStyle name="Normal 3 3 3 3 4 5" xfId="20190"/>
    <cellStyle name="Normal 30 3 3 3 4 5" xfId="20191"/>
    <cellStyle name="Normal 4 2 3 3 4 5" xfId="20192"/>
    <cellStyle name="Normal 40 2 3 3 4 5" xfId="20193"/>
    <cellStyle name="Normal 41 2 3 3 4 5" xfId="20194"/>
    <cellStyle name="Normal 42 2 3 3 4 5" xfId="20195"/>
    <cellStyle name="Normal 43 2 3 3 4 5" xfId="20196"/>
    <cellStyle name="Normal 44 2 3 3 4 5" xfId="20197"/>
    <cellStyle name="Normal 45 2 3 3 4 5" xfId="20198"/>
    <cellStyle name="Normal 46 2 3 3 4 5" xfId="20199"/>
    <cellStyle name="Normal 47 2 3 3 4 5" xfId="20200"/>
    <cellStyle name="Normal 51 3 3 4 5" xfId="20201"/>
    <cellStyle name="Normal 52 3 3 4 5" xfId="20202"/>
    <cellStyle name="Normal 53 3 3 4 5" xfId="20203"/>
    <cellStyle name="Normal 55 3 3 4 5" xfId="20204"/>
    <cellStyle name="Normal 56 3 3 4 5" xfId="20205"/>
    <cellStyle name="Normal 57 3 3 4 5" xfId="20206"/>
    <cellStyle name="Normal 6 2 3 3 3 4 5" xfId="20207"/>
    <cellStyle name="Normal 6 3 3 3 4 5" xfId="20208"/>
    <cellStyle name="Normal 60 3 3 4 5" xfId="20209"/>
    <cellStyle name="Normal 64 3 3 4 5" xfId="20210"/>
    <cellStyle name="Normal 65 3 3 4 5" xfId="20211"/>
    <cellStyle name="Normal 66 3 3 4 5" xfId="20212"/>
    <cellStyle name="Normal 67 3 3 4 5" xfId="20213"/>
    <cellStyle name="Normal 7 6 3 3 4 5" xfId="20214"/>
    <cellStyle name="Normal 71 3 3 4 5" xfId="20215"/>
    <cellStyle name="Normal 72 3 3 4 5" xfId="20216"/>
    <cellStyle name="Normal 73 3 3 4 5" xfId="20217"/>
    <cellStyle name="Normal 74 3 3 4 5" xfId="20218"/>
    <cellStyle name="Normal 76 3 3 4 5" xfId="20219"/>
    <cellStyle name="Normal 8 3 3 3 4 5" xfId="20220"/>
    <cellStyle name="Normal 81 3 3 4 5" xfId="20221"/>
    <cellStyle name="Normal 78 2 2 3 4 5" xfId="20222"/>
    <cellStyle name="Normal 5 3 2 2 3 4 5" xfId="20223"/>
    <cellStyle name="Normal 80 2 2 3 4 5" xfId="20224"/>
    <cellStyle name="Normal 79 2 2 3 4 5" xfId="20225"/>
    <cellStyle name="Normal 6 8 2 2 3 4 5" xfId="20226"/>
    <cellStyle name="Normal 5 2 2 2 3 4 5" xfId="20227"/>
    <cellStyle name="Normal 6 2 7 2 3 4 5" xfId="20228"/>
    <cellStyle name="Comma 2 2 3 2 2 3 4 5" xfId="20229"/>
    <cellStyle name="Comma 2 3 6 2 2 3 4 5" xfId="20230"/>
    <cellStyle name="Normal 18 2 2 2 3 4 5" xfId="20231"/>
    <cellStyle name="Normal 19 2 2 2 3 4 5" xfId="20232"/>
    <cellStyle name="Normal 2 2 3 2 2 3 4 5" xfId="20233"/>
    <cellStyle name="Normal 2 3 6 2 2 3 4 5" xfId="20234"/>
    <cellStyle name="Normal 2 3 2 2 2 3 4 5" xfId="20235"/>
    <cellStyle name="Normal 2 3 4 2 2 3 4 5" xfId="20236"/>
    <cellStyle name="Normal 2 3 5 2 2 3 4 5" xfId="20237"/>
    <cellStyle name="Normal 2 4 2 2 2 3 4 5" xfId="20238"/>
    <cellStyle name="Normal 2 5 2 2 3 4 5" xfId="20239"/>
    <cellStyle name="Normal 28 3 2 2 3 4 5" xfId="20240"/>
    <cellStyle name="Normal 3 2 2 2 2 3 4 5" xfId="20241"/>
    <cellStyle name="Normal 3 3 2 2 3 4 5" xfId="20242"/>
    <cellStyle name="Normal 30 3 2 2 3 4 5" xfId="20243"/>
    <cellStyle name="Normal 4 2 2 2 3 4 5" xfId="20244"/>
    <cellStyle name="Normal 40 2 2 2 3 4 5" xfId="20245"/>
    <cellStyle name="Normal 41 2 2 2 3 4 5" xfId="20246"/>
    <cellStyle name="Normal 42 2 2 2 3 4 5" xfId="20247"/>
    <cellStyle name="Normal 43 2 2 2 3 4 5" xfId="20248"/>
    <cellStyle name="Normal 44 2 2 2 3 4 5" xfId="20249"/>
    <cellStyle name="Normal 45 2 2 2 3 4 5" xfId="20250"/>
    <cellStyle name="Normal 46 2 2 2 3 4 5" xfId="20251"/>
    <cellStyle name="Normal 47 2 2 2 3 4 5" xfId="20252"/>
    <cellStyle name="Normal 51 2 2 3 4 5" xfId="20253"/>
    <cellStyle name="Normal 52 2 2 3 4 5" xfId="20254"/>
    <cellStyle name="Normal 53 2 2 3 4 5" xfId="20255"/>
    <cellStyle name="Normal 55 2 2 3 4 5" xfId="20256"/>
    <cellStyle name="Normal 56 2 2 3 4 5" xfId="20257"/>
    <cellStyle name="Normal 57 2 2 3 4 5" xfId="20258"/>
    <cellStyle name="Normal 6 2 3 2 2 3 4 5" xfId="20259"/>
    <cellStyle name="Normal 6 3 2 2 3 4 5" xfId="20260"/>
    <cellStyle name="Normal 60 2 2 3 4 5" xfId="20261"/>
    <cellStyle name="Normal 64 2 2 3 4 5" xfId="20262"/>
    <cellStyle name="Normal 65 2 2 3 4 5" xfId="20263"/>
    <cellStyle name="Normal 66 2 2 3 4 5" xfId="20264"/>
    <cellStyle name="Normal 67 2 2 3 4 5" xfId="20265"/>
    <cellStyle name="Normal 7 6 2 2 3 4 5" xfId="20266"/>
    <cellStyle name="Normal 71 2 2 3 4 5" xfId="20267"/>
    <cellStyle name="Normal 72 2 2 3 4 5" xfId="20268"/>
    <cellStyle name="Normal 73 2 2 3 4 5" xfId="20269"/>
    <cellStyle name="Normal 74 2 2 3 4 5" xfId="20270"/>
    <cellStyle name="Normal 76 2 2 3 4 5" xfId="20271"/>
    <cellStyle name="Normal 8 3 2 2 3 4 5" xfId="20272"/>
    <cellStyle name="Normal 81 2 2 3 4 5" xfId="20273"/>
    <cellStyle name="Normal 78 4 2 4 5" xfId="20274"/>
    <cellStyle name="Normal 5 3 4 2 4 5" xfId="20275"/>
    <cellStyle name="Normal 80 4 2 4 5" xfId="20276"/>
    <cellStyle name="Normal 79 4 2 4 5" xfId="20277"/>
    <cellStyle name="Normal 6 8 4 2 4 5" xfId="20278"/>
    <cellStyle name="Normal 5 2 4 2 4 5" xfId="20279"/>
    <cellStyle name="Normal 6 2 9 2 4 5" xfId="20280"/>
    <cellStyle name="Comma 2 2 3 4 2 4 5" xfId="20281"/>
    <cellStyle name="Comma 2 3 6 4 2 4 5" xfId="20282"/>
    <cellStyle name="Normal 18 2 4 2 4 5" xfId="20283"/>
    <cellStyle name="Normal 19 2 4 2 4 5" xfId="20284"/>
    <cellStyle name="Normal 2 2 3 4 2 4 5" xfId="20285"/>
    <cellStyle name="Normal 2 3 6 4 2 4 5" xfId="20286"/>
    <cellStyle name="Normal 2 3 2 4 2 4 5" xfId="20287"/>
    <cellStyle name="Normal 2 3 4 4 2 4 5" xfId="20288"/>
    <cellStyle name="Normal 2 3 5 4 2 4 5" xfId="20289"/>
    <cellStyle name="Normal 2 4 2 4 2 4 5" xfId="20290"/>
    <cellStyle name="Normal 2 5 4 2 4 5" xfId="20291"/>
    <cellStyle name="Normal 28 3 4 2 4 5" xfId="20292"/>
    <cellStyle name="Normal 3 2 2 4 2 4 5" xfId="20293"/>
    <cellStyle name="Normal 3 3 4 2 4 5" xfId="20294"/>
    <cellStyle name="Normal 30 3 4 2 4 5" xfId="20295"/>
    <cellStyle name="Normal 4 2 4 2 4 5" xfId="20296"/>
    <cellStyle name="Normal 40 2 4 2 4 5" xfId="20297"/>
    <cellStyle name="Normal 41 2 4 2 4 5" xfId="20298"/>
    <cellStyle name="Normal 42 2 4 2 4 5" xfId="20299"/>
    <cellStyle name="Normal 43 2 4 2 4 5" xfId="20300"/>
    <cellStyle name="Normal 44 2 4 2 4 5" xfId="20301"/>
    <cellStyle name="Normal 45 2 4 2 4 5" xfId="20302"/>
    <cellStyle name="Normal 46 2 4 2 4 5" xfId="20303"/>
    <cellStyle name="Normal 47 2 4 2 4 5" xfId="20304"/>
    <cellStyle name="Normal 51 4 2 4 5" xfId="20305"/>
    <cellStyle name="Normal 52 4 2 4 5" xfId="20306"/>
    <cellStyle name="Normal 53 4 2 4 5" xfId="20307"/>
    <cellStyle name="Normal 55 4 2 4 5" xfId="20308"/>
    <cellStyle name="Normal 56 4 2 4 5" xfId="20309"/>
    <cellStyle name="Normal 57 4 2 4 5" xfId="20310"/>
    <cellStyle name="Normal 6 2 3 4 2 4 5" xfId="20311"/>
    <cellStyle name="Normal 6 3 4 2 4 5" xfId="20312"/>
    <cellStyle name="Normal 60 4 2 4 5" xfId="20313"/>
    <cellStyle name="Normal 64 4 2 4 5" xfId="20314"/>
    <cellStyle name="Normal 65 4 2 4 5" xfId="20315"/>
    <cellStyle name="Normal 66 4 2 4 5" xfId="20316"/>
    <cellStyle name="Normal 67 4 2 4 5" xfId="20317"/>
    <cellStyle name="Normal 7 6 4 2 4 5" xfId="20318"/>
    <cellStyle name="Normal 71 4 2 4 5" xfId="20319"/>
    <cellStyle name="Normal 72 4 2 4 5" xfId="20320"/>
    <cellStyle name="Normal 73 4 2 4 5" xfId="20321"/>
    <cellStyle name="Normal 74 4 2 4 5" xfId="20322"/>
    <cellStyle name="Normal 76 4 2 4 5" xfId="20323"/>
    <cellStyle name="Normal 8 3 4 2 4 5" xfId="20324"/>
    <cellStyle name="Normal 81 4 2 4 5" xfId="20325"/>
    <cellStyle name="Normal 78 2 3 2 4 5" xfId="20326"/>
    <cellStyle name="Normal 5 3 2 3 2 4 5" xfId="20327"/>
    <cellStyle name="Normal 80 2 3 2 4 5" xfId="20328"/>
    <cellStyle name="Normal 79 2 3 2 4 5" xfId="20329"/>
    <cellStyle name="Normal 6 8 2 3 2 4 5" xfId="20330"/>
    <cellStyle name="Normal 5 2 2 3 2 4 5" xfId="20331"/>
    <cellStyle name="Normal 6 2 7 3 2 4 5" xfId="20332"/>
    <cellStyle name="Comma 2 2 3 2 3 2 4 5" xfId="20333"/>
    <cellStyle name="Comma 2 3 6 2 3 2 4 5" xfId="20334"/>
    <cellStyle name="Normal 18 2 2 3 2 4 5" xfId="20335"/>
    <cellStyle name="Normal 19 2 2 3 2 4 5" xfId="20336"/>
    <cellStyle name="Normal 2 2 3 2 3 2 4 5" xfId="20337"/>
    <cellStyle name="Normal 2 3 6 2 3 2 4 5" xfId="20338"/>
    <cellStyle name="Normal 2 3 2 2 3 2 4 5" xfId="20339"/>
    <cellStyle name="Normal 2 3 4 2 3 2 4 5" xfId="20340"/>
    <cellStyle name="Normal 2 3 5 2 3 2 4 5" xfId="20341"/>
    <cellStyle name="Normal 2 4 2 2 3 2 4 5" xfId="20342"/>
    <cellStyle name="Normal 2 5 2 3 2 4 5" xfId="20343"/>
    <cellStyle name="Normal 28 3 2 3 2 4 5" xfId="20344"/>
    <cellStyle name="Normal 3 2 2 2 3 2 4 5" xfId="20345"/>
    <cellStyle name="Normal 3 3 2 3 2 4 5" xfId="20346"/>
    <cellStyle name="Normal 30 3 2 3 2 4 5" xfId="20347"/>
    <cellStyle name="Normal 4 2 2 3 2 4 5" xfId="20348"/>
    <cellStyle name="Normal 40 2 2 3 2 4 5" xfId="20349"/>
    <cellStyle name="Normal 41 2 2 3 2 4 5" xfId="20350"/>
    <cellStyle name="Normal 42 2 2 3 2 4 5" xfId="20351"/>
    <cellStyle name="Normal 43 2 2 3 2 4 5" xfId="20352"/>
    <cellStyle name="Normal 44 2 2 3 2 4 5" xfId="20353"/>
    <cellStyle name="Normal 45 2 2 3 2 4 5" xfId="20354"/>
    <cellStyle name="Normal 46 2 2 3 2 4 5" xfId="20355"/>
    <cellStyle name="Normal 47 2 2 3 2 4 5" xfId="20356"/>
    <cellStyle name="Normal 51 2 3 2 4 5" xfId="20357"/>
    <cellStyle name="Normal 52 2 3 2 4 5" xfId="20358"/>
    <cellStyle name="Normal 53 2 3 2 4 5" xfId="20359"/>
    <cellStyle name="Normal 55 2 3 2 4 5" xfId="20360"/>
    <cellStyle name="Normal 56 2 3 2 4 5" xfId="20361"/>
    <cellStyle name="Normal 57 2 3 2 4 5" xfId="20362"/>
    <cellStyle name="Normal 6 2 3 2 3 2 4 5" xfId="20363"/>
    <cellStyle name="Normal 6 3 2 3 2 4 5" xfId="20364"/>
    <cellStyle name="Normal 60 2 3 2 4 5" xfId="20365"/>
    <cellStyle name="Normal 64 2 3 2 4 5" xfId="20366"/>
    <cellStyle name="Normal 65 2 3 2 4 5" xfId="20367"/>
    <cellStyle name="Normal 66 2 3 2 4 5" xfId="20368"/>
    <cellStyle name="Normal 67 2 3 2 4 5" xfId="20369"/>
    <cellStyle name="Normal 7 6 2 3 2 4 5" xfId="20370"/>
    <cellStyle name="Normal 71 2 3 2 4 5" xfId="20371"/>
    <cellStyle name="Normal 72 2 3 2 4 5" xfId="20372"/>
    <cellStyle name="Normal 73 2 3 2 4 5" xfId="20373"/>
    <cellStyle name="Normal 74 2 3 2 4 5" xfId="20374"/>
    <cellStyle name="Normal 76 2 3 2 4 5" xfId="20375"/>
    <cellStyle name="Normal 8 3 2 3 2 4 5" xfId="20376"/>
    <cellStyle name="Normal 81 2 3 2 4 5" xfId="20377"/>
    <cellStyle name="Normal 78 3 2 2 4 5" xfId="20378"/>
    <cellStyle name="Normal 5 3 3 2 2 4 5" xfId="20379"/>
    <cellStyle name="Normal 80 3 2 2 4 5" xfId="20380"/>
    <cellStyle name="Normal 79 3 2 2 4 5" xfId="20381"/>
    <cellStyle name="Normal 6 8 3 2 2 4 5" xfId="20382"/>
    <cellStyle name="Normal 5 2 3 2 2 4 5" xfId="20383"/>
    <cellStyle name="Normal 6 2 8 2 2 4 5" xfId="20384"/>
    <cellStyle name="Comma 2 2 3 3 2 2 4 5" xfId="20385"/>
    <cellStyle name="Comma 2 3 6 3 2 2 4 5" xfId="20386"/>
    <cellStyle name="Normal 18 2 3 2 2 4 5" xfId="20387"/>
    <cellStyle name="Normal 19 2 3 2 2 4 5" xfId="20388"/>
    <cellStyle name="Normal 2 2 3 3 2 2 4 5" xfId="20389"/>
    <cellStyle name="Normal 2 3 6 3 2 2 4 5" xfId="20390"/>
    <cellStyle name="Normal 2 3 2 3 2 2 4 5" xfId="20391"/>
    <cellStyle name="Normal 2 3 4 3 2 2 4 5" xfId="20392"/>
    <cellStyle name="Normal 2 3 5 3 2 2 4 5" xfId="20393"/>
    <cellStyle name="Normal 2 4 2 3 2 2 4 5" xfId="20394"/>
    <cellStyle name="Normal 2 5 3 2 2 4 5" xfId="20395"/>
    <cellStyle name="Normal 28 3 3 2 2 4 5" xfId="20396"/>
    <cellStyle name="Normal 3 2 2 3 2 2 4 5" xfId="20397"/>
    <cellStyle name="Normal 3 3 3 2 2 4 5" xfId="20398"/>
    <cellStyle name="Normal 30 3 3 2 2 4 5" xfId="20399"/>
    <cellStyle name="Normal 4 2 3 2 2 4 5" xfId="20400"/>
    <cellStyle name="Normal 40 2 3 2 2 4 5" xfId="20401"/>
    <cellStyle name="Normal 41 2 3 2 2 4 5" xfId="20402"/>
    <cellStyle name="Normal 42 2 3 2 2 4 5" xfId="20403"/>
    <cellStyle name="Normal 43 2 3 2 2 4 5" xfId="20404"/>
    <cellStyle name="Normal 44 2 3 2 2 4 5" xfId="20405"/>
    <cellStyle name="Normal 45 2 3 2 2 4 5" xfId="20406"/>
    <cellStyle name="Normal 46 2 3 2 2 4 5" xfId="20407"/>
    <cellStyle name="Normal 47 2 3 2 2 4 5" xfId="20408"/>
    <cellStyle name="Normal 51 3 2 2 4 5" xfId="20409"/>
    <cellStyle name="Normal 52 3 2 2 4 5" xfId="20410"/>
    <cellStyle name="Normal 53 3 2 2 4 5" xfId="20411"/>
    <cellStyle name="Normal 55 3 2 2 4 5" xfId="20412"/>
    <cellStyle name="Normal 56 3 2 2 4 5" xfId="20413"/>
    <cellStyle name="Normal 57 3 2 2 4 5" xfId="20414"/>
    <cellStyle name="Normal 6 2 3 3 2 2 4 5" xfId="20415"/>
    <cellStyle name="Normal 6 3 3 2 2 4 5" xfId="20416"/>
    <cellStyle name="Normal 60 3 2 2 4 5" xfId="20417"/>
    <cellStyle name="Normal 64 3 2 2 4 5" xfId="20418"/>
    <cellStyle name="Normal 65 3 2 2 4 5" xfId="20419"/>
    <cellStyle name="Normal 66 3 2 2 4 5" xfId="20420"/>
    <cellStyle name="Normal 67 3 2 2 4 5" xfId="20421"/>
    <cellStyle name="Normal 7 6 3 2 2 4 5" xfId="20422"/>
    <cellStyle name="Normal 71 3 2 2 4 5" xfId="20423"/>
    <cellStyle name="Normal 72 3 2 2 4 5" xfId="20424"/>
    <cellStyle name="Normal 73 3 2 2 4 5" xfId="20425"/>
    <cellStyle name="Normal 74 3 2 2 4 5" xfId="20426"/>
    <cellStyle name="Normal 76 3 2 2 4 5" xfId="20427"/>
    <cellStyle name="Normal 8 3 3 2 2 4 5" xfId="20428"/>
    <cellStyle name="Normal 81 3 2 2 4 5" xfId="20429"/>
    <cellStyle name="Normal 78 2 2 2 2 4 5" xfId="20430"/>
    <cellStyle name="Normal 5 3 2 2 2 2 4 5" xfId="20431"/>
    <cellStyle name="Normal 80 2 2 2 2 4 5" xfId="20432"/>
    <cellStyle name="Normal 79 2 2 2 2 4 5" xfId="20433"/>
    <cellStyle name="Normal 6 8 2 2 2 2 4 5" xfId="20434"/>
    <cellStyle name="Normal 5 2 2 2 2 2 4 5" xfId="20435"/>
    <cellStyle name="Normal 6 2 7 2 2 2 4 5" xfId="20436"/>
    <cellStyle name="Comma 2 2 3 2 2 2 2 4 5" xfId="20437"/>
    <cellStyle name="Comma 2 3 6 2 2 2 2 4 5" xfId="20438"/>
    <cellStyle name="Normal 18 2 2 2 2 2 4 5" xfId="20439"/>
    <cellStyle name="Normal 19 2 2 2 2 2 4 5" xfId="20440"/>
    <cellStyle name="Normal 2 2 3 2 2 2 2 4 5" xfId="20441"/>
    <cellStyle name="Normal 2 3 6 2 2 2 2 4 5" xfId="20442"/>
    <cellStyle name="Normal 2 3 2 2 2 2 2 4 5" xfId="20443"/>
    <cellStyle name="Normal 2 3 4 2 2 2 2 4 5" xfId="20444"/>
    <cellStyle name="Normal 2 3 5 2 2 2 2 4 5" xfId="20445"/>
    <cellStyle name="Normal 2 4 2 2 2 2 2 4 5" xfId="20446"/>
    <cellStyle name="Normal 2 5 2 2 2 2 4 5" xfId="20447"/>
    <cellStyle name="Normal 28 3 2 2 2 2 4 5" xfId="20448"/>
    <cellStyle name="Normal 3 2 2 2 2 2 2 4 5" xfId="20449"/>
    <cellStyle name="Normal 3 3 2 2 2 2 4 5" xfId="20450"/>
    <cellStyle name="Normal 30 3 2 2 2 2 4 5" xfId="20451"/>
    <cellStyle name="Normal 4 2 2 2 2 2 4 5" xfId="20452"/>
    <cellStyle name="Normal 40 2 2 2 2 2 4 5" xfId="20453"/>
    <cellStyle name="Normal 41 2 2 2 2 2 4 5" xfId="20454"/>
    <cellStyle name="Normal 42 2 2 2 2 2 4 5" xfId="20455"/>
    <cellStyle name="Normal 43 2 2 2 2 2 4 5" xfId="20456"/>
    <cellStyle name="Normal 44 2 2 2 2 2 4 5" xfId="20457"/>
    <cellStyle name="Normal 45 2 2 2 2 2 4 5" xfId="20458"/>
    <cellStyle name="Normal 46 2 2 2 2 2 4 5" xfId="20459"/>
    <cellStyle name="Normal 47 2 2 2 2 2 4 5" xfId="20460"/>
    <cellStyle name="Normal 51 2 2 2 2 4 5" xfId="20461"/>
    <cellStyle name="Normal 52 2 2 2 2 4 5" xfId="20462"/>
    <cellStyle name="Normal 53 2 2 2 2 4 5" xfId="20463"/>
    <cellStyle name="Normal 55 2 2 2 2 4 5" xfId="20464"/>
    <cellStyle name="Normal 56 2 2 2 2 4 5" xfId="20465"/>
    <cellStyle name="Normal 57 2 2 2 2 4 5" xfId="20466"/>
    <cellStyle name="Normal 6 2 3 2 2 2 2 4 5" xfId="20467"/>
    <cellStyle name="Normal 6 3 2 2 2 2 4 5" xfId="20468"/>
    <cellStyle name="Normal 60 2 2 2 2 4 5" xfId="20469"/>
    <cellStyle name="Normal 64 2 2 2 2 4 5" xfId="20470"/>
    <cellStyle name="Normal 65 2 2 2 2 4 5" xfId="20471"/>
    <cellStyle name="Normal 66 2 2 2 2 4 5" xfId="20472"/>
    <cellStyle name="Normal 67 2 2 2 2 4 5" xfId="20473"/>
    <cellStyle name="Normal 7 6 2 2 2 2 4 5" xfId="20474"/>
    <cellStyle name="Normal 71 2 2 2 2 4 5" xfId="20475"/>
    <cellStyle name="Normal 72 2 2 2 2 4 5" xfId="20476"/>
    <cellStyle name="Normal 73 2 2 2 2 4 5" xfId="20477"/>
    <cellStyle name="Normal 74 2 2 2 2 4 5" xfId="20478"/>
    <cellStyle name="Normal 76 2 2 2 2 4 5" xfId="20479"/>
    <cellStyle name="Normal 8 3 2 2 2 2 4 5" xfId="20480"/>
    <cellStyle name="Normal 81 2 2 2 2 4 5" xfId="20481"/>
    <cellStyle name="Normal 95 3 5" xfId="20482"/>
    <cellStyle name="Normal 78 6 3 5" xfId="20483"/>
    <cellStyle name="Normal 96 3 5" xfId="20484"/>
    <cellStyle name="Normal 5 3 6 3 5" xfId="20485"/>
    <cellStyle name="Normal 80 6 3 5" xfId="20486"/>
    <cellStyle name="Normal 79 6 3 5" xfId="20487"/>
    <cellStyle name="Normal 6 8 6 3 5" xfId="20488"/>
    <cellStyle name="Normal 5 2 6 3 5" xfId="20489"/>
    <cellStyle name="Normal 6 2 11 3 5" xfId="20490"/>
    <cellStyle name="Comma 2 2 3 6 3 5" xfId="20491"/>
    <cellStyle name="Comma 2 3 6 6 3 5" xfId="20492"/>
    <cellStyle name="Normal 18 2 6 3 5" xfId="20493"/>
    <cellStyle name="Normal 19 2 6 3 5" xfId="20494"/>
    <cellStyle name="Normal 2 2 3 6 3 5" xfId="20495"/>
    <cellStyle name="Normal 2 3 6 6 3 5" xfId="20496"/>
    <cellStyle name="Normal 2 3 2 6 3 5" xfId="20497"/>
    <cellStyle name="Normal 2 3 4 6 3 5" xfId="20498"/>
    <cellStyle name="Normal 2 3 5 6 3 5" xfId="20499"/>
    <cellStyle name="Normal 2 4 2 6 3 5" xfId="20500"/>
    <cellStyle name="Normal 2 5 6 3 5" xfId="20501"/>
    <cellStyle name="Normal 28 3 6 3 5" xfId="20502"/>
    <cellStyle name="Normal 3 2 2 6 3 5" xfId="20503"/>
    <cellStyle name="Normal 3 3 6 3 5" xfId="20504"/>
    <cellStyle name="Normal 30 3 6 3 5" xfId="20505"/>
    <cellStyle name="Normal 4 2 6 3 5" xfId="20506"/>
    <cellStyle name="Normal 40 2 6 3 5" xfId="20507"/>
    <cellStyle name="Normal 41 2 6 3 5" xfId="20508"/>
    <cellStyle name="Normal 42 2 6 3 5" xfId="20509"/>
    <cellStyle name="Normal 43 2 6 3 5" xfId="20510"/>
    <cellStyle name="Normal 44 2 6 3 5" xfId="20511"/>
    <cellStyle name="Normal 45 2 6 3 5" xfId="20512"/>
    <cellStyle name="Normal 46 2 6 3 5" xfId="20513"/>
    <cellStyle name="Normal 47 2 6 3 5" xfId="20514"/>
    <cellStyle name="Normal 51 6 3 5" xfId="20515"/>
    <cellStyle name="Normal 52 6 3 5" xfId="20516"/>
    <cellStyle name="Normal 53 6 3 5" xfId="20517"/>
    <cellStyle name="Normal 55 6 3 5" xfId="20518"/>
    <cellStyle name="Normal 56 6 3 5" xfId="20519"/>
    <cellStyle name="Normal 57 6 3 5" xfId="20520"/>
    <cellStyle name="Normal 6 2 3 6 3 5" xfId="20521"/>
    <cellStyle name="Normal 6 3 6 3 5" xfId="20522"/>
    <cellStyle name="Normal 60 6 3 5" xfId="20523"/>
    <cellStyle name="Normal 64 6 3 5" xfId="20524"/>
    <cellStyle name="Normal 65 6 3 5" xfId="20525"/>
    <cellStyle name="Normal 66 6 3 5" xfId="20526"/>
    <cellStyle name="Normal 67 6 3 5" xfId="20527"/>
    <cellStyle name="Normal 7 6 6 3 5" xfId="20528"/>
    <cellStyle name="Normal 71 6 3 5" xfId="20529"/>
    <cellStyle name="Normal 72 6 3 5" xfId="20530"/>
    <cellStyle name="Normal 73 6 3 5" xfId="20531"/>
    <cellStyle name="Normal 74 6 3 5" xfId="20532"/>
    <cellStyle name="Normal 76 6 3 5" xfId="20533"/>
    <cellStyle name="Normal 8 3 6 3 5" xfId="20534"/>
    <cellStyle name="Normal 81 6 3 5" xfId="20535"/>
    <cellStyle name="Normal 78 2 5 3 5" xfId="20536"/>
    <cellStyle name="Normal 5 3 2 5 3 5" xfId="20537"/>
    <cellStyle name="Normal 80 2 5 3 5" xfId="20538"/>
    <cellStyle name="Normal 79 2 5 3 5" xfId="20539"/>
    <cellStyle name="Normal 6 8 2 5 3 5" xfId="20540"/>
    <cellStyle name="Normal 5 2 2 5 3 5" xfId="20541"/>
    <cellStyle name="Normal 6 2 7 5 3 5" xfId="20542"/>
    <cellStyle name="Comma 2 2 3 2 5 3 5" xfId="20543"/>
    <cellStyle name="Comma 2 3 6 2 5 3 5" xfId="20544"/>
    <cellStyle name="Normal 18 2 2 5 3 5" xfId="20545"/>
    <cellStyle name="Normal 19 2 2 5 3 5" xfId="20546"/>
    <cellStyle name="Normal 2 2 3 2 5 3 5" xfId="20547"/>
    <cellStyle name="Normal 2 3 6 2 5 3 5" xfId="20548"/>
    <cellStyle name="Normal 2 3 2 2 5 3 5" xfId="20549"/>
    <cellStyle name="Normal 2 3 4 2 5 3 5" xfId="20550"/>
    <cellStyle name="Normal 2 3 5 2 5 3 5" xfId="20551"/>
    <cellStyle name="Normal 2 4 2 2 5 3 5" xfId="20552"/>
    <cellStyle name="Normal 2 5 2 5 3 5" xfId="20553"/>
    <cellStyle name="Normal 28 3 2 5 3 5" xfId="20554"/>
    <cellStyle name="Normal 3 2 2 2 5 3 5" xfId="20555"/>
    <cellStyle name="Normal 3 3 2 5 3 5" xfId="20556"/>
    <cellStyle name="Normal 30 3 2 5 3 5" xfId="20557"/>
    <cellStyle name="Normal 4 2 2 5 3 5" xfId="20558"/>
    <cellStyle name="Normal 40 2 2 5 3 5" xfId="20559"/>
    <cellStyle name="Normal 41 2 2 5 3 5" xfId="20560"/>
    <cellStyle name="Normal 42 2 2 5 3 5" xfId="20561"/>
    <cellStyle name="Normal 43 2 2 5 3 5" xfId="20562"/>
    <cellStyle name="Normal 44 2 2 5 3 5" xfId="20563"/>
    <cellStyle name="Normal 45 2 2 5 3 5" xfId="20564"/>
    <cellStyle name="Normal 46 2 2 5 3 5" xfId="20565"/>
    <cellStyle name="Normal 47 2 2 5 3 5" xfId="20566"/>
    <cellStyle name="Normal 51 2 5 3 5" xfId="20567"/>
    <cellStyle name="Normal 52 2 5 3 5" xfId="20568"/>
    <cellStyle name="Normal 53 2 5 3 5" xfId="20569"/>
    <cellStyle name="Normal 55 2 5 3 5" xfId="20570"/>
    <cellStyle name="Normal 56 2 5 3 5" xfId="20571"/>
    <cellStyle name="Normal 57 2 5 3 5" xfId="20572"/>
    <cellStyle name="Normal 6 2 3 2 5 3 5" xfId="20573"/>
    <cellStyle name="Normal 6 3 2 5 3 5" xfId="20574"/>
    <cellStyle name="Normal 60 2 5 3 5" xfId="20575"/>
    <cellStyle name="Normal 64 2 5 3 5" xfId="20576"/>
    <cellStyle name="Normal 65 2 5 3 5" xfId="20577"/>
    <cellStyle name="Normal 66 2 5 3 5" xfId="20578"/>
    <cellStyle name="Normal 67 2 5 3 5" xfId="20579"/>
    <cellStyle name="Normal 7 6 2 5 3 5" xfId="20580"/>
    <cellStyle name="Normal 71 2 5 3 5" xfId="20581"/>
    <cellStyle name="Normal 72 2 5 3 5" xfId="20582"/>
    <cellStyle name="Normal 73 2 5 3 5" xfId="20583"/>
    <cellStyle name="Normal 74 2 5 3 5" xfId="20584"/>
    <cellStyle name="Normal 76 2 5 3 5" xfId="20585"/>
    <cellStyle name="Normal 8 3 2 5 3 5" xfId="20586"/>
    <cellStyle name="Normal 81 2 5 3 5" xfId="20587"/>
    <cellStyle name="Normal 78 3 4 3 5" xfId="20588"/>
    <cellStyle name="Normal 5 3 3 4 3 5" xfId="20589"/>
    <cellStyle name="Normal 80 3 4 3 5" xfId="20590"/>
    <cellStyle name="Normal 79 3 4 3 5" xfId="20591"/>
    <cellStyle name="Normal 6 8 3 4 3 5" xfId="20592"/>
    <cellStyle name="Normal 5 2 3 4 3 5" xfId="20593"/>
    <cellStyle name="Normal 6 2 8 4 3 5" xfId="20594"/>
    <cellStyle name="Comma 2 2 3 3 4 3 5" xfId="20595"/>
    <cellStyle name="Comma 2 3 6 3 4 3 5" xfId="20596"/>
    <cellStyle name="Normal 18 2 3 4 3 5" xfId="20597"/>
    <cellStyle name="Normal 19 2 3 4 3 5" xfId="20598"/>
    <cellStyle name="Normal 2 2 3 3 4 3 5" xfId="20599"/>
    <cellStyle name="Normal 2 3 6 3 4 3 5" xfId="20600"/>
    <cellStyle name="Normal 2 3 2 3 4 3 5" xfId="20601"/>
    <cellStyle name="Normal 2 3 4 3 4 3 5" xfId="20602"/>
    <cellStyle name="Normal 2 3 5 3 4 3 5" xfId="20603"/>
    <cellStyle name="Normal 2 4 2 3 4 3 5" xfId="20604"/>
    <cellStyle name="Normal 2 5 3 4 3 5" xfId="20605"/>
    <cellStyle name="Normal 28 3 3 4 3 5" xfId="20606"/>
    <cellStyle name="Normal 3 2 2 3 4 3 5" xfId="20607"/>
    <cellStyle name="Normal 3 3 3 4 3 5" xfId="20608"/>
    <cellStyle name="Normal 30 3 3 4 3 5" xfId="20609"/>
    <cellStyle name="Normal 4 2 3 4 3 5" xfId="20610"/>
    <cellStyle name="Normal 40 2 3 4 3 5" xfId="20611"/>
    <cellStyle name="Normal 41 2 3 4 3 5" xfId="20612"/>
    <cellStyle name="Normal 42 2 3 4 3 5" xfId="20613"/>
    <cellStyle name="Normal 43 2 3 4 3 5" xfId="20614"/>
    <cellStyle name="Normal 44 2 3 4 3 5" xfId="20615"/>
    <cellStyle name="Normal 45 2 3 4 3 5" xfId="20616"/>
    <cellStyle name="Normal 46 2 3 4 3 5" xfId="20617"/>
    <cellStyle name="Normal 47 2 3 4 3 5" xfId="20618"/>
    <cellStyle name="Normal 51 3 4 3 5" xfId="20619"/>
    <cellStyle name="Normal 52 3 4 3 5" xfId="20620"/>
    <cellStyle name="Normal 53 3 4 3 5" xfId="20621"/>
    <cellStyle name="Normal 55 3 4 3 5" xfId="20622"/>
    <cellStyle name="Normal 56 3 4 3 5" xfId="20623"/>
    <cellStyle name="Normal 57 3 4 3 5" xfId="20624"/>
    <cellStyle name="Normal 6 2 3 3 4 3 5" xfId="20625"/>
    <cellStyle name="Normal 6 3 3 4 3 5" xfId="20626"/>
    <cellStyle name="Normal 60 3 4 3 5" xfId="20627"/>
    <cellStyle name="Normal 64 3 4 3 5" xfId="20628"/>
    <cellStyle name="Normal 65 3 4 3 5" xfId="20629"/>
    <cellStyle name="Normal 66 3 4 3 5" xfId="20630"/>
    <cellStyle name="Normal 67 3 4 3 5" xfId="20631"/>
    <cellStyle name="Normal 7 6 3 4 3 5" xfId="20632"/>
    <cellStyle name="Normal 71 3 4 3 5" xfId="20633"/>
    <cellStyle name="Normal 72 3 4 3 5" xfId="20634"/>
    <cellStyle name="Normal 73 3 4 3 5" xfId="20635"/>
    <cellStyle name="Normal 74 3 4 3 5" xfId="20636"/>
    <cellStyle name="Normal 76 3 4 3 5" xfId="20637"/>
    <cellStyle name="Normal 8 3 3 4 3 5" xfId="20638"/>
    <cellStyle name="Normal 81 3 4 3 5" xfId="20639"/>
    <cellStyle name="Normal 78 2 2 4 3 5" xfId="20640"/>
    <cellStyle name="Normal 5 3 2 2 4 3 5" xfId="20641"/>
    <cellStyle name="Normal 80 2 2 4 3 5" xfId="20642"/>
    <cellStyle name="Normal 79 2 2 4 3 5" xfId="20643"/>
    <cellStyle name="Normal 6 8 2 2 4 3 5" xfId="20644"/>
    <cellStyle name="Normal 5 2 2 2 4 3 5" xfId="20645"/>
    <cellStyle name="Normal 6 2 7 2 4 3 5" xfId="20646"/>
    <cellStyle name="Comma 2 2 3 2 2 4 3 5" xfId="20647"/>
    <cellStyle name="Comma 2 3 6 2 2 4 3 5" xfId="20648"/>
    <cellStyle name="Normal 18 2 2 2 4 3 5" xfId="20649"/>
    <cellStyle name="Normal 19 2 2 2 4 3 5" xfId="20650"/>
    <cellStyle name="Normal 2 2 3 2 2 4 3 5" xfId="20651"/>
    <cellStyle name="Normal 2 3 6 2 2 4 3 5" xfId="20652"/>
    <cellStyle name="Normal 2 3 2 2 2 4 3 5" xfId="20653"/>
    <cellStyle name="Normal 2 3 4 2 2 4 3 5" xfId="20654"/>
    <cellStyle name="Normal 2 3 5 2 2 4 3 5" xfId="20655"/>
    <cellStyle name="Normal 2 4 2 2 2 4 3 5" xfId="20656"/>
    <cellStyle name="Normal 2 5 2 2 4 3 5" xfId="20657"/>
    <cellStyle name="Normal 28 3 2 2 4 3 5" xfId="20658"/>
    <cellStyle name="Normal 3 2 2 2 2 4 3 5" xfId="20659"/>
    <cellStyle name="Normal 3 3 2 2 4 3 5" xfId="20660"/>
    <cellStyle name="Normal 30 3 2 2 4 3 5" xfId="20661"/>
    <cellStyle name="Normal 4 2 2 2 4 3 5" xfId="20662"/>
    <cellStyle name="Normal 40 2 2 2 4 3 5" xfId="20663"/>
    <cellStyle name="Normal 41 2 2 2 4 3 5" xfId="20664"/>
    <cellStyle name="Normal 42 2 2 2 4 3 5" xfId="20665"/>
    <cellStyle name="Normal 43 2 2 2 4 3 5" xfId="20666"/>
    <cellStyle name="Normal 44 2 2 2 4 3 5" xfId="20667"/>
    <cellStyle name="Normal 45 2 2 2 4 3 5" xfId="20668"/>
    <cellStyle name="Normal 46 2 2 2 4 3 5" xfId="20669"/>
    <cellStyle name="Normal 47 2 2 2 4 3 5" xfId="20670"/>
    <cellStyle name="Normal 51 2 2 4 3 5" xfId="20671"/>
    <cellStyle name="Normal 52 2 2 4 3 5" xfId="20672"/>
    <cellStyle name="Normal 53 2 2 4 3 5" xfId="20673"/>
    <cellStyle name="Normal 55 2 2 4 3 5" xfId="20674"/>
    <cellStyle name="Normal 56 2 2 4 3 5" xfId="20675"/>
    <cellStyle name="Normal 57 2 2 4 3 5" xfId="20676"/>
    <cellStyle name="Normal 6 2 3 2 2 4 3 5" xfId="20677"/>
    <cellStyle name="Normal 6 3 2 2 4 3 5" xfId="20678"/>
    <cellStyle name="Normal 60 2 2 4 3 5" xfId="20679"/>
    <cellStyle name="Normal 64 2 2 4 3 5" xfId="20680"/>
    <cellStyle name="Normal 65 2 2 4 3 5" xfId="20681"/>
    <cellStyle name="Normal 66 2 2 4 3 5" xfId="20682"/>
    <cellStyle name="Normal 67 2 2 4 3 5" xfId="20683"/>
    <cellStyle name="Normal 7 6 2 2 4 3 5" xfId="20684"/>
    <cellStyle name="Normal 71 2 2 4 3 5" xfId="20685"/>
    <cellStyle name="Normal 72 2 2 4 3 5" xfId="20686"/>
    <cellStyle name="Normal 73 2 2 4 3 5" xfId="20687"/>
    <cellStyle name="Normal 74 2 2 4 3 5" xfId="20688"/>
    <cellStyle name="Normal 76 2 2 4 3 5" xfId="20689"/>
    <cellStyle name="Normal 8 3 2 2 4 3 5" xfId="20690"/>
    <cellStyle name="Normal 81 2 2 4 3 5" xfId="20691"/>
    <cellStyle name="Normal 78 4 3 3 5" xfId="20692"/>
    <cellStyle name="Normal 5 3 4 3 3 5" xfId="20693"/>
    <cellStyle name="Normal 80 4 3 3 5" xfId="20694"/>
    <cellStyle name="Normal 79 4 3 3 5" xfId="20695"/>
    <cellStyle name="Normal 6 8 4 3 3 5" xfId="20696"/>
    <cellStyle name="Normal 5 2 4 3 3 5" xfId="20697"/>
    <cellStyle name="Normal 6 2 9 3 3 5" xfId="20698"/>
    <cellStyle name="Comma 2 2 3 4 3 3 5" xfId="20699"/>
    <cellStyle name="Comma 2 3 6 4 3 3 5" xfId="20700"/>
    <cellStyle name="Normal 18 2 4 3 3 5" xfId="20701"/>
    <cellStyle name="Normal 19 2 4 3 3 5" xfId="20702"/>
    <cellStyle name="Normal 2 2 3 4 3 3 5" xfId="20703"/>
    <cellStyle name="Normal 2 3 6 4 3 3 5" xfId="20704"/>
    <cellStyle name="Normal 2 3 2 4 3 3 5" xfId="20705"/>
    <cellStyle name="Normal 2 3 4 4 3 3 5" xfId="20706"/>
    <cellStyle name="Normal 2 3 5 4 3 3 5" xfId="20707"/>
    <cellStyle name="Normal 2 4 2 4 3 3 5" xfId="20708"/>
    <cellStyle name="Normal 2 5 4 3 3 5" xfId="20709"/>
    <cellStyle name="Normal 28 3 4 3 3 5" xfId="20710"/>
    <cellStyle name="Normal 3 2 2 4 3 3 5" xfId="20711"/>
    <cellStyle name="Normal 3 3 4 3 3 5" xfId="20712"/>
    <cellStyle name="Normal 30 3 4 3 3 5" xfId="20713"/>
    <cellStyle name="Normal 4 2 4 3 3 5" xfId="20714"/>
    <cellStyle name="Normal 40 2 4 3 3 5" xfId="20715"/>
    <cellStyle name="Normal 41 2 4 3 3 5" xfId="20716"/>
    <cellStyle name="Normal 42 2 4 3 3 5" xfId="20717"/>
    <cellStyle name="Normal 43 2 4 3 3 5" xfId="20718"/>
    <cellStyle name="Normal 44 2 4 3 3 5" xfId="20719"/>
    <cellStyle name="Normal 45 2 4 3 3 5" xfId="20720"/>
    <cellStyle name="Normal 46 2 4 3 3 5" xfId="20721"/>
    <cellStyle name="Normal 47 2 4 3 3 5" xfId="20722"/>
    <cellStyle name="Normal 51 4 3 3 5" xfId="20723"/>
    <cellStyle name="Normal 52 4 3 3 5" xfId="20724"/>
    <cellStyle name="Normal 53 4 3 3 5" xfId="20725"/>
    <cellStyle name="Normal 55 4 3 3 5" xfId="20726"/>
    <cellStyle name="Normal 56 4 3 3 5" xfId="20727"/>
    <cellStyle name="Normal 57 4 3 3 5" xfId="20728"/>
    <cellStyle name="Normal 6 2 3 4 3 3 5" xfId="20729"/>
    <cellStyle name="Normal 6 3 4 3 3 5" xfId="20730"/>
    <cellStyle name="Normal 60 4 3 3 5" xfId="20731"/>
    <cellStyle name="Normal 64 4 3 3 5" xfId="20732"/>
    <cellStyle name="Normal 65 4 3 3 5" xfId="20733"/>
    <cellStyle name="Normal 66 4 3 3 5" xfId="20734"/>
    <cellStyle name="Normal 67 4 3 3 5" xfId="20735"/>
    <cellStyle name="Normal 7 6 4 3 3 5" xfId="20736"/>
    <cellStyle name="Normal 71 4 3 3 5" xfId="20737"/>
    <cellStyle name="Normal 72 4 3 3 5" xfId="20738"/>
    <cellStyle name="Normal 73 4 3 3 5" xfId="20739"/>
    <cellStyle name="Normal 74 4 3 3 5" xfId="20740"/>
    <cellStyle name="Normal 76 4 3 3 5" xfId="20741"/>
    <cellStyle name="Normal 8 3 4 3 3 5" xfId="20742"/>
    <cellStyle name="Normal 81 4 3 3 5" xfId="20743"/>
    <cellStyle name="Normal 78 2 3 3 3 5" xfId="20744"/>
    <cellStyle name="Normal 5 3 2 3 3 3 5" xfId="20745"/>
    <cellStyle name="Normal 80 2 3 3 3 5" xfId="20746"/>
    <cellStyle name="Normal 79 2 3 3 3 5" xfId="20747"/>
    <cellStyle name="Normal 6 8 2 3 3 3 5" xfId="20748"/>
    <cellStyle name="Normal 5 2 2 3 3 3 5" xfId="20749"/>
    <cellStyle name="Normal 6 2 7 3 3 3 5" xfId="20750"/>
    <cellStyle name="Comma 2 2 3 2 3 3 3 5" xfId="20751"/>
    <cellStyle name="Comma 2 3 6 2 3 3 3 5" xfId="20752"/>
    <cellStyle name="Normal 18 2 2 3 3 3 5" xfId="20753"/>
    <cellStyle name="Normal 19 2 2 3 3 3 5" xfId="20754"/>
    <cellStyle name="Normal 2 2 3 2 3 3 3 5" xfId="20755"/>
    <cellStyle name="Normal 2 3 6 2 3 3 3 5" xfId="20756"/>
    <cellStyle name="Normal 2 3 2 2 3 3 3 5" xfId="20757"/>
    <cellStyle name="Normal 2 3 4 2 3 3 3 5" xfId="20758"/>
    <cellStyle name="Normal 2 3 5 2 3 3 3 5" xfId="20759"/>
    <cellStyle name="Normal 2 4 2 2 3 3 3 5" xfId="20760"/>
    <cellStyle name="Normal 2 5 2 3 3 3 5" xfId="20761"/>
    <cellStyle name="Normal 28 3 2 3 3 3 5" xfId="20762"/>
    <cellStyle name="Normal 3 2 2 2 3 3 3 5" xfId="20763"/>
    <cellStyle name="Normal 3 3 2 3 3 3 5" xfId="20764"/>
    <cellStyle name="Normal 30 3 2 3 3 3 5" xfId="20765"/>
    <cellStyle name="Normal 4 2 2 3 3 3 5" xfId="20766"/>
    <cellStyle name="Normal 40 2 2 3 3 3 5" xfId="20767"/>
    <cellStyle name="Normal 41 2 2 3 3 3 5" xfId="20768"/>
    <cellStyle name="Normal 42 2 2 3 3 3 5" xfId="20769"/>
    <cellStyle name="Normal 43 2 2 3 3 3 5" xfId="20770"/>
    <cellStyle name="Normal 44 2 2 3 3 3 5" xfId="20771"/>
    <cellStyle name="Normal 45 2 2 3 3 3 5" xfId="20772"/>
    <cellStyle name="Normal 46 2 2 3 3 3 5" xfId="20773"/>
    <cellStyle name="Normal 47 2 2 3 3 3 5" xfId="20774"/>
    <cellStyle name="Normal 51 2 3 3 3 5" xfId="20775"/>
    <cellStyle name="Normal 52 2 3 3 3 5" xfId="20776"/>
    <cellStyle name="Normal 53 2 3 3 3 5" xfId="20777"/>
    <cellStyle name="Normal 55 2 3 3 3 5" xfId="20778"/>
    <cellStyle name="Normal 56 2 3 3 3 5" xfId="20779"/>
    <cellStyle name="Normal 57 2 3 3 3 5" xfId="20780"/>
    <cellStyle name="Normal 6 2 3 2 3 3 3 5" xfId="20781"/>
    <cellStyle name="Normal 6 3 2 3 3 3 5" xfId="20782"/>
    <cellStyle name="Normal 60 2 3 3 3 5" xfId="20783"/>
    <cellStyle name="Normal 64 2 3 3 3 5" xfId="20784"/>
    <cellStyle name="Normal 65 2 3 3 3 5" xfId="20785"/>
    <cellStyle name="Normal 66 2 3 3 3 5" xfId="20786"/>
    <cellStyle name="Normal 67 2 3 3 3 5" xfId="20787"/>
    <cellStyle name="Normal 7 6 2 3 3 3 5" xfId="20788"/>
    <cellStyle name="Normal 71 2 3 3 3 5" xfId="20789"/>
    <cellStyle name="Normal 72 2 3 3 3 5" xfId="20790"/>
    <cellStyle name="Normal 73 2 3 3 3 5" xfId="20791"/>
    <cellStyle name="Normal 74 2 3 3 3 5" xfId="20792"/>
    <cellStyle name="Normal 76 2 3 3 3 5" xfId="20793"/>
    <cellStyle name="Normal 8 3 2 3 3 3 5" xfId="20794"/>
    <cellStyle name="Normal 81 2 3 3 3 5" xfId="20795"/>
    <cellStyle name="Normal 78 3 2 3 3 5" xfId="20796"/>
    <cellStyle name="Normal 5 3 3 2 3 3 5" xfId="20797"/>
    <cellStyle name="Normal 80 3 2 3 3 5" xfId="20798"/>
    <cellStyle name="Normal 79 3 2 3 3 5" xfId="20799"/>
    <cellStyle name="Normal 6 8 3 2 3 3 5" xfId="20800"/>
    <cellStyle name="Normal 5 2 3 2 3 3 5" xfId="20801"/>
    <cellStyle name="Normal 6 2 8 2 3 3 5" xfId="20802"/>
    <cellStyle name="Comma 2 2 3 3 2 3 3 5" xfId="20803"/>
    <cellStyle name="Comma 2 3 6 3 2 3 3 5" xfId="20804"/>
    <cellStyle name="Normal 18 2 3 2 3 3 5" xfId="20805"/>
    <cellStyle name="Normal 19 2 3 2 3 3 5" xfId="20806"/>
    <cellStyle name="Normal 2 2 3 3 2 3 3 5" xfId="20807"/>
    <cellStyle name="Normal 2 3 6 3 2 3 3 5" xfId="20808"/>
    <cellStyle name="Normal 2 3 2 3 2 3 3 5" xfId="20809"/>
    <cellStyle name="Normal 2 3 4 3 2 3 3 5" xfId="20810"/>
    <cellStyle name="Normal 2 3 5 3 2 3 3 5" xfId="20811"/>
    <cellStyle name="Normal 2 4 2 3 2 3 3 5" xfId="20812"/>
    <cellStyle name="Normal 2 5 3 2 3 3 5" xfId="20813"/>
    <cellStyle name="Normal 28 3 3 2 3 3 5" xfId="20814"/>
    <cellStyle name="Normal 3 2 2 3 2 3 3 5" xfId="20815"/>
    <cellStyle name="Normal 3 3 3 2 3 3 5" xfId="20816"/>
    <cellStyle name="Normal 30 3 3 2 3 3 5" xfId="20817"/>
    <cellStyle name="Normal 4 2 3 2 3 3 5" xfId="20818"/>
    <cellStyle name="Normal 40 2 3 2 3 3 5" xfId="20819"/>
    <cellStyle name="Normal 41 2 3 2 3 3 5" xfId="20820"/>
    <cellStyle name="Normal 42 2 3 2 3 3 5" xfId="20821"/>
    <cellStyle name="Normal 43 2 3 2 3 3 5" xfId="20822"/>
    <cellStyle name="Normal 44 2 3 2 3 3 5" xfId="20823"/>
    <cellStyle name="Normal 45 2 3 2 3 3 5" xfId="20824"/>
    <cellStyle name="Normal 46 2 3 2 3 3 5" xfId="20825"/>
    <cellStyle name="Normal 47 2 3 2 3 3 5" xfId="20826"/>
    <cellStyle name="Normal 51 3 2 3 3 5" xfId="20827"/>
    <cellStyle name="Normal 52 3 2 3 3 5" xfId="20828"/>
    <cellStyle name="Normal 53 3 2 3 3 5" xfId="20829"/>
    <cellStyle name="Normal 55 3 2 3 3 5" xfId="20830"/>
    <cellStyle name="Normal 56 3 2 3 3 5" xfId="20831"/>
    <cellStyle name="Normal 57 3 2 3 3 5" xfId="20832"/>
    <cellStyle name="Normal 6 2 3 3 2 3 3 5" xfId="20833"/>
    <cellStyle name="Normal 6 3 3 2 3 3 5" xfId="20834"/>
    <cellStyle name="Normal 60 3 2 3 3 5" xfId="20835"/>
    <cellStyle name="Normal 64 3 2 3 3 5" xfId="20836"/>
    <cellStyle name="Normal 65 3 2 3 3 5" xfId="20837"/>
    <cellStyle name="Normal 66 3 2 3 3 5" xfId="20838"/>
    <cellStyle name="Normal 67 3 2 3 3 5" xfId="20839"/>
    <cellStyle name="Normal 7 6 3 2 3 3 5" xfId="20840"/>
    <cellStyle name="Normal 71 3 2 3 3 5" xfId="20841"/>
    <cellStyle name="Normal 72 3 2 3 3 5" xfId="20842"/>
    <cellStyle name="Normal 73 3 2 3 3 5" xfId="20843"/>
    <cellStyle name="Normal 74 3 2 3 3 5" xfId="20844"/>
    <cellStyle name="Normal 76 3 2 3 3 5" xfId="20845"/>
    <cellStyle name="Normal 8 3 3 2 3 3 5" xfId="20846"/>
    <cellStyle name="Normal 81 3 2 3 3 5" xfId="20847"/>
    <cellStyle name="Normal 78 2 2 2 3 3 5" xfId="20848"/>
    <cellStyle name="Normal 5 3 2 2 2 3 3 5" xfId="20849"/>
    <cellStyle name="Normal 80 2 2 2 3 3 5" xfId="20850"/>
    <cellStyle name="Normal 79 2 2 2 3 3 5" xfId="20851"/>
    <cellStyle name="Normal 6 8 2 2 2 3 3 5" xfId="20852"/>
    <cellStyle name="Normal 5 2 2 2 2 3 3 5" xfId="20853"/>
    <cellStyle name="Normal 6 2 7 2 2 3 3 5" xfId="20854"/>
    <cellStyle name="Comma 2 2 3 2 2 2 3 3 5" xfId="20855"/>
    <cellStyle name="Comma 2 3 6 2 2 2 3 3 5" xfId="20856"/>
    <cellStyle name="Normal 18 2 2 2 2 3 3 5" xfId="20857"/>
    <cellStyle name="Normal 19 2 2 2 2 3 3 5" xfId="20858"/>
    <cellStyle name="Normal 2 2 3 2 2 2 3 3 5" xfId="20859"/>
    <cellStyle name="Normal 2 3 6 2 2 2 3 3 5" xfId="20860"/>
    <cellStyle name="Normal 2 3 2 2 2 2 3 3 5" xfId="20861"/>
    <cellStyle name="Normal 2 3 4 2 2 2 3 3 5" xfId="20862"/>
    <cellStyle name="Normal 2 3 5 2 2 2 3 3 5" xfId="20863"/>
    <cellStyle name="Normal 2 4 2 2 2 2 3 3 5" xfId="20864"/>
    <cellStyle name="Normal 2 5 2 2 2 3 3 5" xfId="20865"/>
    <cellStyle name="Normal 28 3 2 2 2 3 3 5" xfId="20866"/>
    <cellStyle name="Normal 3 2 2 2 2 2 3 3 5" xfId="20867"/>
    <cellStyle name="Normal 3 3 2 2 2 3 3 5" xfId="20868"/>
    <cellStyle name="Normal 30 3 2 2 2 3 3 5" xfId="20869"/>
    <cellStyle name="Normal 4 2 2 2 2 3 3 5" xfId="20870"/>
    <cellStyle name="Normal 40 2 2 2 2 3 3 5" xfId="20871"/>
    <cellStyle name="Normal 41 2 2 2 2 3 3 5" xfId="20872"/>
    <cellStyle name="Normal 42 2 2 2 2 3 3 5" xfId="20873"/>
    <cellStyle name="Normal 43 2 2 2 2 3 3 5" xfId="20874"/>
    <cellStyle name="Normal 44 2 2 2 2 3 3 5" xfId="20875"/>
    <cellStyle name="Normal 45 2 2 2 2 3 3 5" xfId="20876"/>
    <cellStyle name="Normal 46 2 2 2 2 3 3 5" xfId="20877"/>
    <cellStyle name="Normal 47 2 2 2 2 3 3 5" xfId="20878"/>
    <cellStyle name="Normal 51 2 2 2 3 3 5" xfId="20879"/>
    <cellStyle name="Normal 52 2 2 2 3 3 5" xfId="20880"/>
    <cellStyle name="Normal 53 2 2 2 3 3 5" xfId="20881"/>
    <cellStyle name="Normal 55 2 2 2 3 3 5" xfId="20882"/>
    <cellStyle name="Normal 56 2 2 2 3 3 5" xfId="20883"/>
    <cellStyle name="Normal 57 2 2 2 3 3 5" xfId="20884"/>
    <cellStyle name="Normal 6 2 3 2 2 2 3 3 5" xfId="20885"/>
    <cellStyle name="Normal 6 3 2 2 2 3 3 5" xfId="20886"/>
    <cellStyle name="Normal 60 2 2 2 3 3 5" xfId="20887"/>
    <cellStyle name="Normal 64 2 2 2 3 3 5" xfId="20888"/>
    <cellStyle name="Normal 65 2 2 2 3 3 5" xfId="20889"/>
    <cellStyle name="Normal 66 2 2 2 3 3 5" xfId="20890"/>
    <cellStyle name="Normal 67 2 2 2 3 3 5" xfId="20891"/>
    <cellStyle name="Normal 7 6 2 2 2 3 3 5" xfId="20892"/>
    <cellStyle name="Normal 71 2 2 2 3 3 5" xfId="20893"/>
    <cellStyle name="Normal 72 2 2 2 3 3 5" xfId="20894"/>
    <cellStyle name="Normal 73 2 2 2 3 3 5" xfId="20895"/>
    <cellStyle name="Normal 74 2 2 2 3 3 5" xfId="20896"/>
    <cellStyle name="Normal 76 2 2 2 3 3 5" xfId="20897"/>
    <cellStyle name="Normal 8 3 2 2 2 3 3 5" xfId="20898"/>
    <cellStyle name="Normal 81 2 2 2 3 3 5" xfId="20899"/>
    <cellStyle name="Normal 90 2 3 5" xfId="20900"/>
    <cellStyle name="Normal 78 5 2 3 5" xfId="20901"/>
    <cellStyle name="Normal 91 2 3 5" xfId="20902"/>
    <cellStyle name="Normal 5 3 5 2 3 5" xfId="20903"/>
    <cellStyle name="Normal 80 5 2 3 5" xfId="20904"/>
    <cellStyle name="Normal 79 5 2 3 5" xfId="20905"/>
    <cellStyle name="Normal 6 8 5 2 3 5" xfId="20906"/>
    <cellStyle name="Normal 5 2 5 2 3 5" xfId="20907"/>
    <cellStyle name="Normal 6 2 10 2 3 5" xfId="20908"/>
    <cellStyle name="Comma 2 2 3 5 2 3 5" xfId="20909"/>
    <cellStyle name="Comma 2 3 6 5 2 3 5" xfId="20910"/>
    <cellStyle name="Normal 18 2 5 2 3 5" xfId="20911"/>
    <cellStyle name="Normal 19 2 5 2 3 5" xfId="20912"/>
    <cellStyle name="Normal 2 2 3 5 2 3 5" xfId="20913"/>
    <cellStyle name="Normal 2 3 6 5 2 3 5" xfId="20914"/>
    <cellStyle name="Normal 2 3 2 5 2 3 5" xfId="20915"/>
    <cellStyle name="Normal 2 3 4 5 2 3 5" xfId="20916"/>
    <cellStyle name="Normal 2 3 5 5 2 3 5" xfId="20917"/>
    <cellStyle name="Normal 2 4 2 5 2 3 5" xfId="20918"/>
    <cellStyle name="Normal 2 5 5 2 3 5" xfId="20919"/>
    <cellStyle name="Normal 28 3 5 2 3 5" xfId="20920"/>
    <cellStyle name="Normal 3 2 2 5 2 3 5" xfId="20921"/>
    <cellStyle name="Normal 3 3 5 2 3 5" xfId="20922"/>
    <cellStyle name="Normal 30 3 5 2 3 5" xfId="20923"/>
    <cellStyle name="Normal 4 2 5 2 3 5" xfId="20924"/>
    <cellStyle name="Normal 40 2 5 2 3 5" xfId="20925"/>
    <cellStyle name="Normal 41 2 5 2 3 5" xfId="20926"/>
    <cellStyle name="Normal 42 2 5 2 3 5" xfId="20927"/>
    <cellStyle name="Normal 43 2 5 2 3 5" xfId="20928"/>
    <cellStyle name="Normal 44 2 5 2 3 5" xfId="20929"/>
    <cellStyle name="Normal 45 2 5 2 3 5" xfId="20930"/>
    <cellStyle name="Normal 46 2 5 2 3 5" xfId="20931"/>
    <cellStyle name="Normal 47 2 5 2 3 5" xfId="20932"/>
    <cellStyle name="Normal 51 5 2 3 5" xfId="20933"/>
    <cellStyle name="Normal 52 5 2 3 5" xfId="20934"/>
    <cellStyle name="Normal 53 5 2 3 5" xfId="20935"/>
    <cellStyle name="Normal 55 5 2 3 5" xfId="20936"/>
    <cellStyle name="Normal 56 5 2 3 5" xfId="20937"/>
    <cellStyle name="Normal 57 5 2 3 5" xfId="20938"/>
    <cellStyle name="Normal 6 2 3 5 2 3 5" xfId="20939"/>
    <cellStyle name="Normal 6 3 5 2 3 5" xfId="20940"/>
    <cellStyle name="Normal 60 5 2 3 5" xfId="20941"/>
    <cellStyle name="Normal 64 5 2 3 5" xfId="20942"/>
    <cellStyle name="Normal 65 5 2 3 5" xfId="20943"/>
    <cellStyle name="Normal 66 5 2 3 5" xfId="20944"/>
    <cellStyle name="Normal 67 5 2 3 5" xfId="20945"/>
    <cellStyle name="Normal 7 6 5 2 3 5" xfId="20946"/>
    <cellStyle name="Normal 71 5 2 3 5" xfId="20947"/>
    <cellStyle name="Normal 72 5 2 3 5" xfId="20948"/>
    <cellStyle name="Normal 73 5 2 3 5" xfId="20949"/>
    <cellStyle name="Normal 74 5 2 3 5" xfId="20950"/>
    <cellStyle name="Normal 76 5 2 3 5" xfId="20951"/>
    <cellStyle name="Normal 8 3 5 2 3 5" xfId="20952"/>
    <cellStyle name="Normal 81 5 2 3 5" xfId="20953"/>
    <cellStyle name="Normal 78 2 4 2 3 5" xfId="20954"/>
    <cellStyle name="Normal 5 3 2 4 2 3 5" xfId="20955"/>
    <cellStyle name="Normal 80 2 4 2 3 5" xfId="20956"/>
    <cellStyle name="Normal 79 2 4 2 3 5" xfId="20957"/>
    <cellStyle name="Normal 6 8 2 4 2 3 5" xfId="20958"/>
    <cellStyle name="Normal 5 2 2 4 2 3 5" xfId="20959"/>
    <cellStyle name="Normal 6 2 7 4 2 3 5" xfId="20960"/>
    <cellStyle name="Comma 2 2 3 2 4 2 3 5" xfId="20961"/>
    <cellStyle name="Comma 2 3 6 2 4 2 3 5" xfId="20962"/>
    <cellStyle name="Normal 18 2 2 4 2 3 5" xfId="20963"/>
    <cellStyle name="Normal 19 2 2 4 2 3 5" xfId="20964"/>
    <cellStyle name="Normal 2 2 3 2 4 2 3 5" xfId="20965"/>
    <cellStyle name="Normal 2 3 6 2 4 2 3 5" xfId="20966"/>
    <cellStyle name="Normal 2 3 2 2 4 2 3 5" xfId="20967"/>
    <cellStyle name="Normal 2 3 4 2 4 2 3 5" xfId="20968"/>
    <cellStyle name="Normal 2 3 5 2 4 2 3 5" xfId="20969"/>
    <cellStyle name="Normal 2 4 2 2 4 2 3 5" xfId="20970"/>
    <cellStyle name="Normal 2 5 2 4 2 3 5" xfId="20971"/>
    <cellStyle name="Normal 28 3 2 4 2 3 5" xfId="20972"/>
    <cellStyle name="Normal 3 2 2 2 4 2 3 5" xfId="20973"/>
    <cellStyle name="Normal 3 3 2 4 2 3 5" xfId="20974"/>
    <cellStyle name="Normal 30 3 2 4 2 3 5" xfId="20975"/>
    <cellStyle name="Normal 4 2 2 4 2 3 5" xfId="20976"/>
    <cellStyle name="Normal 40 2 2 4 2 3 5" xfId="20977"/>
    <cellStyle name="Normal 41 2 2 4 2 3 5" xfId="20978"/>
    <cellStyle name="Normal 42 2 2 4 2 3 5" xfId="20979"/>
    <cellStyle name="Normal 43 2 2 4 2 3 5" xfId="20980"/>
    <cellStyle name="Normal 44 2 2 4 2 3 5" xfId="20981"/>
    <cellStyle name="Normal 45 2 2 4 2 3 5" xfId="20982"/>
    <cellStyle name="Normal 46 2 2 4 2 3 5" xfId="20983"/>
    <cellStyle name="Normal 47 2 2 4 2 3 5" xfId="20984"/>
    <cellStyle name="Normal 51 2 4 2 3 5" xfId="20985"/>
    <cellStyle name="Normal 52 2 4 2 3 5" xfId="20986"/>
    <cellStyle name="Normal 53 2 4 2 3 5" xfId="20987"/>
    <cellStyle name="Normal 55 2 4 2 3 5" xfId="20988"/>
    <cellStyle name="Normal 56 2 4 2 3 5" xfId="20989"/>
    <cellStyle name="Normal 57 2 4 2 3 5" xfId="20990"/>
    <cellStyle name="Normal 6 2 3 2 4 2 3 5" xfId="20991"/>
    <cellStyle name="Normal 6 3 2 4 2 3 5" xfId="20992"/>
    <cellStyle name="Normal 60 2 4 2 3 5" xfId="20993"/>
    <cellStyle name="Normal 64 2 4 2 3 5" xfId="20994"/>
    <cellStyle name="Normal 65 2 4 2 3 5" xfId="20995"/>
    <cellStyle name="Normal 66 2 4 2 3 5" xfId="20996"/>
    <cellStyle name="Normal 67 2 4 2 3 5" xfId="20997"/>
    <cellStyle name="Normal 7 6 2 4 2 3 5" xfId="20998"/>
    <cellStyle name="Normal 71 2 4 2 3 5" xfId="20999"/>
    <cellStyle name="Normal 72 2 4 2 3 5" xfId="21000"/>
    <cellStyle name="Normal 73 2 4 2 3 5" xfId="21001"/>
    <cellStyle name="Normal 74 2 4 2 3 5" xfId="21002"/>
    <cellStyle name="Normal 76 2 4 2 3 5" xfId="21003"/>
    <cellStyle name="Normal 8 3 2 4 2 3 5" xfId="21004"/>
    <cellStyle name="Normal 81 2 4 2 3 5" xfId="21005"/>
    <cellStyle name="Normal 78 3 3 2 3 5" xfId="21006"/>
    <cellStyle name="Normal 5 3 3 3 2 3 5" xfId="21007"/>
    <cellStyle name="Normal 80 3 3 2 3 5" xfId="21008"/>
    <cellStyle name="Normal 79 3 3 2 3 5" xfId="21009"/>
    <cellStyle name="Normal 6 8 3 3 2 3 5" xfId="21010"/>
    <cellStyle name="Normal 5 2 3 3 2 3 5" xfId="21011"/>
    <cellStyle name="Normal 6 2 8 3 2 3 5" xfId="21012"/>
    <cellStyle name="Comma 2 2 3 3 3 2 3 5" xfId="21013"/>
    <cellStyle name="Comma 2 3 6 3 3 2 3 5" xfId="21014"/>
    <cellStyle name="Normal 18 2 3 3 2 3 5" xfId="21015"/>
    <cellStyle name="Normal 19 2 3 3 2 3 5" xfId="21016"/>
    <cellStyle name="Normal 2 2 3 3 3 2 3 5" xfId="21017"/>
    <cellStyle name="Normal 2 3 6 3 3 2 3 5" xfId="21018"/>
    <cellStyle name="Normal 2 3 2 3 3 2 3 5" xfId="21019"/>
    <cellStyle name="Normal 2 3 4 3 3 2 3 5" xfId="21020"/>
    <cellStyle name="Normal 2 3 5 3 3 2 3 5" xfId="21021"/>
    <cellStyle name="Normal 2 4 2 3 3 2 3 5" xfId="21022"/>
    <cellStyle name="Normal 2 5 3 3 2 3 5" xfId="21023"/>
    <cellStyle name="Normal 28 3 3 3 2 3 5" xfId="21024"/>
    <cellStyle name="Normal 3 2 2 3 3 2 3 5" xfId="21025"/>
    <cellStyle name="Normal 3 3 3 3 2 3 5" xfId="21026"/>
    <cellStyle name="Normal 30 3 3 3 2 3 5" xfId="21027"/>
    <cellStyle name="Normal 4 2 3 3 2 3 5" xfId="21028"/>
    <cellStyle name="Normal 40 2 3 3 2 3 5" xfId="21029"/>
    <cellStyle name="Normal 41 2 3 3 2 3 5" xfId="21030"/>
    <cellStyle name="Normal 42 2 3 3 2 3 5" xfId="21031"/>
    <cellStyle name="Normal 43 2 3 3 2 3 5" xfId="21032"/>
    <cellStyle name="Normal 44 2 3 3 2 3 5" xfId="21033"/>
    <cellStyle name="Normal 45 2 3 3 2 3 5" xfId="21034"/>
    <cellStyle name="Normal 46 2 3 3 2 3 5" xfId="21035"/>
    <cellStyle name="Normal 47 2 3 3 2 3 5" xfId="21036"/>
    <cellStyle name="Normal 51 3 3 2 3 5" xfId="21037"/>
    <cellStyle name="Normal 52 3 3 2 3 5" xfId="21038"/>
    <cellStyle name="Normal 53 3 3 2 3 5" xfId="21039"/>
    <cellStyle name="Normal 55 3 3 2 3 5" xfId="21040"/>
    <cellStyle name="Normal 56 3 3 2 3 5" xfId="21041"/>
    <cellStyle name="Normal 57 3 3 2 3 5" xfId="21042"/>
    <cellStyle name="Normal 6 2 3 3 3 2 3 5" xfId="21043"/>
    <cellStyle name="Normal 6 3 3 3 2 3 5" xfId="21044"/>
    <cellStyle name="Normal 60 3 3 2 3 5" xfId="21045"/>
    <cellStyle name="Normal 64 3 3 2 3 5" xfId="21046"/>
    <cellStyle name="Normal 65 3 3 2 3 5" xfId="21047"/>
    <cellStyle name="Normal 66 3 3 2 3 5" xfId="21048"/>
    <cellStyle name="Normal 67 3 3 2 3 5" xfId="21049"/>
    <cellStyle name="Normal 7 6 3 3 2 3 5" xfId="21050"/>
    <cellStyle name="Normal 71 3 3 2 3 5" xfId="21051"/>
    <cellStyle name="Normal 72 3 3 2 3 5" xfId="21052"/>
    <cellStyle name="Normal 73 3 3 2 3 5" xfId="21053"/>
    <cellStyle name="Normal 74 3 3 2 3 5" xfId="21054"/>
    <cellStyle name="Normal 76 3 3 2 3 5" xfId="21055"/>
    <cellStyle name="Normal 8 3 3 3 2 3 5" xfId="21056"/>
    <cellStyle name="Normal 81 3 3 2 3 5" xfId="21057"/>
    <cellStyle name="Normal 78 2 2 3 2 3 5" xfId="21058"/>
    <cellStyle name="Normal 5 3 2 2 3 2 3 5" xfId="21059"/>
    <cellStyle name="Normal 80 2 2 3 2 3 5" xfId="21060"/>
    <cellStyle name="Normal 79 2 2 3 2 3 5" xfId="21061"/>
    <cellStyle name="Normal 6 8 2 2 3 2 3 5" xfId="21062"/>
    <cellStyle name="Normal 5 2 2 2 3 2 3 5" xfId="21063"/>
    <cellStyle name="Normal 6 2 7 2 3 2 3 5" xfId="21064"/>
    <cellStyle name="Comma 2 2 3 2 2 3 2 3 5" xfId="21065"/>
    <cellStyle name="Comma 2 3 6 2 2 3 2 3 5" xfId="21066"/>
    <cellStyle name="Normal 18 2 2 2 3 2 3 5" xfId="21067"/>
    <cellStyle name="Normal 19 2 2 2 3 2 3 5" xfId="21068"/>
    <cellStyle name="Normal 2 2 3 2 2 3 2 3 5" xfId="21069"/>
    <cellStyle name="Normal 2 3 6 2 2 3 2 3 5" xfId="21070"/>
    <cellStyle name="Normal 2 3 2 2 2 3 2 3 5" xfId="21071"/>
    <cellStyle name="Normal 2 3 4 2 2 3 2 3 5" xfId="21072"/>
    <cellStyle name="Normal 2 3 5 2 2 3 2 3 5" xfId="21073"/>
    <cellStyle name="Normal 2 4 2 2 2 3 2 3 5" xfId="21074"/>
    <cellStyle name="Normal 2 5 2 2 3 2 3 5" xfId="21075"/>
    <cellStyle name="Normal 28 3 2 2 3 2 3 5" xfId="21076"/>
    <cellStyle name="Normal 3 2 2 2 2 3 2 3 5" xfId="21077"/>
    <cellStyle name="Normal 3 3 2 2 3 2 3 5" xfId="21078"/>
    <cellStyle name="Normal 30 3 2 2 3 2 3 5" xfId="21079"/>
    <cellStyle name="Normal 4 2 2 2 3 2 3 5" xfId="21080"/>
    <cellStyle name="Normal 40 2 2 2 3 2 3 5" xfId="21081"/>
    <cellStyle name="Normal 41 2 2 2 3 2 3 5" xfId="21082"/>
    <cellStyle name="Normal 42 2 2 2 3 2 3 5" xfId="21083"/>
    <cellStyle name="Normal 43 2 2 2 3 2 3 5" xfId="21084"/>
    <cellStyle name="Normal 44 2 2 2 3 2 3 5" xfId="21085"/>
    <cellStyle name="Normal 45 2 2 2 3 2 3 5" xfId="21086"/>
    <cellStyle name="Normal 46 2 2 2 3 2 3 5" xfId="21087"/>
    <cellStyle name="Normal 47 2 2 2 3 2 3 5" xfId="21088"/>
    <cellStyle name="Normal 51 2 2 3 2 3 5" xfId="21089"/>
    <cellStyle name="Normal 52 2 2 3 2 3 5" xfId="21090"/>
    <cellStyle name="Normal 53 2 2 3 2 3 5" xfId="21091"/>
    <cellStyle name="Normal 55 2 2 3 2 3 5" xfId="21092"/>
    <cellStyle name="Normal 56 2 2 3 2 3 5" xfId="21093"/>
    <cellStyle name="Normal 57 2 2 3 2 3 5" xfId="21094"/>
    <cellStyle name="Normal 6 2 3 2 2 3 2 3 5" xfId="21095"/>
    <cellStyle name="Normal 6 3 2 2 3 2 3 5" xfId="21096"/>
    <cellStyle name="Normal 60 2 2 3 2 3 5" xfId="21097"/>
    <cellStyle name="Normal 64 2 2 3 2 3 5" xfId="21098"/>
    <cellStyle name="Normal 65 2 2 3 2 3 5" xfId="21099"/>
    <cellStyle name="Normal 66 2 2 3 2 3 5" xfId="21100"/>
    <cellStyle name="Normal 67 2 2 3 2 3 5" xfId="21101"/>
    <cellStyle name="Normal 7 6 2 2 3 2 3 5" xfId="21102"/>
    <cellStyle name="Normal 71 2 2 3 2 3 5" xfId="21103"/>
    <cellStyle name="Normal 72 2 2 3 2 3 5" xfId="21104"/>
    <cellStyle name="Normal 73 2 2 3 2 3 5" xfId="21105"/>
    <cellStyle name="Normal 74 2 2 3 2 3 5" xfId="21106"/>
    <cellStyle name="Normal 76 2 2 3 2 3 5" xfId="21107"/>
    <cellStyle name="Normal 8 3 2 2 3 2 3 5" xfId="21108"/>
    <cellStyle name="Normal 81 2 2 3 2 3 5" xfId="21109"/>
    <cellStyle name="Normal 78 4 2 2 3 5" xfId="21110"/>
    <cellStyle name="Normal 5 3 4 2 2 3 5" xfId="21111"/>
    <cellStyle name="Normal 80 4 2 2 3 5" xfId="21112"/>
    <cellStyle name="Normal 79 4 2 2 3 5" xfId="21113"/>
    <cellStyle name="Normal 6 8 4 2 2 3 5" xfId="21114"/>
    <cellStyle name="Normal 5 2 4 2 2 3 5" xfId="21115"/>
    <cellStyle name="Normal 6 2 9 2 2 3 5" xfId="21116"/>
    <cellStyle name="Comma 2 2 3 4 2 2 3 5" xfId="21117"/>
    <cellStyle name="Comma 2 3 6 4 2 2 3 5" xfId="21118"/>
    <cellStyle name="Normal 18 2 4 2 2 3 5" xfId="21119"/>
    <cellStyle name="Normal 19 2 4 2 2 3 5" xfId="21120"/>
    <cellStyle name="Normal 2 2 3 4 2 2 3 5" xfId="21121"/>
    <cellStyle name="Normal 2 3 6 4 2 2 3 5" xfId="21122"/>
    <cellStyle name="Normal 2 3 2 4 2 2 3 5" xfId="21123"/>
    <cellStyle name="Normal 2 3 4 4 2 2 3 5" xfId="21124"/>
    <cellStyle name="Normal 2 3 5 4 2 2 3 5" xfId="21125"/>
    <cellStyle name="Normal 2 4 2 4 2 2 3 5" xfId="21126"/>
    <cellStyle name="Normal 2 5 4 2 2 3 5" xfId="21127"/>
    <cellStyle name="Normal 28 3 4 2 2 3 5" xfId="21128"/>
    <cellStyle name="Normal 3 2 2 4 2 2 3 5" xfId="21129"/>
    <cellStyle name="Normal 3 3 4 2 2 3 5" xfId="21130"/>
    <cellStyle name="Normal 30 3 4 2 2 3 5" xfId="21131"/>
    <cellStyle name="Normal 4 2 4 2 2 3 5" xfId="21132"/>
    <cellStyle name="Normal 40 2 4 2 2 3 5" xfId="21133"/>
    <cellStyle name="Normal 41 2 4 2 2 3 5" xfId="21134"/>
    <cellStyle name="Normal 42 2 4 2 2 3 5" xfId="21135"/>
    <cellStyle name="Normal 43 2 4 2 2 3 5" xfId="21136"/>
    <cellStyle name="Normal 44 2 4 2 2 3 5" xfId="21137"/>
    <cellStyle name="Normal 45 2 4 2 2 3 5" xfId="21138"/>
    <cellStyle name="Normal 46 2 4 2 2 3 5" xfId="21139"/>
    <cellStyle name="Normal 47 2 4 2 2 3 5" xfId="21140"/>
    <cellStyle name="Normal 51 4 2 2 3 5" xfId="21141"/>
    <cellStyle name="Normal 52 4 2 2 3 5" xfId="21142"/>
    <cellStyle name="Normal 53 4 2 2 3 5" xfId="21143"/>
    <cellStyle name="Normal 55 4 2 2 3 5" xfId="21144"/>
    <cellStyle name="Normal 56 4 2 2 3 5" xfId="21145"/>
    <cellStyle name="Normal 57 4 2 2 3 5" xfId="21146"/>
    <cellStyle name="Normal 6 2 3 4 2 2 3 5" xfId="21147"/>
    <cellStyle name="Normal 6 3 4 2 2 3 5" xfId="21148"/>
    <cellStyle name="Normal 60 4 2 2 3 5" xfId="21149"/>
    <cellStyle name="Normal 64 4 2 2 3 5" xfId="21150"/>
    <cellStyle name="Normal 65 4 2 2 3 5" xfId="21151"/>
    <cellStyle name="Normal 66 4 2 2 3 5" xfId="21152"/>
    <cellStyle name="Normal 67 4 2 2 3 5" xfId="21153"/>
    <cellStyle name="Normal 7 6 4 2 2 3 5" xfId="21154"/>
    <cellStyle name="Normal 71 4 2 2 3 5" xfId="21155"/>
    <cellStyle name="Normal 72 4 2 2 3 5" xfId="21156"/>
    <cellStyle name="Normal 73 4 2 2 3 5" xfId="21157"/>
    <cellStyle name="Normal 74 4 2 2 3 5" xfId="21158"/>
    <cellStyle name="Normal 76 4 2 2 3 5" xfId="21159"/>
    <cellStyle name="Normal 8 3 4 2 2 3 5" xfId="21160"/>
    <cellStyle name="Normal 81 4 2 2 3 5" xfId="21161"/>
    <cellStyle name="Normal 78 2 3 2 2 3 5" xfId="21162"/>
    <cellStyle name="Normal 5 3 2 3 2 2 3 5" xfId="21163"/>
    <cellStyle name="Normal 80 2 3 2 2 3 5" xfId="21164"/>
    <cellStyle name="Normal 79 2 3 2 2 3 5" xfId="21165"/>
    <cellStyle name="Normal 6 8 2 3 2 2 3 5" xfId="21166"/>
    <cellStyle name="Normal 5 2 2 3 2 2 3 5" xfId="21167"/>
    <cellStyle name="Normal 6 2 7 3 2 2 3 5" xfId="21168"/>
    <cellStyle name="Comma 2 2 3 2 3 2 2 3 5" xfId="21169"/>
    <cellStyle name="Comma 2 3 6 2 3 2 2 3 5" xfId="21170"/>
    <cellStyle name="Normal 18 2 2 3 2 2 3 5" xfId="21171"/>
    <cellStyle name="Normal 19 2 2 3 2 2 3 5" xfId="21172"/>
    <cellStyle name="Normal 2 2 3 2 3 2 2 3 5" xfId="21173"/>
    <cellStyle name="Normal 2 3 6 2 3 2 2 3 5" xfId="21174"/>
    <cellStyle name="Normal 2 3 2 2 3 2 2 3 5" xfId="21175"/>
    <cellStyle name="Normal 2 3 4 2 3 2 2 3 5" xfId="21176"/>
    <cellStyle name="Normal 2 3 5 2 3 2 2 3 5" xfId="21177"/>
    <cellStyle name="Normal 2 4 2 2 3 2 2 3 5" xfId="21178"/>
    <cellStyle name="Normal 2 5 2 3 2 2 3 5" xfId="21179"/>
    <cellStyle name="Normal 28 3 2 3 2 2 3 5" xfId="21180"/>
    <cellStyle name="Normal 3 2 2 2 3 2 2 3 5" xfId="21181"/>
    <cellStyle name="Normal 3 3 2 3 2 2 3 5" xfId="21182"/>
    <cellStyle name="Normal 30 3 2 3 2 2 3 5" xfId="21183"/>
    <cellStyle name="Normal 4 2 2 3 2 2 3 5" xfId="21184"/>
    <cellStyle name="Normal 40 2 2 3 2 2 3 5" xfId="21185"/>
    <cellStyle name="Normal 41 2 2 3 2 2 3 5" xfId="21186"/>
    <cellStyle name="Normal 42 2 2 3 2 2 3 5" xfId="21187"/>
    <cellStyle name="Normal 43 2 2 3 2 2 3 5" xfId="21188"/>
    <cellStyle name="Normal 44 2 2 3 2 2 3 5" xfId="21189"/>
    <cellStyle name="Normal 45 2 2 3 2 2 3 5" xfId="21190"/>
    <cellStyle name="Normal 46 2 2 3 2 2 3 5" xfId="21191"/>
    <cellStyle name="Normal 47 2 2 3 2 2 3 5" xfId="21192"/>
    <cellStyle name="Normal 51 2 3 2 2 3 5" xfId="21193"/>
    <cellStyle name="Normal 52 2 3 2 2 3 5" xfId="21194"/>
    <cellStyle name="Normal 53 2 3 2 2 3 5" xfId="21195"/>
    <cellStyle name="Normal 55 2 3 2 2 3 5" xfId="21196"/>
    <cellStyle name="Normal 56 2 3 2 2 3 5" xfId="21197"/>
    <cellStyle name="Normal 57 2 3 2 2 3 5" xfId="21198"/>
    <cellStyle name="Normal 6 2 3 2 3 2 2 3 5" xfId="21199"/>
    <cellStyle name="Normal 6 3 2 3 2 2 3 5" xfId="21200"/>
    <cellStyle name="Normal 60 2 3 2 2 3 5" xfId="21201"/>
    <cellStyle name="Normal 64 2 3 2 2 3 5" xfId="21202"/>
    <cellStyle name="Normal 65 2 3 2 2 3 5" xfId="21203"/>
    <cellStyle name="Normal 66 2 3 2 2 3 5" xfId="21204"/>
    <cellStyle name="Normal 67 2 3 2 2 3 5" xfId="21205"/>
    <cellStyle name="Normal 7 6 2 3 2 2 3 5" xfId="21206"/>
    <cellStyle name="Normal 71 2 3 2 2 3 5" xfId="21207"/>
    <cellStyle name="Normal 72 2 3 2 2 3 5" xfId="21208"/>
    <cellStyle name="Normal 73 2 3 2 2 3 5" xfId="21209"/>
    <cellStyle name="Normal 74 2 3 2 2 3 5" xfId="21210"/>
    <cellStyle name="Normal 76 2 3 2 2 3 5" xfId="21211"/>
    <cellStyle name="Normal 8 3 2 3 2 2 3 5" xfId="21212"/>
    <cellStyle name="Normal 81 2 3 2 2 3 5" xfId="21213"/>
    <cellStyle name="Normal 78 3 2 2 2 3 5" xfId="21214"/>
    <cellStyle name="Normal 5 3 3 2 2 2 3 5" xfId="21215"/>
    <cellStyle name="Normal 80 3 2 2 2 3 5" xfId="21216"/>
    <cellStyle name="Normal 79 3 2 2 2 3 5" xfId="21217"/>
    <cellStyle name="Normal 6 8 3 2 2 2 3 5" xfId="21218"/>
    <cellStyle name="Normal 5 2 3 2 2 2 3 5" xfId="21219"/>
    <cellStyle name="Normal 6 2 8 2 2 2 3 5" xfId="21220"/>
    <cellStyle name="Comma 2 2 3 3 2 2 2 3 5" xfId="21221"/>
    <cellStyle name="Comma 2 3 6 3 2 2 2 3 5" xfId="21222"/>
    <cellStyle name="Normal 18 2 3 2 2 2 3 5" xfId="21223"/>
    <cellStyle name="Normal 19 2 3 2 2 2 3 5" xfId="21224"/>
    <cellStyle name="Normal 2 2 3 3 2 2 2 3 5" xfId="21225"/>
    <cellStyle name="Normal 2 3 6 3 2 2 2 3 5" xfId="21226"/>
    <cellStyle name="Normal 2 3 2 3 2 2 2 3 5" xfId="21227"/>
    <cellStyle name="Normal 2 3 4 3 2 2 2 3 5" xfId="21228"/>
    <cellStyle name="Normal 2 3 5 3 2 2 2 3 5" xfId="21229"/>
    <cellStyle name="Normal 2 4 2 3 2 2 2 3 5" xfId="21230"/>
    <cellStyle name="Normal 2 5 3 2 2 2 3 5" xfId="21231"/>
    <cellStyle name="Normal 28 3 3 2 2 2 3 5" xfId="21232"/>
    <cellStyle name="Normal 3 2 2 3 2 2 2 3 5" xfId="21233"/>
    <cellStyle name="Normal 3 3 3 2 2 2 3 5" xfId="21234"/>
    <cellStyle name="Normal 30 3 3 2 2 2 3 5" xfId="21235"/>
    <cellStyle name="Normal 4 2 3 2 2 2 3 5" xfId="21236"/>
    <cellStyle name="Normal 40 2 3 2 2 2 3 5" xfId="21237"/>
    <cellStyle name="Normal 41 2 3 2 2 2 3 5" xfId="21238"/>
    <cellStyle name="Normal 42 2 3 2 2 2 3 5" xfId="21239"/>
    <cellStyle name="Normal 43 2 3 2 2 2 3 5" xfId="21240"/>
    <cellStyle name="Normal 44 2 3 2 2 2 3 5" xfId="21241"/>
    <cellStyle name="Normal 45 2 3 2 2 2 3 5" xfId="21242"/>
    <cellStyle name="Normal 46 2 3 2 2 2 3 5" xfId="21243"/>
    <cellStyle name="Normal 47 2 3 2 2 2 3 5" xfId="21244"/>
    <cellStyle name="Normal 51 3 2 2 2 3 5" xfId="21245"/>
    <cellStyle name="Normal 52 3 2 2 2 3 5" xfId="21246"/>
    <cellStyle name="Normal 53 3 2 2 2 3 5" xfId="21247"/>
    <cellStyle name="Normal 55 3 2 2 2 3 5" xfId="21248"/>
    <cellStyle name="Normal 56 3 2 2 2 3 5" xfId="21249"/>
    <cellStyle name="Normal 57 3 2 2 2 3 5" xfId="21250"/>
    <cellStyle name="Normal 6 2 3 3 2 2 2 3 5" xfId="21251"/>
    <cellStyle name="Normal 6 3 3 2 2 2 3 5" xfId="21252"/>
    <cellStyle name="Normal 60 3 2 2 2 3 5" xfId="21253"/>
    <cellStyle name="Normal 64 3 2 2 2 3 5" xfId="21254"/>
    <cellStyle name="Normal 65 3 2 2 2 3 5" xfId="21255"/>
    <cellStyle name="Normal 66 3 2 2 2 3 5" xfId="21256"/>
    <cellStyle name="Normal 67 3 2 2 2 3 5" xfId="21257"/>
    <cellStyle name="Normal 7 6 3 2 2 2 3 5" xfId="21258"/>
    <cellStyle name="Normal 71 3 2 2 2 3 5" xfId="21259"/>
    <cellStyle name="Normal 72 3 2 2 2 3 5" xfId="21260"/>
    <cellStyle name="Normal 73 3 2 2 2 3 5" xfId="21261"/>
    <cellStyle name="Normal 74 3 2 2 2 3 5" xfId="21262"/>
    <cellStyle name="Normal 76 3 2 2 2 3 5" xfId="21263"/>
    <cellStyle name="Normal 8 3 3 2 2 2 3 5" xfId="21264"/>
    <cellStyle name="Normal 81 3 2 2 2 3 5" xfId="21265"/>
    <cellStyle name="Normal 78 2 2 2 2 2 3 5" xfId="21266"/>
    <cellStyle name="Normal 5 3 2 2 2 2 2 3 5" xfId="21267"/>
    <cellStyle name="Normal 80 2 2 2 2 2 3 5" xfId="21268"/>
    <cellStyle name="Normal 79 2 2 2 2 2 3 5" xfId="21269"/>
    <cellStyle name="Normal 6 8 2 2 2 2 2 3 5" xfId="21270"/>
    <cellStyle name="Normal 5 2 2 2 2 2 2 3 5" xfId="21271"/>
    <cellStyle name="Normal 6 2 7 2 2 2 2 3 5" xfId="21272"/>
    <cellStyle name="Comma 2 2 3 2 2 2 2 2 3 5" xfId="21273"/>
    <cellStyle name="Comma 2 3 6 2 2 2 2 2 3 5" xfId="21274"/>
    <cellStyle name="Normal 18 2 2 2 2 2 2 3 5" xfId="21275"/>
    <cellStyle name="Normal 19 2 2 2 2 2 2 3 5" xfId="21276"/>
    <cellStyle name="Normal 2 2 3 2 2 2 2 2 3 5" xfId="21277"/>
    <cellStyle name="Normal 2 3 6 2 2 2 2 2 3 5" xfId="21278"/>
    <cellStyle name="Normal 2 3 2 2 2 2 2 2 3 5" xfId="21279"/>
    <cellStyle name="Normal 2 3 4 2 2 2 2 2 3 5" xfId="21280"/>
    <cellStyle name="Normal 2 3 5 2 2 2 2 2 3 5" xfId="21281"/>
    <cellStyle name="Normal 2 4 2 2 2 2 2 2 3 5" xfId="21282"/>
    <cellStyle name="Normal 2 5 2 2 2 2 2 3 5" xfId="21283"/>
    <cellStyle name="Normal 28 3 2 2 2 2 2 3 5" xfId="21284"/>
    <cellStyle name="Normal 3 2 2 2 2 2 2 2 3 5" xfId="21285"/>
    <cellStyle name="Normal 3 3 2 2 2 2 2 3 5" xfId="21286"/>
    <cellStyle name="Normal 30 3 2 2 2 2 2 3 5" xfId="21287"/>
    <cellStyle name="Normal 4 2 2 2 2 2 2 3 5" xfId="21288"/>
    <cellStyle name="Normal 40 2 2 2 2 2 2 3 5" xfId="21289"/>
    <cellStyle name="Normal 41 2 2 2 2 2 2 3 5" xfId="21290"/>
    <cellStyle name="Normal 42 2 2 2 2 2 2 3 5" xfId="21291"/>
    <cellStyle name="Normal 43 2 2 2 2 2 2 3 5" xfId="21292"/>
    <cellStyle name="Normal 44 2 2 2 2 2 2 3 5" xfId="21293"/>
    <cellStyle name="Normal 45 2 2 2 2 2 2 3 5" xfId="21294"/>
    <cellStyle name="Normal 46 2 2 2 2 2 2 3 5" xfId="21295"/>
    <cellStyle name="Normal 47 2 2 2 2 2 2 3 5" xfId="21296"/>
    <cellStyle name="Normal 51 2 2 2 2 2 3 5" xfId="21297"/>
    <cellStyle name="Normal 52 2 2 2 2 2 3 5" xfId="21298"/>
    <cellStyle name="Normal 53 2 2 2 2 2 3 5" xfId="21299"/>
    <cellStyle name="Normal 55 2 2 2 2 2 3 5" xfId="21300"/>
    <cellStyle name="Normal 56 2 2 2 2 2 3 5" xfId="21301"/>
    <cellStyle name="Normal 57 2 2 2 2 2 3 5" xfId="21302"/>
    <cellStyle name="Normal 6 2 3 2 2 2 2 2 3 5" xfId="21303"/>
    <cellStyle name="Normal 6 3 2 2 2 2 2 3 5" xfId="21304"/>
    <cellStyle name="Normal 60 2 2 2 2 2 3 5" xfId="21305"/>
    <cellStyle name="Normal 64 2 2 2 2 2 3 5" xfId="21306"/>
    <cellStyle name="Normal 65 2 2 2 2 2 3 5" xfId="21307"/>
    <cellStyle name="Normal 66 2 2 2 2 2 3 5" xfId="21308"/>
    <cellStyle name="Normal 67 2 2 2 2 2 3 5" xfId="21309"/>
    <cellStyle name="Normal 7 6 2 2 2 2 2 3 5" xfId="21310"/>
    <cellStyle name="Normal 71 2 2 2 2 2 3 5" xfId="21311"/>
    <cellStyle name="Normal 72 2 2 2 2 2 3 5" xfId="21312"/>
    <cellStyle name="Normal 73 2 2 2 2 2 3 5" xfId="21313"/>
    <cellStyle name="Normal 74 2 2 2 2 2 3 5" xfId="21314"/>
    <cellStyle name="Normal 76 2 2 2 2 2 3 5" xfId="21315"/>
    <cellStyle name="Normal 8 3 2 2 2 2 2 3 5" xfId="21316"/>
    <cellStyle name="Normal 81 2 2 2 2 2 3 5" xfId="21317"/>
    <cellStyle name="Normal 6 2 2 2 3 5" xfId="21318"/>
    <cellStyle name="Normal 78 10 3" xfId="21319"/>
    <cellStyle name="Normal 5 3 10 3" xfId="21320"/>
    <cellStyle name="Normal 80 10 3" xfId="21321"/>
    <cellStyle name="Normal 79 10 3" xfId="21322"/>
    <cellStyle name="Normal 6 8 10 3" xfId="21323"/>
    <cellStyle name="Normal 5 2 10 3" xfId="21324"/>
    <cellStyle name="Normal 6 2 15 3" xfId="21325"/>
    <cellStyle name="Comma 2 2 3 10 3" xfId="21326"/>
    <cellStyle name="Comma 2 3 6 10 3" xfId="21327"/>
    <cellStyle name="Normal 18 2 10 3" xfId="21328"/>
    <cellStyle name="Normal 19 2 10 3" xfId="21329"/>
    <cellStyle name="Normal 2 2 3 10 3" xfId="21330"/>
    <cellStyle name="Normal 2 3 6 10 3" xfId="21331"/>
    <cellStyle name="Normal 2 3 2 10 3" xfId="21332"/>
    <cellStyle name="Normal 2 3 4 10 3" xfId="21333"/>
    <cellStyle name="Normal 2 3 5 10 3" xfId="21334"/>
    <cellStyle name="Normal 2 4 2 10 3" xfId="21335"/>
    <cellStyle name="Normal 2 5 10 3" xfId="21336"/>
    <cellStyle name="Normal 28 3 10 3" xfId="21337"/>
    <cellStyle name="Normal 3 2 2 10 3" xfId="21338"/>
    <cellStyle name="Normal 3 3 10 3" xfId="21339"/>
    <cellStyle name="Normal 30 3 10 3" xfId="21340"/>
    <cellStyle name="Normal 4 2 10 3" xfId="21341"/>
    <cellStyle name="Normal 40 2 10 3" xfId="21342"/>
    <cellStyle name="Normal 41 2 10 3" xfId="21343"/>
    <cellStyle name="Normal 42 2 10 3" xfId="21344"/>
    <cellStyle name="Normal 43 2 10 3" xfId="21345"/>
    <cellStyle name="Normal 44 2 10 3" xfId="21346"/>
    <cellStyle name="Normal 45 2 10 3" xfId="21347"/>
    <cellStyle name="Normal 46 2 10 3" xfId="21348"/>
    <cellStyle name="Normal 47 2 10 3" xfId="21349"/>
    <cellStyle name="Normal 51 10 3" xfId="21350"/>
    <cellStyle name="Normal 52 10 3" xfId="21351"/>
    <cellStyle name="Normal 53 10 3" xfId="21352"/>
    <cellStyle name="Normal 55 10 3" xfId="21353"/>
    <cellStyle name="Normal 56 10 3" xfId="21354"/>
    <cellStyle name="Normal 57 10 3" xfId="21355"/>
    <cellStyle name="Normal 6 2 3 10 3" xfId="21356"/>
    <cellStyle name="Normal 6 3 10 3" xfId="21357"/>
    <cellStyle name="Normal 60 10 3" xfId="21358"/>
    <cellStyle name="Normal 64 10 3" xfId="21359"/>
    <cellStyle name="Normal 65 10 3" xfId="21360"/>
    <cellStyle name="Normal 66 10 3" xfId="21361"/>
    <cellStyle name="Normal 67 10 3" xfId="21362"/>
    <cellStyle name="Normal 7 6 10 3" xfId="21363"/>
    <cellStyle name="Normal 71 10 3" xfId="21364"/>
    <cellStyle name="Normal 72 10 3" xfId="21365"/>
    <cellStyle name="Normal 73 10 3" xfId="21366"/>
    <cellStyle name="Normal 74 10 3" xfId="21367"/>
    <cellStyle name="Normal 76 10 3" xfId="21368"/>
    <cellStyle name="Normal 8 3 10 3" xfId="21369"/>
    <cellStyle name="Normal 81 10 3" xfId="21370"/>
    <cellStyle name="Normal 78 2 9 3" xfId="21371"/>
    <cellStyle name="Normal 5 3 2 9 3" xfId="21372"/>
    <cellStyle name="Normal 80 2 9 3" xfId="21373"/>
    <cellStyle name="Normal 79 2 9 3" xfId="21374"/>
    <cellStyle name="Normal 6 8 2 9 3" xfId="21375"/>
    <cellStyle name="Normal 5 2 2 9 3" xfId="21376"/>
    <cellStyle name="Normal 6 2 7 9 3" xfId="21377"/>
    <cellStyle name="Comma 2 2 3 2 9 3" xfId="21378"/>
    <cellStyle name="Comma 2 3 6 2 9 3" xfId="21379"/>
    <cellStyle name="Normal 18 2 2 9 3" xfId="21380"/>
    <cellStyle name="Normal 19 2 2 9 3" xfId="21381"/>
    <cellStyle name="Normal 2 2 3 2 9 3" xfId="21382"/>
    <cellStyle name="Normal 2 3 6 2 9 3" xfId="21383"/>
    <cellStyle name="Normal 2 3 2 2 9 3" xfId="21384"/>
    <cellStyle name="Normal 2 3 4 2 9 3" xfId="21385"/>
    <cellStyle name="Normal 2 3 5 2 9 3" xfId="21386"/>
    <cellStyle name="Normal 2 4 2 2 9 3" xfId="21387"/>
    <cellStyle name="Normal 2 5 2 9 3" xfId="21388"/>
    <cellStyle name="Normal 28 3 2 9 3" xfId="21389"/>
    <cellStyle name="Normal 3 2 2 2 9 3" xfId="21390"/>
    <cellStyle name="Normal 3 3 2 9 3" xfId="21391"/>
    <cellStyle name="Normal 30 3 2 9 3" xfId="21392"/>
    <cellStyle name="Normal 4 2 2 9 3" xfId="21393"/>
    <cellStyle name="Normal 40 2 2 9 3" xfId="21394"/>
    <cellStyle name="Normal 41 2 2 9 3" xfId="21395"/>
    <cellStyle name="Normal 42 2 2 9 3" xfId="21396"/>
    <cellStyle name="Normal 43 2 2 9 3" xfId="21397"/>
    <cellStyle name="Normal 44 2 2 9 3" xfId="21398"/>
    <cellStyle name="Normal 45 2 2 9 3" xfId="21399"/>
    <cellStyle name="Normal 46 2 2 9 3" xfId="21400"/>
    <cellStyle name="Normal 47 2 2 9 3" xfId="21401"/>
    <cellStyle name="Normal 51 2 9 3" xfId="21402"/>
    <cellStyle name="Normal 52 2 9 3" xfId="21403"/>
    <cellStyle name="Normal 53 2 9 3" xfId="21404"/>
    <cellStyle name="Normal 55 2 9 3" xfId="21405"/>
    <cellStyle name="Normal 56 2 9 3" xfId="21406"/>
    <cellStyle name="Normal 57 2 9 3" xfId="21407"/>
    <cellStyle name="Normal 6 2 3 2 9 3" xfId="21408"/>
    <cellStyle name="Normal 6 3 2 9 3" xfId="21409"/>
    <cellStyle name="Normal 60 2 9 3" xfId="21410"/>
    <cellStyle name="Normal 64 2 9 3" xfId="21411"/>
    <cellStyle name="Normal 65 2 9 3" xfId="21412"/>
    <cellStyle name="Normal 66 2 9 3" xfId="21413"/>
    <cellStyle name="Normal 67 2 9 3" xfId="21414"/>
    <cellStyle name="Normal 7 6 2 9 3" xfId="21415"/>
    <cellStyle name="Normal 71 2 9 3" xfId="21416"/>
    <cellStyle name="Normal 72 2 9 3" xfId="21417"/>
    <cellStyle name="Normal 73 2 9 3" xfId="21418"/>
    <cellStyle name="Normal 74 2 9 3" xfId="21419"/>
    <cellStyle name="Normal 76 2 9 3" xfId="21420"/>
    <cellStyle name="Normal 8 3 2 9 3" xfId="21421"/>
    <cellStyle name="Normal 81 2 9 3" xfId="21422"/>
    <cellStyle name="Normal 78 3 8 3" xfId="21423"/>
    <cellStyle name="Normal 5 3 3 8 3" xfId="21424"/>
    <cellStyle name="Normal 80 3 8 3" xfId="21425"/>
    <cellStyle name="Normal 79 3 8 3" xfId="21426"/>
    <cellStyle name="Normal 6 8 3 8 3" xfId="21427"/>
    <cellStyle name="Normal 5 2 3 8 3" xfId="21428"/>
    <cellStyle name="Normal 6 2 8 8 3" xfId="21429"/>
    <cellStyle name="Comma 2 2 3 3 8 3" xfId="21430"/>
    <cellStyle name="Comma 2 3 6 3 8 3" xfId="21431"/>
    <cellStyle name="Normal 18 2 3 8 3" xfId="21432"/>
    <cellStyle name="Normal 19 2 3 8 3" xfId="21433"/>
    <cellStyle name="Normal 2 2 3 3 8 3" xfId="21434"/>
    <cellStyle name="Normal 2 3 6 3 8 3" xfId="21435"/>
    <cellStyle name="Normal 2 3 2 3 8 3" xfId="21436"/>
    <cellStyle name="Normal 2 3 4 3 8 3" xfId="21437"/>
    <cellStyle name="Normal 2 3 5 3 8 3" xfId="21438"/>
    <cellStyle name="Normal 2 4 2 3 8 3" xfId="21439"/>
    <cellStyle name="Normal 2 5 3 8 3" xfId="21440"/>
    <cellStyle name="Normal 28 3 3 8 3" xfId="21441"/>
    <cellStyle name="Normal 3 2 2 3 8 3" xfId="21442"/>
    <cellStyle name="Normal 3 3 3 8 3" xfId="21443"/>
    <cellStyle name="Normal 30 3 3 8 3" xfId="21444"/>
    <cellStyle name="Normal 4 2 3 8 3" xfId="21445"/>
    <cellStyle name="Normal 40 2 3 8 3" xfId="21446"/>
    <cellStyle name="Normal 41 2 3 8 3" xfId="21447"/>
    <cellStyle name="Normal 42 2 3 8 3" xfId="21448"/>
    <cellStyle name="Normal 43 2 3 8 3" xfId="21449"/>
    <cellStyle name="Normal 44 2 3 8 3" xfId="21450"/>
    <cellStyle name="Normal 45 2 3 8 3" xfId="21451"/>
    <cellStyle name="Normal 46 2 3 8 3" xfId="21452"/>
    <cellStyle name="Normal 47 2 3 8 3" xfId="21453"/>
    <cellStyle name="Normal 51 3 8 3" xfId="21454"/>
    <cellStyle name="Normal 52 3 8 3" xfId="21455"/>
    <cellStyle name="Normal 53 3 8 3" xfId="21456"/>
    <cellStyle name="Normal 55 3 8 3" xfId="21457"/>
    <cellStyle name="Normal 56 3 8 3" xfId="21458"/>
    <cellStyle name="Normal 57 3 8 3" xfId="21459"/>
    <cellStyle name="Normal 6 2 3 3 8 3" xfId="21460"/>
    <cellStyle name="Normal 6 3 3 8 3" xfId="21461"/>
    <cellStyle name="Normal 60 3 8 3" xfId="21462"/>
    <cellStyle name="Normal 64 3 8 3" xfId="21463"/>
    <cellStyle name="Normal 65 3 8 3" xfId="21464"/>
    <cellStyle name="Normal 66 3 8 3" xfId="21465"/>
    <cellStyle name="Normal 67 3 8 3" xfId="21466"/>
    <cellStyle name="Normal 7 6 3 8 3" xfId="21467"/>
    <cellStyle name="Normal 71 3 8 3" xfId="21468"/>
    <cellStyle name="Normal 72 3 8 3" xfId="21469"/>
    <cellStyle name="Normal 73 3 8 3" xfId="21470"/>
    <cellStyle name="Normal 74 3 8 3" xfId="21471"/>
    <cellStyle name="Normal 76 3 8 3" xfId="21472"/>
    <cellStyle name="Normal 8 3 3 8 3" xfId="21473"/>
    <cellStyle name="Normal 81 3 8 3" xfId="21474"/>
    <cellStyle name="Normal 78 2 2 8 3" xfId="21475"/>
    <cellStyle name="Normal 5 3 2 2 8 3" xfId="21476"/>
    <cellStyle name="Normal 80 2 2 8 3" xfId="21477"/>
    <cellStyle name="Normal 79 2 2 8 3" xfId="21478"/>
    <cellStyle name="Normal 6 8 2 2 8 3" xfId="21479"/>
    <cellStyle name="Normal 5 2 2 2 8 3" xfId="21480"/>
    <cellStyle name="Normal 6 2 7 2 8 3" xfId="21481"/>
    <cellStyle name="Comma 2 2 3 2 2 8 3" xfId="21482"/>
    <cellStyle name="Comma 2 3 6 2 2 8 3" xfId="21483"/>
    <cellStyle name="Normal 18 2 2 2 8 3" xfId="21484"/>
    <cellStyle name="Normal 19 2 2 2 8 3" xfId="21485"/>
    <cellStyle name="Normal 2 2 3 2 2 8 3" xfId="21486"/>
    <cellStyle name="Normal 2 3 6 2 2 8 3" xfId="21487"/>
    <cellStyle name="Normal 2 3 2 2 2 8 3" xfId="21488"/>
    <cellStyle name="Normal 2 3 4 2 2 8 3" xfId="21489"/>
    <cellStyle name="Normal 2 3 5 2 2 8 3" xfId="21490"/>
    <cellStyle name="Normal 2 4 2 2 2 8 3" xfId="21491"/>
    <cellStyle name="Normal 2 5 2 2 8 3" xfId="21492"/>
    <cellStyle name="Normal 28 3 2 2 8 3" xfId="21493"/>
    <cellStyle name="Normal 3 2 2 2 2 8 3" xfId="21494"/>
    <cellStyle name="Normal 3 3 2 2 8 3" xfId="21495"/>
    <cellStyle name="Normal 30 3 2 2 8 3" xfId="21496"/>
    <cellStyle name="Normal 4 2 2 2 8 3" xfId="21497"/>
    <cellStyle name="Normal 40 2 2 2 8 3" xfId="21498"/>
    <cellStyle name="Normal 41 2 2 2 8 3" xfId="21499"/>
    <cellStyle name="Normal 42 2 2 2 8 3" xfId="21500"/>
    <cellStyle name="Normal 43 2 2 2 8 3" xfId="21501"/>
    <cellStyle name="Normal 44 2 2 2 8 3" xfId="21502"/>
    <cellStyle name="Normal 45 2 2 2 8 3" xfId="21503"/>
    <cellStyle name="Normal 46 2 2 2 8 3" xfId="21504"/>
    <cellStyle name="Normal 47 2 2 2 8 3" xfId="21505"/>
    <cellStyle name="Normal 51 2 2 8 3" xfId="21506"/>
    <cellStyle name="Normal 52 2 2 8 3" xfId="21507"/>
    <cellStyle name="Normal 53 2 2 8 3" xfId="21508"/>
    <cellStyle name="Normal 55 2 2 8 3" xfId="21509"/>
    <cellStyle name="Normal 56 2 2 8 3" xfId="21510"/>
    <cellStyle name="Normal 57 2 2 8 3" xfId="21511"/>
    <cellStyle name="Normal 6 2 3 2 2 8 3" xfId="21512"/>
    <cellStyle name="Normal 6 3 2 2 8 3" xfId="21513"/>
    <cellStyle name="Normal 60 2 2 8 3" xfId="21514"/>
    <cellStyle name="Normal 64 2 2 8 3" xfId="21515"/>
    <cellStyle name="Normal 65 2 2 8 3" xfId="21516"/>
    <cellStyle name="Normal 66 2 2 8 3" xfId="21517"/>
    <cellStyle name="Normal 67 2 2 8 3" xfId="21518"/>
    <cellStyle name="Normal 7 6 2 2 8 3" xfId="21519"/>
    <cellStyle name="Normal 71 2 2 8 3" xfId="21520"/>
    <cellStyle name="Normal 72 2 2 8 3" xfId="21521"/>
    <cellStyle name="Normal 73 2 2 8 3" xfId="21522"/>
    <cellStyle name="Normal 74 2 2 8 3" xfId="21523"/>
    <cellStyle name="Normal 76 2 2 8 3" xfId="21524"/>
    <cellStyle name="Normal 8 3 2 2 8 3" xfId="21525"/>
    <cellStyle name="Normal 81 2 2 8 3" xfId="21526"/>
    <cellStyle name="Normal 78 4 7 3" xfId="21527"/>
    <cellStyle name="Normal 5 3 4 7 3" xfId="21528"/>
    <cellStyle name="Normal 80 4 7 3" xfId="21529"/>
    <cellStyle name="Normal 79 4 7 3" xfId="21530"/>
    <cellStyle name="Normal 6 8 4 7 3" xfId="21531"/>
    <cellStyle name="Normal 5 2 4 7 3" xfId="21532"/>
    <cellStyle name="Normal 6 2 9 7 3" xfId="21533"/>
    <cellStyle name="Comma 2 2 3 4 7 3" xfId="21534"/>
    <cellStyle name="Comma 2 3 6 4 7 3" xfId="21535"/>
    <cellStyle name="Normal 18 2 4 7 3" xfId="21536"/>
    <cellStyle name="Normal 19 2 4 7 3" xfId="21537"/>
    <cellStyle name="Normal 2 2 3 4 7 3" xfId="21538"/>
    <cellStyle name="Normal 2 3 6 4 7 3" xfId="21539"/>
    <cellStyle name="Normal 2 3 2 4 7 3" xfId="21540"/>
    <cellStyle name="Normal 2 3 4 4 7 3" xfId="21541"/>
    <cellStyle name="Normal 2 3 5 4 7 3" xfId="21542"/>
    <cellStyle name="Normal 2 4 2 4 7 3" xfId="21543"/>
    <cellStyle name="Normal 2 5 4 7 3" xfId="21544"/>
    <cellStyle name="Normal 28 3 4 7 3" xfId="21545"/>
    <cellStyle name="Normal 3 2 2 4 7 3" xfId="21546"/>
    <cellStyle name="Normal 3 3 4 7 3" xfId="21547"/>
    <cellStyle name="Normal 30 3 4 7 3" xfId="21548"/>
    <cellStyle name="Normal 4 2 4 7 3" xfId="21549"/>
    <cellStyle name="Normal 40 2 4 7 3" xfId="21550"/>
    <cellStyle name="Normal 41 2 4 7 3" xfId="21551"/>
    <cellStyle name="Normal 42 2 4 7 3" xfId="21552"/>
    <cellStyle name="Normal 43 2 4 7 3" xfId="21553"/>
    <cellStyle name="Normal 44 2 4 7 3" xfId="21554"/>
    <cellStyle name="Normal 45 2 4 7 3" xfId="21555"/>
    <cellStyle name="Normal 46 2 4 7 3" xfId="21556"/>
    <cellStyle name="Normal 47 2 4 7 3" xfId="21557"/>
    <cellStyle name="Normal 51 4 7 3" xfId="21558"/>
    <cellStyle name="Normal 52 4 7 3" xfId="21559"/>
    <cellStyle name="Normal 53 4 7 3" xfId="21560"/>
    <cellStyle name="Normal 55 4 7 3" xfId="21561"/>
    <cellStyle name="Normal 56 4 7 3" xfId="21562"/>
    <cellStyle name="Normal 57 4 7 3" xfId="21563"/>
    <cellStyle name="Normal 6 2 3 4 7 3" xfId="21564"/>
    <cellStyle name="Normal 6 3 4 7 3" xfId="21565"/>
    <cellStyle name="Normal 60 4 7 3" xfId="21566"/>
    <cellStyle name="Normal 64 4 7 3" xfId="21567"/>
    <cellStyle name="Normal 65 4 7 3" xfId="21568"/>
    <cellStyle name="Normal 66 4 7 3" xfId="21569"/>
    <cellStyle name="Normal 67 4 7 3" xfId="21570"/>
    <cellStyle name="Normal 7 6 4 7 3" xfId="21571"/>
    <cellStyle name="Normal 71 4 7 3" xfId="21572"/>
    <cellStyle name="Normal 72 4 7 3" xfId="21573"/>
    <cellStyle name="Normal 73 4 7 3" xfId="21574"/>
    <cellStyle name="Normal 74 4 7 3" xfId="21575"/>
    <cellStyle name="Normal 76 4 7 3" xfId="21576"/>
    <cellStyle name="Normal 8 3 4 7 3" xfId="21577"/>
    <cellStyle name="Normal 81 4 7 3" xfId="21578"/>
    <cellStyle name="Normal 78 2 3 7 3" xfId="21579"/>
    <cellStyle name="Normal 5 3 2 3 7 3" xfId="21580"/>
    <cellStyle name="Normal 80 2 3 7 3" xfId="21581"/>
    <cellStyle name="Normal 79 2 3 7 3" xfId="21582"/>
    <cellStyle name="Normal 6 8 2 3 7 3" xfId="21583"/>
    <cellStyle name="Normal 5 2 2 3 7 3" xfId="21584"/>
    <cellStyle name="Normal 6 2 7 3 7 3" xfId="21585"/>
    <cellStyle name="Comma 2 2 3 2 3 7 3" xfId="21586"/>
    <cellStyle name="Comma 2 3 6 2 3 7 3" xfId="21587"/>
    <cellStyle name="Normal 18 2 2 3 7 3" xfId="21588"/>
    <cellStyle name="Normal 19 2 2 3 7 3" xfId="21589"/>
    <cellStyle name="Normal 2 2 3 2 3 7 3" xfId="21590"/>
    <cellStyle name="Normal 2 3 6 2 3 7 3" xfId="21591"/>
    <cellStyle name="Normal 2 3 2 2 3 7 3" xfId="21592"/>
    <cellStyle name="Normal 2 3 4 2 3 7 3" xfId="21593"/>
    <cellStyle name="Normal 2 3 5 2 3 7 3" xfId="21594"/>
    <cellStyle name="Normal 2 4 2 2 3 7 3" xfId="21595"/>
    <cellStyle name="Normal 2 5 2 3 7 3" xfId="21596"/>
    <cellStyle name="Normal 28 3 2 3 7 3" xfId="21597"/>
    <cellStyle name="Normal 3 2 2 2 3 7 3" xfId="21598"/>
    <cellStyle name="Normal 3 3 2 3 7 3" xfId="21599"/>
    <cellStyle name="Normal 30 3 2 3 7 3" xfId="21600"/>
    <cellStyle name="Normal 4 2 2 3 7 3" xfId="21601"/>
    <cellStyle name="Normal 40 2 2 3 7 3" xfId="21602"/>
    <cellStyle name="Normal 41 2 2 3 7 3" xfId="21603"/>
    <cellStyle name="Normal 42 2 2 3 7 3" xfId="21604"/>
    <cellStyle name="Normal 43 2 2 3 7 3" xfId="21605"/>
    <cellStyle name="Normal 44 2 2 3 7 3" xfId="21606"/>
    <cellStyle name="Normal 45 2 2 3 7 3" xfId="21607"/>
    <cellStyle name="Normal 46 2 2 3 7 3" xfId="21608"/>
    <cellStyle name="Normal 47 2 2 3 7 3" xfId="21609"/>
    <cellStyle name="Normal 51 2 3 7 3" xfId="21610"/>
    <cellStyle name="Normal 52 2 3 7 3" xfId="21611"/>
    <cellStyle name="Normal 53 2 3 7 3" xfId="21612"/>
    <cellStyle name="Normal 55 2 3 7 3" xfId="21613"/>
    <cellStyle name="Normal 56 2 3 7 3" xfId="21614"/>
    <cellStyle name="Normal 57 2 3 7 3" xfId="21615"/>
    <cellStyle name="Normal 6 2 3 2 3 7 3" xfId="21616"/>
    <cellStyle name="Normal 6 3 2 3 7 3" xfId="21617"/>
    <cellStyle name="Normal 60 2 3 7 3" xfId="21618"/>
    <cellStyle name="Normal 64 2 3 7 3" xfId="21619"/>
    <cellStyle name="Normal 65 2 3 7 3" xfId="21620"/>
    <cellStyle name="Normal 66 2 3 7 3" xfId="21621"/>
    <cellStyle name="Normal 67 2 3 7 3" xfId="21622"/>
    <cellStyle name="Normal 7 6 2 3 7 3" xfId="21623"/>
    <cellStyle name="Normal 71 2 3 7 3" xfId="21624"/>
    <cellStyle name="Normal 72 2 3 7 3" xfId="21625"/>
    <cellStyle name="Normal 73 2 3 7 3" xfId="21626"/>
    <cellStyle name="Normal 74 2 3 7 3" xfId="21627"/>
    <cellStyle name="Normal 76 2 3 7 3" xfId="21628"/>
    <cellStyle name="Normal 8 3 2 3 7 3" xfId="21629"/>
    <cellStyle name="Normal 81 2 3 7 3" xfId="21630"/>
    <cellStyle name="Normal 78 3 2 7 3" xfId="21631"/>
    <cellStyle name="Normal 5 3 3 2 7 3" xfId="21632"/>
    <cellStyle name="Normal 80 3 2 7 3" xfId="21633"/>
    <cellStyle name="Normal 79 3 2 7 3" xfId="21634"/>
    <cellStyle name="Normal 6 8 3 2 7 3" xfId="21635"/>
    <cellStyle name="Normal 5 2 3 2 7 3" xfId="21636"/>
    <cellStyle name="Normal 6 2 8 2 7 3" xfId="21637"/>
    <cellStyle name="Comma 2 2 3 3 2 7 3" xfId="21638"/>
    <cellStyle name="Comma 2 3 6 3 2 7 3" xfId="21639"/>
    <cellStyle name="Normal 18 2 3 2 7 3" xfId="21640"/>
    <cellStyle name="Normal 19 2 3 2 7 3" xfId="21641"/>
    <cellStyle name="Normal 2 2 3 3 2 7 3" xfId="21642"/>
    <cellStyle name="Normal 2 3 6 3 2 7 3" xfId="21643"/>
    <cellStyle name="Normal 2 3 2 3 2 7 3" xfId="21644"/>
    <cellStyle name="Normal 2 3 4 3 2 7 3" xfId="21645"/>
    <cellStyle name="Normal 2 3 5 3 2 7 3" xfId="21646"/>
    <cellStyle name="Normal 2 4 2 3 2 7 3" xfId="21647"/>
    <cellStyle name="Normal 2 5 3 2 7 3" xfId="21648"/>
    <cellStyle name="Normal 28 3 3 2 7 3" xfId="21649"/>
    <cellStyle name="Normal 3 2 2 3 2 7 3" xfId="21650"/>
    <cellStyle name="Normal 3 3 3 2 7 3" xfId="21651"/>
    <cellStyle name="Normal 30 3 3 2 7 3" xfId="21652"/>
    <cellStyle name="Normal 4 2 3 2 7 3" xfId="21653"/>
    <cellStyle name="Normal 40 2 3 2 7 3" xfId="21654"/>
    <cellStyle name="Normal 41 2 3 2 7 3" xfId="21655"/>
    <cellStyle name="Normal 42 2 3 2 7 3" xfId="21656"/>
    <cellStyle name="Normal 43 2 3 2 7 3" xfId="21657"/>
    <cellStyle name="Normal 44 2 3 2 7 3" xfId="21658"/>
    <cellStyle name="Normal 45 2 3 2 7 3" xfId="21659"/>
    <cellStyle name="Normal 46 2 3 2 7 3" xfId="21660"/>
    <cellStyle name="Normal 47 2 3 2 7 3" xfId="21661"/>
    <cellStyle name="Normal 51 3 2 7 3" xfId="21662"/>
    <cellStyle name="Normal 52 3 2 7 3" xfId="21663"/>
    <cellStyle name="Normal 53 3 2 7 3" xfId="21664"/>
    <cellStyle name="Normal 55 3 2 7 3" xfId="21665"/>
    <cellStyle name="Normal 56 3 2 7 3" xfId="21666"/>
    <cellStyle name="Normal 57 3 2 7 3" xfId="21667"/>
    <cellStyle name="Normal 6 2 3 3 2 7 3" xfId="21668"/>
    <cellStyle name="Normal 6 3 3 2 7 3" xfId="21669"/>
    <cellStyle name="Normal 60 3 2 7 3" xfId="21670"/>
    <cellStyle name="Normal 64 3 2 7 3" xfId="21671"/>
    <cellStyle name="Normal 65 3 2 7 3" xfId="21672"/>
    <cellStyle name="Normal 66 3 2 7 3" xfId="21673"/>
    <cellStyle name="Normal 67 3 2 7 3" xfId="21674"/>
    <cellStyle name="Normal 7 6 3 2 7 3" xfId="21675"/>
    <cellStyle name="Normal 71 3 2 7 3" xfId="21676"/>
    <cellStyle name="Normal 72 3 2 7 3" xfId="21677"/>
    <cellStyle name="Normal 73 3 2 7 3" xfId="21678"/>
    <cellStyle name="Normal 74 3 2 7 3" xfId="21679"/>
    <cellStyle name="Normal 76 3 2 7 3" xfId="21680"/>
    <cellStyle name="Normal 8 3 3 2 7 3" xfId="21681"/>
    <cellStyle name="Normal 81 3 2 7 3" xfId="21682"/>
    <cellStyle name="Normal 78 2 2 2 7 3" xfId="21683"/>
    <cellStyle name="Normal 5 3 2 2 2 7 3" xfId="21684"/>
    <cellStyle name="Normal 80 2 2 2 7 3" xfId="21685"/>
    <cellStyle name="Normal 79 2 2 2 7 3" xfId="21686"/>
    <cellStyle name="Normal 6 8 2 2 2 7 3" xfId="21687"/>
    <cellStyle name="Normal 5 2 2 2 2 7 3" xfId="21688"/>
    <cellStyle name="Normal 6 2 7 2 2 7 3" xfId="21689"/>
    <cellStyle name="Comma 2 2 3 2 2 2 7 3" xfId="21690"/>
    <cellStyle name="Comma 2 3 6 2 2 2 7 3" xfId="21691"/>
    <cellStyle name="Normal 18 2 2 2 2 7 3" xfId="21692"/>
    <cellStyle name="Normal 19 2 2 2 2 7 3" xfId="21693"/>
    <cellStyle name="Normal 2 2 3 2 2 2 7 3" xfId="21694"/>
    <cellStyle name="Normal 2 3 6 2 2 2 7 3" xfId="21695"/>
    <cellStyle name="Normal 2 3 2 2 2 2 7 3" xfId="21696"/>
    <cellStyle name="Normal 2 3 4 2 2 2 7 3" xfId="21697"/>
    <cellStyle name="Normal 2 3 5 2 2 2 7 3" xfId="21698"/>
    <cellStyle name="Normal 2 4 2 2 2 2 7 3" xfId="21699"/>
    <cellStyle name="Normal 2 5 2 2 2 7 3" xfId="21700"/>
    <cellStyle name="Normal 28 3 2 2 2 7 3" xfId="21701"/>
    <cellStyle name="Normal 3 2 2 2 2 2 7 3" xfId="21702"/>
    <cellStyle name="Normal 3 3 2 2 2 7 3" xfId="21703"/>
    <cellStyle name="Normal 30 3 2 2 2 7 3" xfId="21704"/>
    <cellStyle name="Normal 4 2 2 2 2 7 3" xfId="21705"/>
    <cellStyle name="Normal 40 2 2 2 2 7 3" xfId="21706"/>
    <cellStyle name="Normal 41 2 2 2 2 7 3" xfId="21707"/>
    <cellStyle name="Normal 42 2 2 2 2 7 3" xfId="21708"/>
    <cellStyle name="Normal 43 2 2 2 2 7 3" xfId="21709"/>
    <cellStyle name="Normal 44 2 2 2 2 7 3" xfId="21710"/>
    <cellStyle name="Normal 45 2 2 2 2 7 3" xfId="21711"/>
    <cellStyle name="Normal 46 2 2 2 2 7 3" xfId="21712"/>
    <cellStyle name="Normal 47 2 2 2 2 7 3" xfId="21713"/>
    <cellStyle name="Normal 51 2 2 2 7 3" xfId="21714"/>
    <cellStyle name="Normal 52 2 2 2 7 3" xfId="21715"/>
    <cellStyle name="Normal 53 2 2 2 7 3" xfId="21716"/>
    <cellStyle name="Normal 55 2 2 2 7 3" xfId="21717"/>
    <cellStyle name="Normal 56 2 2 2 7 3" xfId="21718"/>
    <cellStyle name="Normal 57 2 2 2 7 3" xfId="21719"/>
    <cellStyle name="Normal 6 2 3 2 2 2 7 3" xfId="21720"/>
    <cellStyle name="Normal 6 3 2 2 2 7 3" xfId="21721"/>
    <cellStyle name="Normal 60 2 2 2 7 3" xfId="21722"/>
    <cellStyle name="Normal 64 2 2 2 7 3" xfId="21723"/>
    <cellStyle name="Normal 65 2 2 2 7 3" xfId="21724"/>
    <cellStyle name="Normal 66 2 2 2 7 3" xfId="21725"/>
    <cellStyle name="Normal 67 2 2 2 7 3" xfId="21726"/>
    <cellStyle name="Normal 7 6 2 2 2 7 3" xfId="21727"/>
    <cellStyle name="Normal 71 2 2 2 7 3" xfId="21728"/>
    <cellStyle name="Normal 72 2 2 2 7 3" xfId="21729"/>
    <cellStyle name="Normal 73 2 2 2 7 3" xfId="21730"/>
    <cellStyle name="Normal 74 2 2 2 7 3" xfId="21731"/>
    <cellStyle name="Normal 76 2 2 2 7 3" xfId="21732"/>
    <cellStyle name="Normal 8 3 2 2 2 7 3" xfId="21733"/>
    <cellStyle name="Normal 81 2 2 2 7 3" xfId="21734"/>
    <cellStyle name="Normal 90 6 3" xfId="21735"/>
    <cellStyle name="Normal 78 5 6 3" xfId="21736"/>
    <cellStyle name="Normal 91 6 3" xfId="21737"/>
    <cellStyle name="Normal 5 3 5 6 3" xfId="21738"/>
    <cellStyle name="Normal 80 5 6 3" xfId="21739"/>
    <cellStyle name="Normal 79 5 6 3" xfId="21740"/>
    <cellStyle name="Normal 6 8 5 6 3" xfId="21741"/>
    <cellStyle name="Normal 5 2 5 6 3" xfId="21742"/>
    <cellStyle name="Normal 6 2 10 6 3" xfId="21743"/>
    <cellStyle name="Comma 2 2 3 5 6 3" xfId="21744"/>
    <cellStyle name="Comma 2 3 6 5 6 3" xfId="21745"/>
    <cellStyle name="Normal 18 2 5 6 3" xfId="21746"/>
    <cellStyle name="Normal 19 2 5 6 3" xfId="21747"/>
    <cellStyle name="Normal 2 2 3 5 6 3" xfId="21748"/>
    <cellStyle name="Normal 2 3 6 5 6 3" xfId="21749"/>
    <cellStyle name="Normal 2 3 2 5 6 3" xfId="21750"/>
    <cellStyle name="Normal 2 3 4 5 6 3" xfId="21751"/>
    <cellStyle name="Normal 2 3 5 5 6 3" xfId="21752"/>
    <cellStyle name="Normal 2 4 2 5 6 3" xfId="21753"/>
    <cellStyle name="Normal 2 5 5 6 3" xfId="21754"/>
    <cellStyle name="Normal 28 3 5 6 3" xfId="21755"/>
    <cellStyle name="Normal 3 2 2 5 6 3" xfId="21756"/>
    <cellStyle name="Normal 3 3 5 6 3" xfId="21757"/>
    <cellStyle name="Normal 30 3 5 6 3" xfId="21758"/>
    <cellStyle name="Normal 4 2 5 6 3" xfId="21759"/>
    <cellStyle name="Normal 40 2 5 6 3" xfId="21760"/>
    <cellStyle name="Normal 41 2 5 6 3" xfId="21761"/>
    <cellStyle name="Normal 42 2 5 6 3" xfId="21762"/>
    <cellStyle name="Normal 43 2 5 6 3" xfId="21763"/>
    <cellStyle name="Normal 44 2 5 6 3" xfId="21764"/>
    <cellStyle name="Normal 45 2 5 6 3" xfId="21765"/>
    <cellStyle name="Normal 46 2 5 6 3" xfId="21766"/>
    <cellStyle name="Normal 47 2 5 6 3" xfId="21767"/>
    <cellStyle name="Normal 51 5 6 3" xfId="21768"/>
    <cellStyle name="Normal 52 5 6 3" xfId="21769"/>
    <cellStyle name="Normal 53 5 6 3" xfId="21770"/>
    <cellStyle name="Normal 55 5 6 3" xfId="21771"/>
    <cellStyle name="Normal 56 5 6 3" xfId="21772"/>
    <cellStyle name="Normal 57 5 6 3" xfId="21773"/>
    <cellStyle name="Normal 6 2 3 5 6 3" xfId="21774"/>
    <cellStyle name="Normal 6 3 5 6 3" xfId="21775"/>
    <cellStyle name="Normal 60 5 6 3" xfId="21776"/>
    <cellStyle name="Normal 64 5 6 3" xfId="21777"/>
    <cellStyle name="Normal 65 5 6 3" xfId="21778"/>
    <cellStyle name="Normal 66 5 6 3" xfId="21779"/>
    <cellStyle name="Normal 67 5 6 3" xfId="21780"/>
    <cellStyle name="Normal 7 6 5 6 3" xfId="21781"/>
    <cellStyle name="Normal 71 5 6 3" xfId="21782"/>
    <cellStyle name="Normal 72 5 6 3" xfId="21783"/>
    <cellStyle name="Normal 73 5 6 3" xfId="21784"/>
    <cellStyle name="Normal 74 5 6 3" xfId="21785"/>
    <cellStyle name="Normal 76 5 6 3" xfId="21786"/>
    <cellStyle name="Normal 8 3 5 6 3" xfId="21787"/>
    <cellStyle name="Normal 81 5 6 3" xfId="21788"/>
    <cellStyle name="Normal 78 2 4 6 3" xfId="21789"/>
    <cellStyle name="Normal 5 3 2 4 6 3" xfId="21790"/>
    <cellStyle name="Normal 80 2 4 6 3" xfId="21791"/>
    <cellStyle name="Normal 79 2 4 6 3" xfId="21792"/>
    <cellStyle name="Normal 6 8 2 4 6 3" xfId="21793"/>
    <cellStyle name="Normal 5 2 2 4 6 3" xfId="21794"/>
    <cellStyle name="Normal 6 2 7 4 6 3" xfId="21795"/>
    <cellStyle name="Comma 2 2 3 2 4 6 3" xfId="21796"/>
    <cellStyle name="Comma 2 3 6 2 4 6 3" xfId="21797"/>
    <cellStyle name="Normal 18 2 2 4 6 3" xfId="21798"/>
    <cellStyle name="Normal 19 2 2 4 6 3" xfId="21799"/>
    <cellStyle name="Normal 2 2 3 2 4 6 3" xfId="21800"/>
    <cellStyle name="Normal 2 3 6 2 4 6 3" xfId="21801"/>
    <cellStyle name="Normal 2 3 2 2 4 6 3" xfId="21802"/>
    <cellStyle name="Normal 2 3 4 2 4 6 3" xfId="21803"/>
    <cellStyle name="Normal 2 3 5 2 4 6 3" xfId="21804"/>
    <cellStyle name="Normal 2 4 2 2 4 6 3" xfId="21805"/>
    <cellStyle name="Normal 2 5 2 4 6 3" xfId="21806"/>
    <cellStyle name="Normal 28 3 2 4 6 3" xfId="21807"/>
    <cellStyle name="Normal 3 2 2 2 4 6 3" xfId="21808"/>
    <cellStyle name="Normal 3 3 2 4 6 3" xfId="21809"/>
    <cellStyle name="Normal 30 3 2 4 6 3" xfId="21810"/>
    <cellStyle name="Normal 4 2 2 4 6 3" xfId="21811"/>
    <cellStyle name="Normal 40 2 2 4 6 3" xfId="21812"/>
    <cellStyle name="Normal 41 2 2 4 6 3" xfId="21813"/>
    <cellStyle name="Normal 42 2 2 4 6 3" xfId="21814"/>
    <cellStyle name="Normal 43 2 2 4 6 3" xfId="21815"/>
    <cellStyle name="Normal 44 2 2 4 6 3" xfId="21816"/>
    <cellStyle name="Normal 45 2 2 4 6 3" xfId="21817"/>
    <cellStyle name="Normal 46 2 2 4 6 3" xfId="21818"/>
    <cellStyle name="Normal 47 2 2 4 6 3" xfId="21819"/>
    <cellStyle name="Normal 51 2 4 6 3" xfId="21820"/>
    <cellStyle name="Normal 52 2 4 6 3" xfId="21821"/>
    <cellStyle name="Normal 53 2 4 6 3" xfId="21822"/>
    <cellStyle name="Normal 55 2 4 6 3" xfId="21823"/>
    <cellStyle name="Normal 56 2 4 6 3" xfId="21824"/>
    <cellStyle name="Normal 57 2 4 6 3" xfId="21825"/>
    <cellStyle name="Normal 6 2 3 2 4 6 3" xfId="21826"/>
    <cellStyle name="Normal 6 3 2 4 6 3" xfId="21827"/>
    <cellStyle name="Normal 60 2 4 6 3" xfId="21828"/>
    <cellStyle name="Normal 64 2 4 6 3" xfId="21829"/>
    <cellStyle name="Normal 65 2 4 6 3" xfId="21830"/>
    <cellStyle name="Normal 66 2 4 6 3" xfId="21831"/>
    <cellStyle name="Normal 67 2 4 6 3" xfId="21832"/>
    <cellStyle name="Normal 7 6 2 4 6 3" xfId="21833"/>
    <cellStyle name="Normal 71 2 4 6 3" xfId="21834"/>
    <cellStyle name="Normal 72 2 4 6 3" xfId="21835"/>
    <cellStyle name="Normal 73 2 4 6 3" xfId="21836"/>
    <cellStyle name="Normal 74 2 4 6 3" xfId="21837"/>
    <cellStyle name="Normal 76 2 4 6 3" xfId="21838"/>
    <cellStyle name="Normal 8 3 2 4 6 3" xfId="21839"/>
    <cellStyle name="Normal 81 2 4 6 3" xfId="21840"/>
    <cellStyle name="Normal 78 3 3 6 3" xfId="21841"/>
    <cellStyle name="Normal 5 3 3 3 6 3" xfId="21842"/>
    <cellStyle name="Normal 80 3 3 6 3" xfId="21843"/>
    <cellStyle name="Normal 79 3 3 6 3" xfId="21844"/>
    <cellStyle name="Normal 6 8 3 3 6 3" xfId="21845"/>
    <cellStyle name="Normal 5 2 3 3 6 3" xfId="21846"/>
    <cellStyle name="Normal 6 2 8 3 6 3" xfId="21847"/>
    <cellStyle name="Comma 2 2 3 3 3 6 3" xfId="21848"/>
    <cellStyle name="Comma 2 3 6 3 3 6 3" xfId="21849"/>
    <cellStyle name="Normal 18 2 3 3 6 3" xfId="21850"/>
    <cellStyle name="Normal 19 2 3 3 6 3" xfId="21851"/>
    <cellStyle name="Normal 2 2 3 3 3 6 3" xfId="21852"/>
    <cellStyle name="Normal 2 3 6 3 3 6 3" xfId="21853"/>
    <cellStyle name="Normal 2 3 2 3 3 6 3" xfId="21854"/>
    <cellStyle name="Normal 2 3 4 3 3 6 3" xfId="21855"/>
    <cellStyle name="Normal 2 3 5 3 3 6 3" xfId="21856"/>
    <cellStyle name="Normal 2 4 2 3 3 6 3" xfId="21857"/>
    <cellStyle name="Normal 2 5 3 3 6 3" xfId="21858"/>
    <cellStyle name="Normal 28 3 3 3 6 3" xfId="21859"/>
    <cellStyle name="Normal 3 2 2 3 3 6 3" xfId="21860"/>
    <cellStyle name="Normal 3 3 3 3 6 3" xfId="21861"/>
    <cellStyle name="Normal 30 3 3 3 6 3" xfId="21862"/>
    <cellStyle name="Normal 4 2 3 3 6 3" xfId="21863"/>
    <cellStyle name="Normal 40 2 3 3 6 3" xfId="21864"/>
    <cellStyle name="Normal 41 2 3 3 6 3" xfId="21865"/>
    <cellStyle name="Normal 42 2 3 3 6 3" xfId="21866"/>
    <cellStyle name="Normal 43 2 3 3 6 3" xfId="21867"/>
    <cellStyle name="Normal 44 2 3 3 6 3" xfId="21868"/>
    <cellStyle name="Normal 45 2 3 3 6 3" xfId="21869"/>
    <cellStyle name="Normal 46 2 3 3 6 3" xfId="21870"/>
    <cellStyle name="Normal 47 2 3 3 6 3" xfId="21871"/>
    <cellStyle name="Normal 51 3 3 6 3" xfId="21872"/>
    <cellStyle name="Normal 52 3 3 6 3" xfId="21873"/>
    <cellStyle name="Normal 53 3 3 6 3" xfId="21874"/>
    <cellStyle name="Normal 55 3 3 6 3" xfId="21875"/>
    <cellStyle name="Normal 56 3 3 6 3" xfId="21876"/>
    <cellStyle name="Normal 57 3 3 6 3" xfId="21877"/>
    <cellStyle name="Normal 6 2 3 3 3 6 3" xfId="21878"/>
    <cellStyle name="Normal 6 3 3 3 6 3" xfId="21879"/>
    <cellStyle name="Normal 60 3 3 6 3" xfId="21880"/>
    <cellStyle name="Normal 64 3 3 6 3" xfId="21881"/>
    <cellStyle name="Normal 65 3 3 6 3" xfId="21882"/>
    <cellStyle name="Normal 66 3 3 6 3" xfId="21883"/>
    <cellStyle name="Normal 67 3 3 6 3" xfId="21884"/>
    <cellStyle name="Normal 7 6 3 3 6 3" xfId="21885"/>
    <cellStyle name="Normal 71 3 3 6 3" xfId="21886"/>
    <cellStyle name="Normal 72 3 3 6 3" xfId="21887"/>
    <cellStyle name="Normal 73 3 3 6 3" xfId="21888"/>
    <cellStyle name="Normal 74 3 3 6 3" xfId="21889"/>
    <cellStyle name="Normal 76 3 3 6 3" xfId="21890"/>
    <cellStyle name="Normal 8 3 3 3 6 3" xfId="21891"/>
    <cellStyle name="Normal 81 3 3 6 3" xfId="21892"/>
    <cellStyle name="Normal 78 2 2 3 6 3" xfId="21893"/>
    <cellStyle name="Normal 5 3 2 2 3 6 3" xfId="21894"/>
    <cellStyle name="Normal 80 2 2 3 6 3" xfId="21895"/>
    <cellStyle name="Normal 79 2 2 3 6 3" xfId="21896"/>
    <cellStyle name="Normal 6 8 2 2 3 6 3" xfId="21897"/>
    <cellStyle name="Normal 5 2 2 2 3 6 3" xfId="21898"/>
    <cellStyle name="Normal 6 2 7 2 3 6 3" xfId="21899"/>
    <cellStyle name="Comma 2 2 3 2 2 3 6 3" xfId="21900"/>
    <cellStyle name="Comma 2 3 6 2 2 3 6 3" xfId="21901"/>
    <cellStyle name="Normal 18 2 2 2 3 6 3" xfId="21902"/>
    <cellStyle name="Normal 19 2 2 2 3 6 3" xfId="21903"/>
    <cellStyle name="Normal 2 2 3 2 2 3 6 3" xfId="21904"/>
    <cellStyle name="Normal 2 3 6 2 2 3 6 3" xfId="21905"/>
    <cellStyle name="Normal 2 3 2 2 2 3 6 3" xfId="21906"/>
    <cellStyle name="Normal 2 3 4 2 2 3 6 3" xfId="21907"/>
    <cellStyle name="Normal 2 3 5 2 2 3 6 3" xfId="21908"/>
    <cellStyle name="Normal 2 4 2 2 2 3 6 3" xfId="21909"/>
    <cellStyle name="Normal 2 5 2 2 3 6 3" xfId="21910"/>
    <cellStyle name="Normal 28 3 2 2 3 6 3" xfId="21911"/>
    <cellStyle name="Normal 3 2 2 2 2 3 6 3" xfId="21912"/>
    <cellStyle name="Normal 3 3 2 2 3 6 3" xfId="21913"/>
    <cellStyle name="Normal 30 3 2 2 3 6 3" xfId="21914"/>
    <cellStyle name="Normal 4 2 2 2 3 6 3" xfId="21915"/>
    <cellStyle name="Normal 40 2 2 2 3 6 3" xfId="21916"/>
    <cellStyle name="Normal 41 2 2 2 3 6 3" xfId="21917"/>
    <cellStyle name="Normal 42 2 2 2 3 6 3" xfId="21918"/>
    <cellStyle name="Normal 43 2 2 2 3 6 3" xfId="21919"/>
    <cellStyle name="Normal 44 2 2 2 3 6 3" xfId="21920"/>
    <cellStyle name="Normal 45 2 2 2 3 6 3" xfId="21921"/>
    <cellStyle name="Normal 46 2 2 2 3 6 3" xfId="21922"/>
    <cellStyle name="Normal 47 2 2 2 3 6 3" xfId="21923"/>
    <cellStyle name="Normal 51 2 2 3 6 3" xfId="21924"/>
    <cellStyle name="Normal 52 2 2 3 6 3" xfId="21925"/>
    <cellStyle name="Normal 53 2 2 3 6 3" xfId="21926"/>
    <cellStyle name="Normal 55 2 2 3 6 3" xfId="21927"/>
    <cellStyle name="Normal 56 2 2 3 6 3" xfId="21928"/>
    <cellStyle name="Normal 57 2 2 3 6 3" xfId="21929"/>
    <cellStyle name="Normal 6 2 3 2 2 3 6 3" xfId="21930"/>
    <cellStyle name="Normal 6 3 2 2 3 6 3" xfId="21931"/>
    <cellStyle name="Normal 60 2 2 3 6 3" xfId="21932"/>
    <cellStyle name="Normal 64 2 2 3 6 3" xfId="21933"/>
    <cellStyle name="Normal 65 2 2 3 6 3" xfId="21934"/>
    <cellStyle name="Normal 66 2 2 3 6 3" xfId="21935"/>
    <cellStyle name="Normal 67 2 2 3 6 3" xfId="21936"/>
    <cellStyle name="Normal 7 6 2 2 3 6 3" xfId="21937"/>
    <cellStyle name="Normal 71 2 2 3 6 3" xfId="21938"/>
    <cellStyle name="Normal 72 2 2 3 6 3" xfId="21939"/>
    <cellStyle name="Normal 73 2 2 3 6 3" xfId="21940"/>
    <cellStyle name="Normal 74 2 2 3 6 3" xfId="21941"/>
    <cellStyle name="Normal 76 2 2 3 6 3" xfId="21942"/>
    <cellStyle name="Normal 8 3 2 2 3 6 3" xfId="21943"/>
    <cellStyle name="Normal 81 2 2 3 6 3" xfId="21944"/>
    <cellStyle name="Normal 78 4 2 6 3" xfId="21945"/>
    <cellStyle name="Normal 5 3 4 2 6 3" xfId="21946"/>
    <cellStyle name="Normal 80 4 2 6 3" xfId="21947"/>
    <cellStyle name="Normal 79 4 2 6 3" xfId="21948"/>
    <cellStyle name="Normal 6 8 4 2 6 3" xfId="21949"/>
    <cellStyle name="Normal 5 2 4 2 6 3" xfId="21950"/>
    <cellStyle name="Normal 6 2 9 2 6 3" xfId="21951"/>
    <cellStyle name="Comma 2 2 3 4 2 6 3" xfId="21952"/>
    <cellStyle name="Comma 2 3 6 4 2 6 3" xfId="21953"/>
    <cellStyle name="Normal 18 2 4 2 6 3" xfId="21954"/>
    <cellStyle name="Normal 19 2 4 2 6 3" xfId="21955"/>
    <cellStyle name="Normal 2 2 3 4 2 6 3" xfId="21956"/>
    <cellStyle name="Normal 2 3 6 4 2 6 3" xfId="21957"/>
    <cellStyle name="Normal 2 3 2 4 2 6 3" xfId="21958"/>
    <cellStyle name="Normal 2 3 4 4 2 6 3" xfId="21959"/>
    <cellStyle name="Normal 2 3 5 4 2 6 3" xfId="21960"/>
    <cellStyle name="Normal 2 4 2 4 2 6 3" xfId="21961"/>
    <cellStyle name="Normal 2 5 4 2 6 3" xfId="21962"/>
    <cellStyle name="Normal 28 3 4 2 6 3" xfId="21963"/>
    <cellStyle name="Normal 3 2 2 4 2 6 3" xfId="21964"/>
    <cellStyle name="Normal 3 3 4 2 6 3" xfId="21965"/>
    <cellStyle name="Normal 30 3 4 2 6 3" xfId="21966"/>
    <cellStyle name="Normal 4 2 4 2 6 3" xfId="21967"/>
    <cellStyle name="Normal 40 2 4 2 6 3" xfId="21968"/>
    <cellStyle name="Normal 41 2 4 2 6 3" xfId="21969"/>
    <cellStyle name="Normal 42 2 4 2 6 3" xfId="21970"/>
    <cellStyle name="Normal 43 2 4 2 6 3" xfId="21971"/>
    <cellStyle name="Normal 44 2 4 2 6 3" xfId="21972"/>
    <cellStyle name="Normal 45 2 4 2 6 3" xfId="21973"/>
    <cellStyle name="Normal 46 2 4 2 6 3" xfId="21974"/>
    <cellStyle name="Normal 47 2 4 2 6 3" xfId="21975"/>
    <cellStyle name="Normal 51 4 2 6 3" xfId="21976"/>
    <cellStyle name="Normal 52 4 2 6 3" xfId="21977"/>
    <cellStyle name="Normal 53 4 2 6 3" xfId="21978"/>
    <cellStyle name="Normal 55 4 2 6 3" xfId="21979"/>
    <cellStyle name="Normal 56 4 2 6 3" xfId="21980"/>
    <cellStyle name="Normal 57 4 2 6 3" xfId="21981"/>
    <cellStyle name="Normal 6 2 3 4 2 6 3" xfId="21982"/>
    <cellStyle name="Normal 6 3 4 2 6 3" xfId="21983"/>
    <cellStyle name="Normal 60 4 2 6 3" xfId="21984"/>
    <cellStyle name="Normal 64 4 2 6 3" xfId="21985"/>
    <cellStyle name="Normal 65 4 2 6 3" xfId="21986"/>
    <cellStyle name="Normal 66 4 2 6 3" xfId="21987"/>
    <cellStyle name="Normal 67 4 2 6 3" xfId="21988"/>
    <cellStyle name="Normal 7 6 4 2 6 3" xfId="21989"/>
    <cellStyle name="Normal 71 4 2 6 3" xfId="21990"/>
    <cellStyle name="Normal 72 4 2 6 3" xfId="21991"/>
    <cellStyle name="Normal 73 4 2 6 3" xfId="21992"/>
    <cellStyle name="Normal 74 4 2 6 3" xfId="21993"/>
    <cellStyle name="Normal 76 4 2 6 3" xfId="21994"/>
    <cellStyle name="Normal 8 3 4 2 6 3" xfId="21995"/>
    <cellStyle name="Normal 81 4 2 6 3" xfId="21996"/>
    <cellStyle name="Normal 78 2 3 2 6 3" xfId="21997"/>
    <cellStyle name="Normal 5 3 2 3 2 6 3" xfId="21998"/>
    <cellStyle name="Normal 80 2 3 2 6 3" xfId="21999"/>
    <cellStyle name="Normal 79 2 3 2 6 3" xfId="22000"/>
    <cellStyle name="Normal 6 8 2 3 2 6 3" xfId="22001"/>
    <cellStyle name="Normal 5 2 2 3 2 6 3" xfId="22002"/>
    <cellStyle name="Normal 6 2 7 3 2 6 3" xfId="22003"/>
    <cellStyle name="Comma 2 2 3 2 3 2 6 3" xfId="22004"/>
    <cellStyle name="Comma 2 3 6 2 3 2 6 3" xfId="22005"/>
    <cellStyle name="Normal 18 2 2 3 2 6 3" xfId="22006"/>
    <cellStyle name="Normal 19 2 2 3 2 6 3" xfId="22007"/>
    <cellStyle name="Normal 2 2 3 2 3 2 6 3" xfId="22008"/>
    <cellStyle name="Normal 2 3 6 2 3 2 6 3" xfId="22009"/>
    <cellStyle name="Normal 2 3 2 2 3 2 6 3" xfId="22010"/>
    <cellStyle name="Normal 2 3 4 2 3 2 6 3" xfId="22011"/>
    <cellStyle name="Normal 2 3 5 2 3 2 6 3" xfId="22012"/>
    <cellStyle name="Normal 2 4 2 2 3 2 6 3" xfId="22013"/>
    <cellStyle name="Normal 2 5 2 3 2 6 3" xfId="22014"/>
    <cellStyle name="Normal 28 3 2 3 2 6 3" xfId="22015"/>
    <cellStyle name="Normal 3 2 2 2 3 2 6 3" xfId="22016"/>
    <cellStyle name="Normal 3 3 2 3 2 6 3" xfId="22017"/>
    <cellStyle name="Normal 30 3 2 3 2 6 3" xfId="22018"/>
    <cellStyle name="Normal 4 2 2 3 2 6 3" xfId="22019"/>
    <cellStyle name="Normal 40 2 2 3 2 6 3" xfId="22020"/>
    <cellStyle name="Normal 41 2 2 3 2 6 3" xfId="22021"/>
    <cellStyle name="Normal 42 2 2 3 2 6 3" xfId="22022"/>
    <cellStyle name="Normal 43 2 2 3 2 6 3" xfId="22023"/>
    <cellStyle name="Normal 44 2 2 3 2 6 3" xfId="22024"/>
    <cellStyle name="Normal 45 2 2 3 2 6 3" xfId="22025"/>
    <cellStyle name="Normal 46 2 2 3 2 6 3" xfId="22026"/>
    <cellStyle name="Normal 47 2 2 3 2 6 3" xfId="22027"/>
    <cellStyle name="Normal 51 2 3 2 6 3" xfId="22028"/>
    <cellStyle name="Normal 52 2 3 2 6 3" xfId="22029"/>
    <cellStyle name="Normal 53 2 3 2 6 3" xfId="22030"/>
    <cellStyle name="Normal 55 2 3 2 6 3" xfId="22031"/>
    <cellStyle name="Normal 56 2 3 2 6 3" xfId="22032"/>
    <cellStyle name="Normal 57 2 3 2 6 3" xfId="22033"/>
    <cellStyle name="Normal 6 2 3 2 3 2 6 3" xfId="22034"/>
    <cellStyle name="Normal 6 3 2 3 2 6 3" xfId="22035"/>
    <cellStyle name="Normal 60 2 3 2 6 3" xfId="22036"/>
    <cellStyle name="Normal 64 2 3 2 6 3" xfId="22037"/>
    <cellStyle name="Normal 65 2 3 2 6 3" xfId="22038"/>
    <cellStyle name="Normal 66 2 3 2 6 3" xfId="22039"/>
    <cellStyle name="Normal 67 2 3 2 6 3" xfId="22040"/>
    <cellStyle name="Normal 7 6 2 3 2 6 3" xfId="22041"/>
    <cellStyle name="Normal 71 2 3 2 6 3" xfId="22042"/>
    <cellStyle name="Normal 72 2 3 2 6 3" xfId="22043"/>
    <cellStyle name="Normal 73 2 3 2 6 3" xfId="22044"/>
    <cellStyle name="Normal 74 2 3 2 6 3" xfId="22045"/>
    <cellStyle name="Normal 76 2 3 2 6 3" xfId="22046"/>
    <cellStyle name="Normal 8 3 2 3 2 6 3" xfId="22047"/>
    <cellStyle name="Normal 81 2 3 2 6 3" xfId="22048"/>
    <cellStyle name="Normal 78 3 2 2 6 3" xfId="22049"/>
    <cellStyle name="Normal 5 3 3 2 2 6 3" xfId="22050"/>
    <cellStyle name="Normal 80 3 2 2 6 3" xfId="22051"/>
    <cellStyle name="Normal 79 3 2 2 6 3" xfId="22052"/>
    <cellStyle name="Normal 6 8 3 2 2 6 3" xfId="22053"/>
    <cellStyle name="Normal 5 2 3 2 2 6 3" xfId="22054"/>
    <cellStyle name="Normal 6 2 8 2 2 6 3" xfId="22055"/>
    <cellStyle name="Comma 2 2 3 3 2 2 6 3" xfId="22056"/>
    <cellStyle name="Comma 2 3 6 3 2 2 6 3" xfId="22057"/>
    <cellStyle name="Normal 18 2 3 2 2 6 3" xfId="22058"/>
    <cellStyle name="Normal 19 2 3 2 2 6 3" xfId="22059"/>
    <cellStyle name="Normal 2 2 3 3 2 2 6 3" xfId="22060"/>
    <cellStyle name="Normal 2 3 6 3 2 2 6 3" xfId="22061"/>
    <cellStyle name="Normal 2 3 2 3 2 2 6 3" xfId="22062"/>
    <cellStyle name="Normal 2 3 4 3 2 2 6 3" xfId="22063"/>
    <cellStyle name="Normal 2 3 5 3 2 2 6 3" xfId="22064"/>
    <cellStyle name="Normal 2 4 2 3 2 2 6 3" xfId="22065"/>
    <cellStyle name="Normal 2 5 3 2 2 6 3" xfId="22066"/>
    <cellStyle name="Normal 28 3 3 2 2 6 3" xfId="22067"/>
    <cellStyle name="Normal 3 2 2 3 2 2 6 3" xfId="22068"/>
    <cellStyle name="Normal 3 3 3 2 2 6 3" xfId="22069"/>
    <cellStyle name="Normal 30 3 3 2 2 6 3" xfId="22070"/>
    <cellStyle name="Normal 4 2 3 2 2 6 3" xfId="22071"/>
    <cellStyle name="Normal 40 2 3 2 2 6 3" xfId="22072"/>
    <cellStyle name="Normal 41 2 3 2 2 6 3" xfId="22073"/>
    <cellStyle name="Normal 42 2 3 2 2 6 3" xfId="22074"/>
    <cellStyle name="Normal 43 2 3 2 2 6 3" xfId="22075"/>
    <cellStyle name="Normal 44 2 3 2 2 6 3" xfId="22076"/>
    <cellStyle name="Normal 45 2 3 2 2 6 3" xfId="22077"/>
    <cellStyle name="Normal 46 2 3 2 2 6 3" xfId="22078"/>
    <cellStyle name="Normal 47 2 3 2 2 6 3" xfId="22079"/>
    <cellStyle name="Normal 51 3 2 2 6 3" xfId="22080"/>
    <cellStyle name="Normal 52 3 2 2 6 3" xfId="22081"/>
    <cellStyle name="Normal 53 3 2 2 6 3" xfId="22082"/>
    <cellStyle name="Normal 55 3 2 2 6 3" xfId="22083"/>
    <cellStyle name="Normal 56 3 2 2 6 3" xfId="22084"/>
    <cellStyle name="Normal 57 3 2 2 6 3" xfId="22085"/>
    <cellStyle name="Normal 6 2 3 3 2 2 6 3" xfId="22086"/>
    <cellStyle name="Normal 6 3 3 2 2 6 3" xfId="22087"/>
    <cellStyle name="Normal 60 3 2 2 6 3" xfId="22088"/>
    <cellStyle name="Normal 64 3 2 2 6 3" xfId="22089"/>
    <cellStyle name="Normal 65 3 2 2 6 3" xfId="22090"/>
    <cellStyle name="Normal 66 3 2 2 6 3" xfId="22091"/>
    <cellStyle name="Normal 67 3 2 2 6 3" xfId="22092"/>
    <cellStyle name="Normal 7 6 3 2 2 6 3" xfId="22093"/>
    <cellStyle name="Normal 71 3 2 2 6 3" xfId="22094"/>
    <cellStyle name="Normal 72 3 2 2 6 3" xfId="22095"/>
    <cellStyle name="Normal 73 3 2 2 6 3" xfId="22096"/>
    <cellStyle name="Normal 74 3 2 2 6 3" xfId="22097"/>
    <cellStyle name="Normal 76 3 2 2 6 3" xfId="22098"/>
    <cellStyle name="Normal 8 3 3 2 2 6 3" xfId="22099"/>
    <cellStyle name="Normal 81 3 2 2 6 3" xfId="22100"/>
    <cellStyle name="Normal 78 2 2 2 2 6 3" xfId="22101"/>
    <cellStyle name="Normal 5 3 2 2 2 2 6 3" xfId="22102"/>
    <cellStyle name="Normal 80 2 2 2 2 6 3" xfId="22103"/>
    <cellStyle name="Normal 79 2 2 2 2 6 3" xfId="22104"/>
    <cellStyle name="Normal 6 8 2 2 2 2 6 3" xfId="22105"/>
    <cellStyle name="Normal 5 2 2 2 2 2 6 3" xfId="22106"/>
    <cellStyle name="Normal 6 2 7 2 2 2 6 3" xfId="22107"/>
    <cellStyle name="Comma 2 2 3 2 2 2 2 6 3" xfId="22108"/>
    <cellStyle name="Comma 2 3 6 2 2 2 2 6 3" xfId="22109"/>
    <cellStyle name="Normal 18 2 2 2 2 2 6 3" xfId="22110"/>
    <cellStyle name="Normal 19 2 2 2 2 2 6 3" xfId="22111"/>
    <cellStyle name="Normal 2 2 3 2 2 2 2 6 3" xfId="22112"/>
    <cellStyle name="Normal 2 3 6 2 2 2 2 6 3" xfId="22113"/>
    <cellStyle name="Normal 2 3 2 2 2 2 2 6 3" xfId="22114"/>
    <cellStyle name="Normal 2 3 4 2 2 2 2 6 3" xfId="22115"/>
    <cellStyle name="Normal 2 3 5 2 2 2 2 6 3" xfId="22116"/>
    <cellStyle name="Normal 2 4 2 2 2 2 2 6 3" xfId="22117"/>
    <cellStyle name="Normal 2 5 2 2 2 2 6 3" xfId="22118"/>
    <cellStyle name="Normal 28 3 2 2 2 2 6 3" xfId="22119"/>
    <cellStyle name="Normal 3 2 2 2 2 2 2 6 3" xfId="22120"/>
    <cellStyle name="Normal 3 3 2 2 2 2 6 3" xfId="22121"/>
    <cellStyle name="Normal 30 3 2 2 2 2 6 3" xfId="22122"/>
    <cellStyle name="Normal 4 2 2 2 2 2 6 3" xfId="22123"/>
    <cellStyle name="Normal 40 2 2 2 2 2 6 3" xfId="22124"/>
    <cellStyle name="Normal 41 2 2 2 2 2 6 3" xfId="22125"/>
    <cellStyle name="Normal 42 2 2 2 2 2 6 3" xfId="22126"/>
    <cellStyle name="Normal 43 2 2 2 2 2 6 3" xfId="22127"/>
    <cellStyle name="Normal 44 2 2 2 2 2 6 3" xfId="22128"/>
    <cellStyle name="Normal 45 2 2 2 2 2 6 3" xfId="22129"/>
    <cellStyle name="Normal 46 2 2 2 2 2 6 3" xfId="22130"/>
    <cellStyle name="Normal 47 2 2 2 2 2 6 3" xfId="22131"/>
    <cellStyle name="Normal 51 2 2 2 2 6 3" xfId="22132"/>
    <cellStyle name="Normal 52 2 2 2 2 6 3" xfId="22133"/>
    <cellStyle name="Normal 53 2 2 2 2 6 3" xfId="22134"/>
    <cellStyle name="Normal 55 2 2 2 2 6 3" xfId="22135"/>
    <cellStyle name="Normal 56 2 2 2 2 6 3" xfId="22136"/>
    <cellStyle name="Normal 57 2 2 2 2 6 3" xfId="22137"/>
    <cellStyle name="Normal 6 2 3 2 2 2 2 6 3" xfId="22138"/>
    <cellStyle name="Normal 6 3 2 2 2 2 6 3" xfId="22139"/>
    <cellStyle name="Normal 60 2 2 2 2 6 3" xfId="22140"/>
    <cellStyle name="Normal 64 2 2 2 2 6 3" xfId="22141"/>
    <cellStyle name="Normal 65 2 2 2 2 6 3" xfId="22142"/>
    <cellStyle name="Normal 66 2 2 2 2 6 3" xfId="22143"/>
    <cellStyle name="Normal 67 2 2 2 2 6 3" xfId="22144"/>
    <cellStyle name="Normal 7 6 2 2 2 2 6 3" xfId="22145"/>
    <cellStyle name="Normal 71 2 2 2 2 6 3" xfId="22146"/>
    <cellStyle name="Normal 72 2 2 2 2 6 3" xfId="22147"/>
    <cellStyle name="Normal 73 2 2 2 2 6 3" xfId="22148"/>
    <cellStyle name="Normal 74 2 2 2 2 6 3" xfId="22149"/>
    <cellStyle name="Normal 76 2 2 2 2 6 3" xfId="22150"/>
    <cellStyle name="Normal 8 3 2 2 2 2 6 3" xfId="22151"/>
    <cellStyle name="Normal 81 2 2 2 2 6 3" xfId="22152"/>
    <cellStyle name="Normal 95 5 3" xfId="22153"/>
    <cellStyle name="Normal 78 6 5 3" xfId="22154"/>
    <cellStyle name="Normal 96 5 3" xfId="22155"/>
    <cellStyle name="Normal 5 3 6 5 3" xfId="22156"/>
    <cellStyle name="Normal 80 6 5 3" xfId="22157"/>
    <cellStyle name="Normal 79 6 5 3" xfId="22158"/>
    <cellStyle name="Normal 6 8 6 5 3" xfId="22159"/>
    <cellStyle name="Normal 5 2 6 5 3" xfId="22160"/>
    <cellStyle name="Normal 6 2 11 5 3" xfId="22161"/>
    <cellStyle name="Comma 2 2 3 6 5 3" xfId="22162"/>
    <cellStyle name="Comma 2 3 6 6 5 3" xfId="22163"/>
    <cellStyle name="Normal 18 2 6 5 3" xfId="22164"/>
    <cellStyle name="Normal 19 2 6 5 3" xfId="22165"/>
    <cellStyle name="Normal 2 2 3 6 5 3" xfId="22166"/>
    <cellStyle name="Normal 2 3 6 6 5 3" xfId="22167"/>
    <cellStyle name="Normal 2 3 2 6 5 3" xfId="22168"/>
    <cellStyle name="Normal 2 3 4 6 5 3" xfId="22169"/>
    <cellStyle name="Normal 2 3 5 6 5 3" xfId="22170"/>
    <cellStyle name="Normal 2 4 2 6 5 3" xfId="22171"/>
    <cellStyle name="Normal 2 5 6 5 3" xfId="22172"/>
    <cellStyle name="Normal 28 3 6 5 3" xfId="22173"/>
    <cellStyle name="Normal 3 2 2 6 5 3" xfId="22174"/>
    <cellStyle name="Normal 3 3 6 5 3" xfId="22175"/>
    <cellStyle name="Normal 30 3 6 5 3" xfId="22176"/>
    <cellStyle name="Normal 4 2 6 5 3" xfId="22177"/>
    <cellStyle name="Normal 40 2 6 5 3" xfId="22178"/>
    <cellStyle name="Normal 41 2 6 5 3" xfId="22179"/>
    <cellStyle name="Normal 42 2 6 5 3" xfId="22180"/>
    <cellStyle name="Normal 43 2 6 5 3" xfId="22181"/>
    <cellStyle name="Normal 44 2 6 5 3" xfId="22182"/>
    <cellStyle name="Normal 45 2 6 5 3" xfId="22183"/>
    <cellStyle name="Normal 46 2 6 5 3" xfId="22184"/>
    <cellStyle name="Normal 47 2 6 5 3" xfId="22185"/>
    <cellStyle name="Normal 51 6 5 3" xfId="22186"/>
    <cellStyle name="Normal 52 6 5 3" xfId="22187"/>
    <cellStyle name="Normal 53 6 5 3" xfId="22188"/>
    <cellStyle name="Normal 55 6 5 3" xfId="22189"/>
    <cellStyle name="Normal 56 6 5 3" xfId="22190"/>
    <cellStyle name="Normal 57 6 5 3" xfId="22191"/>
    <cellStyle name="Normal 6 2 3 6 5 3" xfId="22192"/>
    <cellStyle name="Normal 6 3 6 5 3" xfId="22193"/>
    <cellStyle name="Normal 60 6 5 3" xfId="22194"/>
    <cellStyle name="Normal 64 6 5 3" xfId="22195"/>
    <cellStyle name="Normal 65 6 5 3" xfId="22196"/>
    <cellStyle name="Normal 66 6 5 3" xfId="22197"/>
    <cellStyle name="Normal 67 6 5 3" xfId="22198"/>
    <cellStyle name="Normal 7 6 6 5 3" xfId="22199"/>
    <cellStyle name="Normal 71 6 5 3" xfId="22200"/>
    <cellStyle name="Normal 72 6 5 3" xfId="22201"/>
    <cellStyle name="Normal 73 6 5 3" xfId="22202"/>
    <cellStyle name="Normal 74 6 5 3" xfId="22203"/>
    <cellStyle name="Normal 76 6 5 3" xfId="22204"/>
    <cellStyle name="Normal 8 3 6 5 3" xfId="22205"/>
    <cellStyle name="Normal 81 6 5 3" xfId="22206"/>
    <cellStyle name="Normal 78 2 5 5 3" xfId="22207"/>
    <cellStyle name="Normal 5 3 2 5 5 3" xfId="22208"/>
    <cellStyle name="Normal 80 2 5 5 3" xfId="22209"/>
    <cellStyle name="Normal 79 2 5 5 3" xfId="22210"/>
    <cellStyle name="Normal 6 8 2 5 5 3" xfId="22211"/>
    <cellStyle name="Normal 5 2 2 5 5 3" xfId="22212"/>
    <cellStyle name="Normal 6 2 7 5 5 3" xfId="22213"/>
    <cellStyle name="Comma 2 2 3 2 5 5 3" xfId="22214"/>
    <cellStyle name="Comma 2 3 6 2 5 5 3" xfId="22215"/>
    <cellStyle name="Normal 18 2 2 5 5 3" xfId="22216"/>
    <cellStyle name="Normal 19 2 2 5 5 3" xfId="22217"/>
    <cellStyle name="Normal 2 2 3 2 5 5 3" xfId="22218"/>
    <cellStyle name="Normal 2 3 6 2 5 5 3" xfId="22219"/>
    <cellStyle name="Normal 2 3 2 2 5 5 3" xfId="22220"/>
    <cellStyle name="Normal 2 3 4 2 5 5 3" xfId="22221"/>
    <cellStyle name="Normal 2 3 5 2 5 5 3" xfId="22222"/>
    <cellStyle name="Normal 2 4 2 2 5 5 3" xfId="22223"/>
    <cellStyle name="Normal 2 5 2 5 5 3" xfId="22224"/>
    <cellStyle name="Normal 28 3 2 5 5 3" xfId="22225"/>
    <cellStyle name="Normal 3 2 2 2 5 5 3" xfId="22226"/>
    <cellStyle name="Normal 3 3 2 5 5 3" xfId="22227"/>
    <cellStyle name="Normal 30 3 2 5 5 3" xfId="22228"/>
    <cellStyle name="Normal 4 2 2 5 5 3" xfId="22229"/>
    <cellStyle name="Normal 40 2 2 5 5 3" xfId="22230"/>
    <cellStyle name="Normal 41 2 2 5 5 3" xfId="22231"/>
    <cellStyle name="Normal 42 2 2 5 5 3" xfId="22232"/>
    <cellStyle name="Normal 43 2 2 5 5 3" xfId="22233"/>
    <cellStyle name="Normal 44 2 2 5 5 3" xfId="22234"/>
    <cellStyle name="Normal 45 2 2 5 5 3" xfId="22235"/>
    <cellStyle name="Normal 46 2 2 5 5 3" xfId="22236"/>
    <cellStyle name="Normal 47 2 2 5 5 3" xfId="22237"/>
    <cellStyle name="Normal 51 2 5 5 3" xfId="22238"/>
    <cellStyle name="Normal 52 2 5 5 3" xfId="22239"/>
    <cellStyle name="Normal 53 2 5 5 3" xfId="22240"/>
    <cellStyle name="Normal 55 2 5 5 3" xfId="22241"/>
    <cellStyle name="Normal 56 2 5 5 3" xfId="22242"/>
    <cellStyle name="Normal 57 2 5 5 3" xfId="22243"/>
    <cellStyle name="Normal 6 2 3 2 5 5 3" xfId="22244"/>
    <cellStyle name="Normal 6 3 2 5 5 3" xfId="22245"/>
    <cellStyle name="Normal 60 2 5 5 3" xfId="22246"/>
    <cellStyle name="Normal 64 2 5 5 3" xfId="22247"/>
    <cellStyle name="Normal 65 2 5 5 3" xfId="22248"/>
    <cellStyle name="Normal 66 2 5 5 3" xfId="22249"/>
    <cellStyle name="Normal 67 2 5 5 3" xfId="22250"/>
    <cellStyle name="Normal 7 6 2 5 5 3" xfId="22251"/>
    <cellStyle name="Normal 71 2 5 5 3" xfId="22252"/>
    <cellStyle name="Normal 72 2 5 5 3" xfId="22253"/>
    <cellStyle name="Normal 73 2 5 5 3" xfId="22254"/>
    <cellStyle name="Normal 74 2 5 5 3" xfId="22255"/>
    <cellStyle name="Normal 76 2 5 5 3" xfId="22256"/>
    <cellStyle name="Normal 8 3 2 5 5 3" xfId="22257"/>
    <cellStyle name="Normal 81 2 5 5 3" xfId="22258"/>
    <cellStyle name="Normal 78 3 4 5 3" xfId="22259"/>
    <cellStyle name="Normal 5 3 3 4 5 3" xfId="22260"/>
    <cellStyle name="Normal 80 3 4 5 3" xfId="22261"/>
    <cellStyle name="Normal 79 3 4 5 3" xfId="22262"/>
    <cellStyle name="Normal 6 8 3 4 5 3" xfId="22263"/>
    <cellStyle name="Normal 5 2 3 4 5 3" xfId="22264"/>
    <cellStyle name="Normal 6 2 8 4 5 3" xfId="22265"/>
    <cellStyle name="Comma 2 2 3 3 4 5 3" xfId="22266"/>
    <cellStyle name="Comma 2 3 6 3 4 5 3" xfId="22267"/>
    <cellStyle name="Normal 18 2 3 4 5 3" xfId="22268"/>
    <cellStyle name="Normal 19 2 3 4 5 3" xfId="22269"/>
    <cellStyle name="Normal 2 2 3 3 4 5 3" xfId="22270"/>
    <cellStyle name="Normal 2 3 6 3 4 5 3" xfId="22271"/>
    <cellStyle name="Normal 2 3 2 3 4 5 3" xfId="22272"/>
    <cellStyle name="Normal 2 3 4 3 4 5 3" xfId="22273"/>
    <cellStyle name="Normal 2 3 5 3 4 5 3" xfId="22274"/>
    <cellStyle name="Normal 2 4 2 3 4 5 3" xfId="22275"/>
    <cellStyle name="Normal 2 5 3 4 5 3" xfId="22276"/>
    <cellStyle name="Normal 28 3 3 4 5 3" xfId="22277"/>
    <cellStyle name="Normal 3 2 2 3 4 5 3" xfId="22278"/>
    <cellStyle name="Normal 3 3 3 4 5 3" xfId="22279"/>
    <cellStyle name="Normal 30 3 3 4 5 3" xfId="22280"/>
    <cellStyle name="Normal 4 2 3 4 5 3" xfId="22281"/>
    <cellStyle name="Normal 40 2 3 4 5 3" xfId="22282"/>
    <cellStyle name="Normal 41 2 3 4 5 3" xfId="22283"/>
    <cellStyle name="Normal 42 2 3 4 5 3" xfId="22284"/>
    <cellStyle name="Normal 43 2 3 4 5 3" xfId="22285"/>
    <cellStyle name="Normal 44 2 3 4 5 3" xfId="22286"/>
    <cellStyle name="Normal 45 2 3 4 5 3" xfId="22287"/>
    <cellStyle name="Normal 46 2 3 4 5 3" xfId="22288"/>
    <cellStyle name="Normal 47 2 3 4 5 3" xfId="22289"/>
    <cellStyle name="Normal 51 3 4 5 3" xfId="22290"/>
    <cellStyle name="Normal 52 3 4 5 3" xfId="22291"/>
    <cellStyle name="Normal 53 3 4 5 3" xfId="22292"/>
    <cellStyle name="Normal 55 3 4 5 3" xfId="22293"/>
    <cellStyle name="Normal 56 3 4 5 3" xfId="22294"/>
    <cellStyle name="Normal 57 3 4 5 3" xfId="22295"/>
    <cellStyle name="Normal 6 2 3 3 4 5 3" xfId="22296"/>
    <cellStyle name="Normal 6 3 3 4 5 3" xfId="22297"/>
    <cellStyle name="Normal 60 3 4 5 3" xfId="22298"/>
    <cellStyle name="Normal 64 3 4 5 3" xfId="22299"/>
    <cellStyle name="Normal 65 3 4 5 3" xfId="22300"/>
    <cellStyle name="Normal 66 3 4 5 3" xfId="22301"/>
    <cellStyle name="Normal 67 3 4 5 3" xfId="22302"/>
    <cellStyle name="Normal 7 6 3 4 5 3" xfId="22303"/>
    <cellStyle name="Normal 71 3 4 5 3" xfId="22304"/>
    <cellStyle name="Normal 72 3 4 5 3" xfId="22305"/>
    <cellStyle name="Normal 73 3 4 5 3" xfId="22306"/>
    <cellStyle name="Normal 74 3 4 5 3" xfId="22307"/>
    <cellStyle name="Normal 76 3 4 5 3" xfId="22308"/>
    <cellStyle name="Normal 8 3 3 4 5 3" xfId="22309"/>
    <cellStyle name="Normal 81 3 4 5 3" xfId="22310"/>
    <cellStyle name="Normal 78 2 2 4 5 3" xfId="22311"/>
    <cellStyle name="Normal 5 3 2 2 4 5 3" xfId="22312"/>
    <cellStyle name="Normal 80 2 2 4 5 3" xfId="22313"/>
    <cellStyle name="Normal 79 2 2 4 5 3" xfId="22314"/>
    <cellStyle name="Normal 6 8 2 2 4 5 3" xfId="22315"/>
    <cellStyle name="Normal 5 2 2 2 4 5 3" xfId="22316"/>
    <cellStyle name="Normal 6 2 7 2 4 5 3" xfId="22317"/>
    <cellStyle name="Comma 2 2 3 2 2 4 5 3" xfId="22318"/>
    <cellStyle name="Comma 2 3 6 2 2 4 5 3" xfId="22319"/>
    <cellStyle name="Normal 18 2 2 2 4 5 3" xfId="22320"/>
    <cellStyle name="Normal 19 2 2 2 4 5 3" xfId="22321"/>
    <cellStyle name="Normal 2 2 3 2 2 4 5 3" xfId="22322"/>
    <cellStyle name="Normal 2 3 6 2 2 4 5 3" xfId="22323"/>
    <cellStyle name="Normal 2 3 2 2 2 4 5 3" xfId="22324"/>
    <cellStyle name="Normal 2 3 4 2 2 4 5 3" xfId="22325"/>
    <cellStyle name="Normal 2 3 5 2 2 4 5 3" xfId="22326"/>
    <cellStyle name="Normal 2 4 2 2 2 4 5 3" xfId="22327"/>
    <cellStyle name="Normal 2 5 2 2 4 5 3" xfId="22328"/>
    <cellStyle name="Normal 28 3 2 2 4 5 3" xfId="22329"/>
    <cellStyle name="Normal 3 2 2 2 2 4 5 3" xfId="22330"/>
    <cellStyle name="Normal 3 3 2 2 4 5 3" xfId="22331"/>
    <cellStyle name="Normal 30 3 2 2 4 5 3" xfId="22332"/>
    <cellStyle name="Normal 4 2 2 2 4 5 3" xfId="22333"/>
    <cellStyle name="Normal 40 2 2 2 4 5 3" xfId="22334"/>
    <cellStyle name="Normal 41 2 2 2 4 5 3" xfId="22335"/>
    <cellStyle name="Normal 42 2 2 2 4 5 3" xfId="22336"/>
    <cellStyle name="Normal 43 2 2 2 4 5 3" xfId="22337"/>
    <cellStyle name="Normal 44 2 2 2 4 5 3" xfId="22338"/>
    <cellStyle name="Normal 45 2 2 2 4 5 3" xfId="22339"/>
    <cellStyle name="Normal 46 2 2 2 4 5 3" xfId="22340"/>
    <cellStyle name="Normal 47 2 2 2 4 5 3" xfId="22341"/>
    <cellStyle name="Normal 51 2 2 4 5 3" xfId="22342"/>
    <cellStyle name="Normal 52 2 2 4 5 3" xfId="22343"/>
    <cellStyle name="Normal 53 2 2 4 5 3" xfId="22344"/>
    <cellStyle name="Normal 55 2 2 4 5 3" xfId="22345"/>
    <cellStyle name="Normal 56 2 2 4 5 3" xfId="22346"/>
    <cellStyle name="Normal 57 2 2 4 5 3" xfId="22347"/>
    <cellStyle name="Normal 6 2 3 2 2 4 5 3" xfId="22348"/>
    <cellStyle name="Normal 6 3 2 2 4 5 3" xfId="22349"/>
    <cellStyle name="Normal 60 2 2 4 5 3" xfId="22350"/>
    <cellStyle name="Normal 64 2 2 4 5 3" xfId="22351"/>
    <cellStyle name="Normal 65 2 2 4 5 3" xfId="22352"/>
    <cellStyle name="Normal 66 2 2 4 5 3" xfId="22353"/>
    <cellStyle name="Normal 67 2 2 4 5 3" xfId="22354"/>
    <cellStyle name="Normal 7 6 2 2 4 5 3" xfId="22355"/>
    <cellStyle name="Normal 71 2 2 4 5 3" xfId="22356"/>
    <cellStyle name="Normal 72 2 2 4 5 3" xfId="22357"/>
    <cellStyle name="Normal 73 2 2 4 5 3" xfId="22358"/>
    <cellStyle name="Normal 74 2 2 4 5 3" xfId="22359"/>
    <cellStyle name="Normal 76 2 2 4 5 3" xfId="22360"/>
    <cellStyle name="Normal 8 3 2 2 4 5 3" xfId="22361"/>
    <cellStyle name="Normal 81 2 2 4 5 3" xfId="22362"/>
    <cellStyle name="Normal 78 4 3 5 3" xfId="22363"/>
    <cellStyle name="Normal 5 3 4 3 5 3" xfId="22364"/>
    <cellStyle name="Normal 80 4 3 5 3" xfId="22365"/>
    <cellStyle name="Normal 79 4 3 5 3" xfId="22366"/>
    <cellStyle name="Normal 6 8 4 3 5 3" xfId="22367"/>
    <cellStyle name="Normal 5 2 4 3 5 3" xfId="22368"/>
    <cellStyle name="Normal 6 2 9 3 5 3" xfId="22369"/>
    <cellStyle name="Comma 2 2 3 4 3 5 3" xfId="22370"/>
    <cellStyle name="Comma 2 3 6 4 3 5 3" xfId="22371"/>
    <cellStyle name="Normal 18 2 4 3 5 3" xfId="22372"/>
    <cellStyle name="Normal 19 2 4 3 5 3" xfId="22373"/>
    <cellStyle name="Normal 2 2 3 4 3 5 3" xfId="22374"/>
    <cellStyle name="Normal 2 3 6 4 3 5 3" xfId="22375"/>
    <cellStyle name="Normal 2 3 2 4 3 5 3" xfId="22376"/>
    <cellStyle name="Normal 2 3 4 4 3 5 3" xfId="22377"/>
    <cellStyle name="Normal 2 3 5 4 3 5 3" xfId="22378"/>
    <cellStyle name="Normal 2 4 2 4 3 5 3" xfId="22379"/>
    <cellStyle name="Normal 2 5 4 3 5 3" xfId="22380"/>
    <cellStyle name="Normal 28 3 4 3 5 3" xfId="22381"/>
    <cellStyle name="Normal 3 2 2 4 3 5 3" xfId="22382"/>
    <cellStyle name="Normal 3 3 4 3 5 3" xfId="22383"/>
    <cellStyle name="Normal 30 3 4 3 5 3" xfId="22384"/>
    <cellStyle name="Normal 4 2 4 3 5 3" xfId="22385"/>
    <cellStyle name="Normal 40 2 4 3 5 3" xfId="22386"/>
    <cellStyle name="Normal 41 2 4 3 5 3" xfId="22387"/>
    <cellStyle name="Normal 42 2 4 3 5 3" xfId="22388"/>
    <cellStyle name="Normal 43 2 4 3 5 3" xfId="22389"/>
    <cellStyle name="Normal 44 2 4 3 5 3" xfId="22390"/>
    <cellStyle name="Normal 45 2 4 3 5 3" xfId="22391"/>
    <cellStyle name="Normal 46 2 4 3 5 3" xfId="22392"/>
    <cellStyle name="Normal 47 2 4 3 5 3" xfId="22393"/>
    <cellStyle name="Normal 51 4 3 5 3" xfId="22394"/>
    <cellStyle name="Normal 52 4 3 5 3" xfId="22395"/>
    <cellStyle name="Normal 53 4 3 5 3" xfId="22396"/>
    <cellStyle name="Normal 55 4 3 5 3" xfId="22397"/>
    <cellStyle name="Normal 56 4 3 5 3" xfId="22398"/>
    <cellStyle name="Normal 57 4 3 5 3" xfId="22399"/>
    <cellStyle name="Normal 6 2 3 4 3 5 3" xfId="22400"/>
    <cellStyle name="Normal 6 3 4 3 5 3" xfId="22401"/>
    <cellStyle name="Normal 60 4 3 5 3" xfId="22402"/>
    <cellStyle name="Normal 64 4 3 5 3" xfId="22403"/>
    <cellStyle name="Normal 65 4 3 5 3" xfId="22404"/>
    <cellStyle name="Normal 66 4 3 5 3" xfId="22405"/>
    <cellStyle name="Normal 67 4 3 5 3" xfId="22406"/>
    <cellStyle name="Normal 7 6 4 3 5 3" xfId="22407"/>
    <cellStyle name="Normal 71 4 3 5 3" xfId="22408"/>
    <cellStyle name="Normal 72 4 3 5 3" xfId="22409"/>
    <cellStyle name="Normal 73 4 3 5 3" xfId="22410"/>
    <cellStyle name="Normal 74 4 3 5 3" xfId="22411"/>
    <cellStyle name="Normal 76 4 3 5 3" xfId="22412"/>
    <cellStyle name="Normal 8 3 4 3 5 3" xfId="22413"/>
    <cellStyle name="Normal 81 4 3 5 3" xfId="22414"/>
    <cellStyle name="Normal 78 2 3 3 5 3" xfId="22415"/>
    <cellStyle name="Normal 5 3 2 3 3 5 3" xfId="22416"/>
    <cellStyle name="Normal 80 2 3 3 5 3" xfId="22417"/>
    <cellStyle name="Normal 79 2 3 3 5 3" xfId="22418"/>
    <cellStyle name="Normal 6 8 2 3 3 5 3" xfId="22419"/>
    <cellStyle name="Normal 5 2 2 3 3 5 3" xfId="22420"/>
    <cellStyle name="Normal 6 2 7 3 3 5 3" xfId="22421"/>
    <cellStyle name="Comma 2 2 3 2 3 3 5 3" xfId="22422"/>
    <cellStyle name="Comma 2 3 6 2 3 3 5 3" xfId="22423"/>
    <cellStyle name="Normal 18 2 2 3 3 5 3" xfId="22424"/>
    <cellStyle name="Normal 19 2 2 3 3 5 3" xfId="22425"/>
    <cellStyle name="Normal 2 2 3 2 3 3 5 3" xfId="22426"/>
    <cellStyle name="Normal 2 3 6 2 3 3 5 3" xfId="22427"/>
    <cellStyle name="Normal 2 3 2 2 3 3 5 3" xfId="22428"/>
    <cellStyle name="Normal 2 3 4 2 3 3 5 3" xfId="22429"/>
    <cellStyle name="Normal 2 3 5 2 3 3 5 3" xfId="22430"/>
    <cellStyle name="Normal 2 4 2 2 3 3 5 3" xfId="22431"/>
    <cellStyle name="Normal 2 5 2 3 3 5 3" xfId="22432"/>
    <cellStyle name="Normal 28 3 2 3 3 5 3" xfId="22433"/>
    <cellStyle name="Normal 3 2 2 2 3 3 5 3" xfId="22434"/>
    <cellStyle name="Normal 3 3 2 3 3 5 3" xfId="22435"/>
    <cellStyle name="Normal 30 3 2 3 3 5 3" xfId="22436"/>
    <cellStyle name="Normal 4 2 2 3 3 5 3" xfId="22437"/>
    <cellStyle name="Normal 40 2 2 3 3 5 3" xfId="22438"/>
    <cellStyle name="Normal 41 2 2 3 3 5 3" xfId="22439"/>
    <cellStyle name="Normal 42 2 2 3 3 5 3" xfId="22440"/>
    <cellStyle name="Normal 43 2 2 3 3 5 3" xfId="22441"/>
    <cellStyle name="Normal 44 2 2 3 3 5 3" xfId="22442"/>
    <cellStyle name="Normal 45 2 2 3 3 5 3" xfId="22443"/>
    <cellStyle name="Normal 46 2 2 3 3 5 3" xfId="22444"/>
    <cellStyle name="Normal 47 2 2 3 3 5 3" xfId="22445"/>
    <cellStyle name="Normal 51 2 3 3 5 3" xfId="22446"/>
    <cellStyle name="Normal 52 2 3 3 5 3" xfId="22447"/>
    <cellStyle name="Normal 53 2 3 3 5 3" xfId="22448"/>
    <cellStyle name="Normal 55 2 3 3 5 3" xfId="22449"/>
    <cellStyle name="Normal 56 2 3 3 5 3" xfId="22450"/>
    <cellStyle name="Normal 57 2 3 3 5 3" xfId="22451"/>
    <cellStyle name="Normal 6 2 3 2 3 3 5 3" xfId="22452"/>
    <cellStyle name="Normal 6 3 2 3 3 5 3" xfId="22453"/>
    <cellStyle name="Normal 60 2 3 3 5 3" xfId="22454"/>
    <cellStyle name="Normal 64 2 3 3 5 3" xfId="22455"/>
    <cellStyle name="Normal 65 2 3 3 5 3" xfId="22456"/>
    <cellStyle name="Normal 66 2 3 3 5 3" xfId="22457"/>
    <cellStyle name="Normal 67 2 3 3 5 3" xfId="22458"/>
    <cellStyle name="Normal 7 6 2 3 3 5 3" xfId="22459"/>
    <cellStyle name="Normal 71 2 3 3 5 3" xfId="22460"/>
    <cellStyle name="Normal 72 2 3 3 5 3" xfId="22461"/>
    <cellStyle name="Normal 73 2 3 3 5 3" xfId="22462"/>
    <cellStyle name="Normal 74 2 3 3 5 3" xfId="22463"/>
    <cellStyle name="Normal 76 2 3 3 5 3" xfId="22464"/>
    <cellStyle name="Normal 8 3 2 3 3 5 3" xfId="22465"/>
    <cellStyle name="Normal 81 2 3 3 5 3" xfId="22466"/>
    <cellStyle name="Normal 78 3 2 3 5 3" xfId="22467"/>
    <cellStyle name="Normal 5 3 3 2 3 5 3" xfId="22468"/>
    <cellStyle name="Normal 80 3 2 3 5 3" xfId="22469"/>
    <cellStyle name="Normal 79 3 2 3 5 3" xfId="22470"/>
    <cellStyle name="Normal 6 8 3 2 3 5 3" xfId="22471"/>
    <cellStyle name="Normal 5 2 3 2 3 5 3" xfId="22472"/>
    <cellStyle name="Normal 6 2 8 2 3 5 3" xfId="22473"/>
    <cellStyle name="Comma 2 2 3 3 2 3 5 3" xfId="22474"/>
    <cellStyle name="Comma 2 3 6 3 2 3 5 3" xfId="22475"/>
    <cellStyle name="Normal 18 2 3 2 3 5 3" xfId="22476"/>
    <cellStyle name="Normal 19 2 3 2 3 5 3" xfId="22477"/>
    <cellStyle name="Normal 2 2 3 3 2 3 5 3" xfId="22478"/>
    <cellStyle name="Normal 2 3 6 3 2 3 5 3" xfId="22479"/>
    <cellStyle name="Normal 2 3 2 3 2 3 5 3" xfId="22480"/>
    <cellStyle name="Normal 2 3 4 3 2 3 5 3" xfId="22481"/>
    <cellStyle name="Normal 2 3 5 3 2 3 5 3" xfId="22482"/>
    <cellStyle name="Normal 2 4 2 3 2 3 5 3" xfId="22483"/>
    <cellStyle name="Normal 2 5 3 2 3 5 3" xfId="22484"/>
    <cellStyle name="Normal 28 3 3 2 3 5 3" xfId="22485"/>
    <cellStyle name="Normal 3 2 2 3 2 3 5 3" xfId="22486"/>
    <cellStyle name="Normal 3 3 3 2 3 5 3" xfId="22487"/>
    <cellStyle name="Normal 30 3 3 2 3 5 3" xfId="22488"/>
    <cellStyle name="Normal 4 2 3 2 3 5 3" xfId="22489"/>
    <cellStyle name="Normal 40 2 3 2 3 5 3" xfId="22490"/>
    <cellStyle name="Normal 41 2 3 2 3 5 3" xfId="22491"/>
    <cellStyle name="Normal 42 2 3 2 3 5 3" xfId="22492"/>
    <cellStyle name="Normal 43 2 3 2 3 5 3" xfId="22493"/>
    <cellStyle name="Normal 44 2 3 2 3 5 3" xfId="22494"/>
    <cellStyle name="Normal 45 2 3 2 3 5 3" xfId="22495"/>
    <cellStyle name="Normal 46 2 3 2 3 5 3" xfId="22496"/>
    <cellStyle name="Normal 47 2 3 2 3 5 3" xfId="22497"/>
    <cellStyle name="Normal 51 3 2 3 5 3" xfId="22498"/>
    <cellStyle name="Normal 52 3 2 3 5 3" xfId="22499"/>
    <cellStyle name="Normal 53 3 2 3 5 3" xfId="22500"/>
    <cellStyle name="Normal 55 3 2 3 5 3" xfId="22501"/>
    <cellStyle name="Normal 56 3 2 3 5 3" xfId="22502"/>
    <cellStyle name="Normal 57 3 2 3 5 3" xfId="22503"/>
    <cellStyle name="Normal 6 2 3 3 2 3 5 3" xfId="22504"/>
    <cellStyle name="Normal 6 3 3 2 3 5 3" xfId="22505"/>
    <cellStyle name="Normal 60 3 2 3 5 3" xfId="22506"/>
    <cellStyle name="Normal 64 3 2 3 5 3" xfId="22507"/>
    <cellStyle name="Normal 65 3 2 3 5 3" xfId="22508"/>
    <cellStyle name="Normal 66 3 2 3 5 3" xfId="22509"/>
    <cellStyle name="Normal 67 3 2 3 5 3" xfId="22510"/>
    <cellStyle name="Normal 7 6 3 2 3 5 3" xfId="22511"/>
    <cellStyle name="Normal 71 3 2 3 5 3" xfId="22512"/>
    <cellStyle name="Normal 72 3 2 3 5 3" xfId="22513"/>
    <cellStyle name="Normal 73 3 2 3 5 3" xfId="22514"/>
    <cellStyle name="Normal 74 3 2 3 5 3" xfId="22515"/>
    <cellStyle name="Normal 76 3 2 3 5 3" xfId="22516"/>
    <cellStyle name="Normal 8 3 3 2 3 5 3" xfId="22517"/>
    <cellStyle name="Normal 81 3 2 3 5 3" xfId="22518"/>
    <cellStyle name="Normal 78 2 2 2 3 5 3" xfId="22519"/>
    <cellStyle name="Normal 5 3 2 2 2 3 5 3" xfId="22520"/>
    <cellStyle name="Normal 80 2 2 2 3 5 3" xfId="22521"/>
    <cellStyle name="Normal 79 2 2 2 3 5 3" xfId="22522"/>
    <cellStyle name="Normal 6 8 2 2 2 3 5 3" xfId="22523"/>
    <cellStyle name="Normal 5 2 2 2 2 3 5 3" xfId="22524"/>
    <cellStyle name="Normal 6 2 7 2 2 3 5 3" xfId="22525"/>
    <cellStyle name="Comma 2 2 3 2 2 2 3 5 3" xfId="22526"/>
    <cellStyle name="Comma 2 3 6 2 2 2 3 5 3" xfId="22527"/>
    <cellStyle name="Normal 18 2 2 2 2 3 5 3" xfId="22528"/>
    <cellStyle name="Normal 19 2 2 2 2 3 5 3" xfId="22529"/>
    <cellStyle name="Normal 2 2 3 2 2 2 3 5 3" xfId="22530"/>
    <cellStyle name="Normal 2 3 6 2 2 2 3 5 3" xfId="22531"/>
    <cellStyle name="Normal 2 3 2 2 2 2 3 5 3" xfId="22532"/>
    <cellStyle name="Normal 2 3 4 2 2 2 3 5 3" xfId="22533"/>
    <cellStyle name="Normal 2 3 5 2 2 2 3 5 3" xfId="22534"/>
    <cellStyle name="Normal 2 4 2 2 2 2 3 5 3" xfId="22535"/>
    <cellStyle name="Normal 2 5 2 2 2 3 5 3" xfId="22536"/>
    <cellStyle name="Normal 28 3 2 2 2 3 5 3" xfId="22537"/>
    <cellStyle name="Normal 3 2 2 2 2 2 3 5 3" xfId="22538"/>
    <cellStyle name="Normal 3 3 2 2 2 3 5 3" xfId="22539"/>
    <cellStyle name="Normal 30 3 2 2 2 3 5 3" xfId="22540"/>
    <cellStyle name="Normal 4 2 2 2 2 3 5 3" xfId="22541"/>
    <cellStyle name="Normal 40 2 2 2 2 3 5 3" xfId="22542"/>
    <cellStyle name="Normal 41 2 2 2 2 3 5 3" xfId="22543"/>
    <cellStyle name="Normal 42 2 2 2 2 3 5 3" xfId="22544"/>
    <cellStyle name="Normal 43 2 2 2 2 3 5 3" xfId="22545"/>
    <cellStyle name="Normal 44 2 2 2 2 3 5 3" xfId="22546"/>
    <cellStyle name="Normal 45 2 2 2 2 3 5 3" xfId="22547"/>
    <cellStyle name="Normal 46 2 2 2 2 3 5 3" xfId="22548"/>
    <cellStyle name="Normal 47 2 2 2 2 3 5 3" xfId="22549"/>
    <cellStyle name="Normal 51 2 2 2 3 5 3" xfId="22550"/>
    <cellStyle name="Normal 52 2 2 2 3 5 3" xfId="22551"/>
    <cellStyle name="Normal 53 2 2 2 3 5 3" xfId="22552"/>
    <cellStyle name="Normal 55 2 2 2 3 5 3" xfId="22553"/>
    <cellStyle name="Normal 56 2 2 2 3 5 3" xfId="22554"/>
    <cellStyle name="Normal 57 2 2 2 3 5 3" xfId="22555"/>
    <cellStyle name="Normal 6 2 3 2 2 2 3 5 3" xfId="22556"/>
    <cellStyle name="Normal 6 3 2 2 2 3 5 3" xfId="22557"/>
    <cellStyle name="Normal 60 2 2 2 3 5 3" xfId="22558"/>
    <cellStyle name="Normal 64 2 2 2 3 5 3" xfId="22559"/>
    <cellStyle name="Normal 65 2 2 2 3 5 3" xfId="22560"/>
    <cellStyle name="Normal 66 2 2 2 3 5 3" xfId="22561"/>
    <cellStyle name="Normal 67 2 2 2 3 5 3" xfId="22562"/>
    <cellStyle name="Normal 7 6 2 2 2 3 5 3" xfId="22563"/>
    <cellStyle name="Normal 71 2 2 2 3 5 3" xfId="22564"/>
    <cellStyle name="Normal 72 2 2 2 3 5 3" xfId="22565"/>
    <cellStyle name="Normal 73 2 2 2 3 5 3" xfId="22566"/>
    <cellStyle name="Normal 74 2 2 2 3 5 3" xfId="22567"/>
    <cellStyle name="Normal 76 2 2 2 3 5 3" xfId="22568"/>
    <cellStyle name="Normal 8 3 2 2 2 3 5 3" xfId="22569"/>
    <cellStyle name="Normal 81 2 2 2 3 5 3" xfId="22570"/>
    <cellStyle name="Normal 90 2 5 3" xfId="22571"/>
    <cellStyle name="Normal 78 5 2 5 3" xfId="22572"/>
    <cellStyle name="Normal 91 2 5 3" xfId="22573"/>
    <cellStyle name="Normal 5 3 5 2 5 3" xfId="22574"/>
    <cellStyle name="Normal 80 5 2 5 3" xfId="22575"/>
    <cellStyle name="Normal 79 5 2 5 3" xfId="22576"/>
    <cellStyle name="Normal 6 8 5 2 5 3" xfId="22577"/>
    <cellStyle name="Normal 5 2 5 2 5 3" xfId="22578"/>
    <cellStyle name="Normal 6 2 10 2 5 3" xfId="22579"/>
    <cellStyle name="Comma 2 2 3 5 2 5 3" xfId="22580"/>
    <cellStyle name="Comma 2 3 6 5 2 5 3" xfId="22581"/>
    <cellStyle name="Normal 18 2 5 2 5 3" xfId="22582"/>
    <cellStyle name="Normal 19 2 5 2 5 3" xfId="22583"/>
    <cellStyle name="Normal 2 2 3 5 2 5 3" xfId="22584"/>
    <cellStyle name="Normal 2 3 6 5 2 5 3" xfId="22585"/>
    <cellStyle name="Normal 2 3 2 5 2 5 3" xfId="22586"/>
    <cellStyle name="Normal 2 3 4 5 2 5 3" xfId="22587"/>
    <cellStyle name="Normal 2 3 5 5 2 5 3" xfId="22588"/>
    <cellStyle name="Normal 2 4 2 5 2 5 3" xfId="22589"/>
    <cellStyle name="Normal 2 5 5 2 5 3" xfId="22590"/>
    <cellStyle name="Normal 28 3 5 2 5 3" xfId="22591"/>
    <cellStyle name="Normal 3 2 2 5 2 5 3" xfId="22592"/>
    <cellStyle name="Normal 3 3 5 2 5 3" xfId="22593"/>
    <cellStyle name="Normal 30 3 5 2 5 3" xfId="22594"/>
    <cellStyle name="Normal 4 2 5 2 5 3" xfId="22595"/>
    <cellStyle name="Normal 40 2 5 2 5 3" xfId="22596"/>
    <cellStyle name="Normal 41 2 5 2 5 3" xfId="22597"/>
    <cellStyle name="Normal 42 2 5 2 5 3" xfId="22598"/>
    <cellStyle name="Normal 43 2 5 2 5 3" xfId="22599"/>
    <cellStyle name="Normal 44 2 5 2 5 3" xfId="22600"/>
    <cellStyle name="Normal 45 2 5 2 5 3" xfId="22601"/>
    <cellStyle name="Normal 46 2 5 2 5 3" xfId="22602"/>
    <cellStyle name="Normal 47 2 5 2 5 3" xfId="22603"/>
    <cellStyle name="Normal 51 5 2 5 3" xfId="22604"/>
    <cellStyle name="Normal 52 5 2 5 3" xfId="22605"/>
    <cellStyle name="Normal 53 5 2 5 3" xfId="22606"/>
    <cellStyle name="Normal 55 5 2 5 3" xfId="22607"/>
    <cellStyle name="Normal 56 5 2 5 3" xfId="22608"/>
    <cellStyle name="Normal 57 5 2 5 3" xfId="22609"/>
    <cellStyle name="Normal 6 2 3 5 2 5 3" xfId="22610"/>
    <cellStyle name="Normal 6 3 5 2 5 3" xfId="22611"/>
    <cellStyle name="Normal 60 5 2 5 3" xfId="22612"/>
    <cellStyle name="Normal 64 5 2 5 3" xfId="22613"/>
    <cellStyle name="Normal 65 5 2 5 3" xfId="22614"/>
    <cellStyle name="Normal 66 5 2 5 3" xfId="22615"/>
    <cellStyle name="Normal 67 5 2 5 3" xfId="22616"/>
    <cellStyle name="Normal 7 6 5 2 5 3" xfId="22617"/>
    <cellStyle name="Normal 71 5 2 5 3" xfId="22618"/>
    <cellStyle name="Normal 72 5 2 5 3" xfId="22619"/>
    <cellStyle name="Normal 73 5 2 5 3" xfId="22620"/>
    <cellStyle name="Normal 74 5 2 5 3" xfId="22621"/>
    <cellStyle name="Normal 76 5 2 5 3" xfId="22622"/>
    <cellStyle name="Normal 8 3 5 2 5 3" xfId="22623"/>
    <cellStyle name="Normal 81 5 2 5 3" xfId="22624"/>
    <cellStyle name="Normal 78 2 4 2 5 3" xfId="22625"/>
    <cellStyle name="Normal 5 3 2 4 2 5 3" xfId="22626"/>
    <cellStyle name="Normal 80 2 4 2 5 3" xfId="22627"/>
    <cellStyle name="Normal 79 2 4 2 5 3" xfId="22628"/>
    <cellStyle name="Normal 6 8 2 4 2 5 3" xfId="22629"/>
    <cellStyle name="Normal 5 2 2 4 2 5 3" xfId="22630"/>
    <cellStyle name="Normal 6 2 7 4 2 5 3" xfId="22631"/>
    <cellStyle name="Comma 2 2 3 2 4 2 5 3" xfId="22632"/>
    <cellStyle name="Comma 2 3 6 2 4 2 5 3" xfId="22633"/>
    <cellStyle name="Normal 18 2 2 4 2 5 3" xfId="22634"/>
    <cellStyle name="Normal 19 2 2 4 2 5 3" xfId="22635"/>
    <cellStyle name="Normal 2 2 3 2 4 2 5 3" xfId="22636"/>
    <cellStyle name="Normal 2 3 6 2 4 2 5 3" xfId="22637"/>
    <cellStyle name="Normal 2 3 2 2 4 2 5 3" xfId="22638"/>
    <cellStyle name="Normal 2 3 4 2 4 2 5 3" xfId="22639"/>
    <cellStyle name="Normal 2 3 5 2 4 2 5 3" xfId="22640"/>
    <cellStyle name="Normal 2 4 2 2 4 2 5 3" xfId="22641"/>
    <cellStyle name="Normal 2 5 2 4 2 5 3" xfId="22642"/>
    <cellStyle name="Normal 28 3 2 4 2 5 3" xfId="22643"/>
    <cellStyle name="Normal 3 2 2 2 4 2 5 3" xfId="22644"/>
    <cellStyle name="Normal 3 3 2 4 2 5 3" xfId="22645"/>
    <cellStyle name="Normal 30 3 2 4 2 5 3" xfId="22646"/>
    <cellStyle name="Normal 4 2 2 4 2 5 3" xfId="22647"/>
    <cellStyle name="Normal 40 2 2 4 2 5 3" xfId="22648"/>
    <cellStyle name="Normal 41 2 2 4 2 5 3" xfId="22649"/>
    <cellStyle name="Normal 42 2 2 4 2 5 3" xfId="22650"/>
    <cellStyle name="Normal 43 2 2 4 2 5 3" xfId="22651"/>
    <cellStyle name="Normal 44 2 2 4 2 5 3" xfId="22652"/>
    <cellStyle name="Normal 45 2 2 4 2 5 3" xfId="22653"/>
    <cellStyle name="Normal 46 2 2 4 2 5 3" xfId="22654"/>
    <cellStyle name="Normal 47 2 2 4 2 5 3" xfId="22655"/>
    <cellStyle name="Normal 51 2 4 2 5 3" xfId="22656"/>
    <cellStyle name="Normal 52 2 4 2 5 3" xfId="22657"/>
    <cellStyle name="Normal 53 2 4 2 5 3" xfId="22658"/>
    <cellStyle name="Normal 55 2 4 2 5 3" xfId="22659"/>
    <cellStyle name="Normal 56 2 4 2 5 3" xfId="22660"/>
    <cellStyle name="Normal 57 2 4 2 5 3" xfId="22661"/>
    <cellStyle name="Normal 6 2 3 2 4 2 5 3" xfId="22662"/>
    <cellStyle name="Normal 6 3 2 4 2 5 3" xfId="22663"/>
    <cellStyle name="Normal 60 2 4 2 5 3" xfId="22664"/>
    <cellStyle name="Normal 64 2 4 2 5 3" xfId="22665"/>
    <cellStyle name="Normal 65 2 4 2 5 3" xfId="22666"/>
    <cellStyle name="Normal 66 2 4 2 5 3" xfId="22667"/>
    <cellStyle name="Normal 67 2 4 2 5 3" xfId="22668"/>
    <cellStyle name="Normal 7 6 2 4 2 5 3" xfId="22669"/>
    <cellStyle name="Normal 71 2 4 2 5 3" xfId="22670"/>
    <cellStyle name="Normal 72 2 4 2 5 3" xfId="22671"/>
    <cellStyle name="Normal 73 2 4 2 5 3" xfId="22672"/>
    <cellStyle name="Normal 74 2 4 2 5 3" xfId="22673"/>
    <cellStyle name="Normal 76 2 4 2 5 3" xfId="22674"/>
    <cellStyle name="Normal 8 3 2 4 2 5 3" xfId="22675"/>
    <cellStyle name="Normal 81 2 4 2 5 3" xfId="22676"/>
    <cellStyle name="Normal 78 3 3 2 5 3" xfId="22677"/>
    <cellStyle name="Normal 5 3 3 3 2 5 3" xfId="22678"/>
    <cellStyle name="Normal 80 3 3 2 5 3" xfId="22679"/>
    <cellStyle name="Normal 79 3 3 2 5 3" xfId="22680"/>
    <cellStyle name="Normal 6 8 3 3 2 5 3" xfId="22681"/>
    <cellStyle name="Normal 5 2 3 3 2 5 3" xfId="22682"/>
    <cellStyle name="Normal 6 2 8 3 2 5 3" xfId="22683"/>
    <cellStyle name="Comma 2 2 3 3 3 2 5 3" xfId="22684"/>
    <cellStyle name="Comma 2 3 6 3 3 2 5 3" xfId="22685"/>
    <cellStyle name="Normal 18 2 3 3 2 5 3" xfId="22686"/>
    <cellStyle name="Normal 19 2 3 3 2 5 3" xfId="22687"/>
    <cellStyle name="Normal 2 2 3 3 3 2 5 3" xfId="22688"/>
    <cellStyle name="Normal 2 3 6 3 3 2 5 3" xfId="22689"/>
    <cellStyle name="Normal 2 3 2 3 3 2 5 3" xfId="22690"/>
    <cellStyle name="Normal 2 3 4 3 3 2 5 3" xfId="22691"/>
    <cellStyle name="Normal 2 3 5 3 3 2 5 3" xfId="22692"/>
    <cellStyle name="Normal 2 4 2 3 3 2 5 3" xfId="22693"/>
    <cellStyle name="Normal 2 5 3 3 2 5 3" xfId="22694"/>
    <cellStyle name="Normal 28 3 3 3 2 5 3" xfId="22695"/>
    <cellStyle name="Normal 3 2 2 3 3 2 5 3" xfId="22696"/>
    <cellStyle name="Normal 3 3 3 3 2 5 3" xfId="22697"/>
    <cellStyle name="Normal 30 3 3 3 2 5 3" xfId="22698"/>
    <cellStyle name="Normal 4 2 3 3 2 5 3" xfId="22699"/>
    <cellStyle name="Normal 40 2 3 3 2 5 3" xfId="22700"/>
    <cellStyle name="Normal 41 2 3 3 2 5 3" xfId="22701"/>
    <cellStyle name="Normal 42 2 3 3 2 5 3" xfId="22702"/>
    <cellStyle name="Normal 43 2 3 3 2 5 3" xfId="22703"/>
    <cellStyle name="Normal 44 2 3 3 2 5 3" xfId="22704"/>
    <cellStyle name="Normal 45 2 3 3 2 5 3" xfId="22705"/>
    <cellStyle name="Normal 46 2 3 3 2 5 3" xfId="22706"/>
    <cellStyle name="Normal 47 2 3 3 2 5 3" xfId="22707"/>
    <cellStyle name="Normal 51 3 3 2 5 3" xfId="22708"/>
    <cellStyle name="Normal 52 3 3 2 5 3" xfId="22709"/>
    <cellStyle name="Normal 53 3 3 2 5 3" xfId="22710"/>
    <cellStyle name="Normal 55 3 3 2 5 3" xfId="22711"/>
    <cellStyle name="Normal 56 3 3 2 5 3" xfId="22712"/>
    <cellStyle name="Normal 57 3 3 2 5 3" xfId="22713"/>
    <cellStyle name="Normal 6 2 3 3 3 2 5 3" xfId="22714"/>
    <cellStyle name="Normal 6 3 3 3 2 5 3" xfId="22715"/>
    <cellStyle name="Normal 60 3 3 2 5 3" xfId="22716"/>
    <cellStyle name="Normal 64 3 3 2 5 3" xfId="22717"/>
    <cellStyle name="Normal 65 3 3 2 5 3" xfId="22718"/>
    <cellStyle name="Normal 66 3 3 2 5 3" xfId="22719"/>
    <cellStyle name="Normal 67 3 3 2 5 3" xfId="22720"/>
    <cellStyle name="Normal 7 6 3 3 2 5 3" xfId="22721"/>
    <cellStyle name="Normal 71 3 3 2 5 3" xfId="22722"/>
    <cellStyle name="Normal 72 3 3 2 5 3" xfId="22723"/>
    <cellStyle name="Normal 73 3 3 2 5 3" xfId="22724"/>
    <cellStyle name="Normal 74 3 3 2 5 3" xfId="22725"/>
    <cellStyle name="Normal 76 3 3 2 5 3" xfId="22726"/>
    <cellStyle name="Normal 8 3 3 3 2 5 3" xfId="22727"/>
    <cellStyle name="Normal 81 3 3 2 5 3" xfId="22728"/>
    <cellStyle name="Normal 78 2 2 3 2 5 3" xfId="22729"/>
    <cellStyle name="Normal 5 3 2 2 3 2 5 3" xfId="22730"/>
    <cellStyle name="Normal 80 2 2 3 2 5 3" xfId="22731"/>
    <cellStyle name="Normal 79 2 2 3 2 5 3" xfId="22732"/>
    <cellStyle name="Normal 6 8 2 2 3 2 5 3" xfId="22733"/>
    <cellStyle name="Normal 5 2 2 2 3 2 5 3" xfId="22734"/>
    <cellStyle name="Normal 6 2 7 2 3 2 5 3" xfId="22735"/>
    <cellStyle name="Comma 2 2 3 2 2 3 2 5 3" xfId="22736"/>
    <cellStyle name="Comma 2 3 6 2 2 3 2 5 3" xfId="22737"/>
    <cellStyle name="Normal 18 2 2 2 3 2 5 3" xfId="22738"/>
    <cellStyle name="Normal 19 2 2 2 3 2 5 3" xfId="22739"/>
    <cellStyle name="Normal 2 2 3 2 2 3 2 5 3" xfId="22740"/>
    <cellStyle name="Normal 2 3 6 2 2 3 2 5 3" xfId="22741"/>
    <cellStyle name="Normal 2 3 2 2 2 3 2 5 3" xfId="22742"/>
    <cellStyle name="Normal 2 3 4 2 2 3 2 5 3" xfId="22743"/>
    <cellStyle name="Normal 2 3 5 2 2 3 2 5 3" xfId="22744"/>
    <cellStyle name="Normal 2 4 2 2 2 3 2 5 3" xfId="22745"/>
    <cellStyle name="Normal 2 5 2 2 3 2 5 3" xfId="22746"/>
    <cellStyle name="Normal 28 3 2 2 3 2 5 3" xfId="22747"/>
    <cellStyle name="Normal 3 2 2 2 2 3 2 5 3" xfId="22748"/>
    <cellStyle name="Normal 3 3 2 2 3 2 5 3" xfId="22749"/>
    <cellStyle name="Normal 30 3 2 2 3 2 5 3" xfId="22750"/>
    <cellStyle name="Normal 4 2 2 2 3 2 5 3" xfId="22751"/>
    <cellStyle name="Normal 40 2 2 2 3 2 5 3" xfId="22752"/>
    <cellStyle name="Normal 41 2 2 2 3 2 5 3" xfId="22753"/>
    <cellStyle name="Normal 42 2 2 2 3 2 5 3" xfId="22754"/>
    <cellStyle name="Normal 43 2 2 2 3 2 5 3" xfId="22755"/>
    <cellStyle name="Normal 44 2 2 2 3 2 5 3" xfId="22756"/>
    <cellStyle name="Normal 45 2 2 2 3 2 5 3" xfId="22757"/>
    <cellStyle name="Normal 46 2 2 2 3 2 5 3" xfId="22758"/>
    <cellStyle name="Normal 47 2 2 2 3 2 5 3" xfId="22759"/>
    <cellStyle name="Normal 51 2 2 3 2 5 3" xfId="22760"/>
    <cellStyle name="Normal 52 2 2 3 2 5 3" xfId="22761"/>
    <cellStyle name="Normal 53 2 2 3 2 5 3" xfId="22762"/>
    <cellStyle name="Normal 55 2 2 3 2 5 3" xfId="22763"/>
    <cellStyle name="Normal 56 2 2 3 2 5 3" xfId="22764"/>
    <cellStyle name="Normal 57 2 2 3 2 5 3" xfId="22765"/>
    <cellStyle name="Normal 6 2 3 2 2 3 2 5 3" xfId="22766"/>
    <cellStyle name="Normal 6 3 2 2 3 2 5 3" xfId="22767"/>
    <cellStyle name="Normal 60 2 2 3 2 5 3" xfId="22768"/>
    <cellStyle name="Normal 64 2 2 3 2 5 3" xfId="22769"/>
    <cellStyle name="Normal 65 2 2 3 2 5 3" xfId="22770"/>
    <cellStyle name="Normal 66 2 2 3 2 5 3" xfId="22771"/>
    <cellStyle name="Normal 67 2 2 3 2 5 3" xfId="22772"/>
    <cellStyle name="Normal 7 6 2 2 3 2 5 3" xfId="22773"/>
    <cellStyle name="Normal 71 2 2 3 2 5 3" xfId="22774"/>
    <cellStyle name="Normal 72 2 2 3 2 5 3" xfId="22775"/>
    <cellStyle name="Normal 73 2 2 3 2 5 3" xfId="22776"/>
    <cellStyle name="Normal 74 2 2 3 2 5 3" xfId="22777"/>
    <cellStyle name="Normal 76 2 2 3 2 5 3" xfId="22778"/>
    <cellStyle name="Normal 8 3 2 2 3 2 5 3" xfId="22779"/>
    <cellStyle name="Normal 81 2 2 3 2 5 3" xfId="22780"/>
    <cellStyle name="Normal 78 4 2 2 5 3" xfId="22781"/>
    <cellStyle name="Normal 5 3 4 2 2 5 3" xfId="22782"/>
    <cellStyle name="Normal 80 4 2 2 5 3" xfId="22783"/>
    <cellStyle name="Normal 79 4 2 2 5 3" xfId="22784"/>
    <cellStyle name="Normal 6 8 4 2 2 5 3" xfId="22785"/>
    <cellStyle name="Normal 5 2 4 2 2 5 3" xfId="22786"/>
    <cellStyle name="Normal 6 2 9 2 2 5 3" xfId="22787"/>
    <cellStyle name="Comma 2 2 3 4 2 2 5 3" xfId="22788"/>
    <cellStyle name="Comma 2 3 6 4 2 2 5 3" xfId="22789"/>
    <cellStyle name="Normal 18 2 4 2 2 5 3" xfId="22790"/>
    <cellStyle name="Normal 19 2 4 2 2 5 3" xfId="22791"/>
    <cellStyle name="Normal 2 2 3 4 2 2 5 3" xfId="22792"/>
    <cellStyle name="Normal 2 3 6 4 2 2 5 3" xfId="22793"/>
    <cellStyle name="Normal 2 3 2 4 2 2 5 3" xfId="22794"/>
    <cellStyle name="Normal 2 3 4 4 2 2 5 3" xfId="22795"/>
    <cellStyle name="Normal 2 3 5 4 2 2 5 3" xfId="22796"/>
    <cellStyle name="Normal 2 4 2 4 2 2 5 3" xfId="22797"/>
    <cellStyle name="Normal 2 5 4 2 2 5 3" xfId="22798"/>
    <cellStyle name="Normal 28 3 4 2 2 5 3" xfId="22799"/>
    <cellStyle name="Normal 3 2 2 4 2 2 5 3" xfId="22800"/>
    <cellStyle name="Normal 3 3 4 2 2 5 3" xfId="22801"/>
    <cellStyle name="Normal 30 3 4 2 2 5 3" xfId="22802"/>
    <cellStyle name="Normal 4 2 4 2 2 5 3" xfId="22803"/>
    <cellStyle name="Normal 40 2 4 2 2 5 3" xfId="22804"/>
    <cellStyle name="Normal 41 2 4 2 2 5 3" xfId="22805"/>
    <cellStyle name="Normal 42 2 4 2 2 5 3" xfId="22806"/>
    <cellStyle name="Normal 43 2 4 2 2 5 3" xfId="22807"/>
    <cellStyle name="Normal 44 2 4 2 2 5 3" xfId="22808"/>
    <cellStyle name="Normal 45 2 4 2 2 5 3" xfId="22809"/>
    <cellStyle name="Normal 46 2 4 2 2 5 3" xfId="22810"/>
    <cellStyle name="Normal 47 2 4 2 2 5 3" xfId="22811"/>
    <cellStyle name="Normal 51 4 2 2 5 3" xfId="22812"/>
    <cellStyle name="Normal 52 4 2 2 5 3" xfId="22813"/>
    <cellStyle name="Normal 53 4 2 2 5 3" xfId="22814"/>
    <cellStyle name="Normal 55 4 2 2 5 3" xfId="22815"/>
    <cellStyle name="Normal 56 4 2 2 5 3" xfId="22816"/>
    <cellStyle name="Normal 57 4 2 2 5 3" xfId="22817"/>
    <cellStyle name="Normal 6 2 3 4 2 2 5 3" xfId="22818"/>
    <cellStyle name="Normal 6 3 4 2 2 5 3" xfId="22819"/>
    <cellStyle name="Normal 60 4 2 2 5 3" xfId="22820"/>
    <cellStyle name="Normal 64 4 2 2 5 3" xfId="22821"/>
    <cellStyle name="Normal 65 4 2 2 5 3" xfId="22822"/>
    <cellStyle name="Normal 66 4 2 2 5 3" xfId="22823"/>
    <cellStyle name="Normal 67 4 2 2 5 3" xfId="22824"/>
    <cellStyle name="Normal 7 6 4 2 2 5 3" xfId="22825"/>
    <cellStyle name="Normal 71 4 2 2 5 3" xfId="22826"/>
    <cellStyle name="Normal 72 4 2 2 5 3" xfId="22827"/>
    <cellStyle name="Normal 73 4 2 2 5 3" xfId="22828"/>
    <cellStyle name="Normal 74 4 2 2 5 3" xfId="22829"/>
    <cellStyle name="Normal 76 4 2 2 5 3" xfId="22830"/>
    <cellStyle name="Normal 8 3 4 2 2 5 3" xfId="22831"/>
    <cellStyle name="Normal 81 4 2 2 5 3" xfId="22832"/>
    <cellStyle name="Normal 78 2 3 2 2 5 3" xfId="22833"/>
    <cellStyle name="Normal 5 3 2 3 2 2 5 3" xfId="22834"/>
    <cellStyle name="Normal 80 2 3 2 2 5 3" xfId="22835"/>
    <cellStyle name="Normal 79 2 3 2 2 5 3" xfId="22836"/>
    <cellStyle name="Normal 6 8 2 3 2 2 5 3" xfId="22837"/>
    <cellStyle name="Normal 5 2 2 3 2 2 5 3" xfId="22838"/>
    <cellStyle name="Normal 6 2 7 3 2 2 5 3" xfId="22839"/>
    <cellStyle name="Comma 2 2 3 2 3 2 2 5 3" xfId="22840"/>
    <cellStyle name="Comma 2 3 6 2 3 2 2 5 3" xfId="22841"/>
    <cellStyle name="Normal 18 2 2 3 2 2 5 3" xfId="22842"/>
    <cellStyle name="Normal 19 2 2 3 2 2 5 3" xfId="22843"/>
    <cellStyle name="Normal 2 2 3 2 3 2 2 5 3" xfId="22844"/>
    <cellStyle name="Normal 2 3 6 2 3 2 2 5 3" xfId="22845"/>
    <cellStyle name="Normal 2 3 2 2 3 2 2 5 3" xfId="22846"/>
    <cellStyle name="Normal 2 3 4 2 3 2 2 5 3" xfId="22847"/>
    <cellStyle name="Normal 2 3 5 2 3 2 2 5 3" xfId="22848"/>
    <cellStyle name="Normal 2 4 2 2 3 2 2 5 3" xfId="22849"/>
    <cellStyle name="Normal 2 5 2 3 2 2 5 3" xfId="22850"/>
    <cellStyle name="Normal 28 3 2 3 2 2 5 3" xfId="22851"/>
    <cellStyle name="Normal 3 2 2 2 3 2 2 5 3" xfId="22852"/>
    <cellStyle name="Normal 3 3 2 3 2 2 5 3" xfId="22853"/>
    <cellStyle name="Normal 30 3 2 3 2 2 5 3" xfId="22854"/>
    <cellStyle name="Normal 4 2 2 3 2 2 5 3" xfId="22855"/>
    <cellStyle name="Normal 40 2 2 3 2 2 5 3" xfId="22856"/>
    <cellStyle name="Normal 41 2 2 3 2 2 5 3" xfId="22857"/>
    <cellStyle name="Normal 42 2 2 3 2 2 5 3" xfId="22858"/>
    <cellStyle name="Normal 43 2 2 3 2 2 5 3" xfId="22859"/>
    <cellStyle name="Normal 44 2 2 3 2 2 5 3" xfId="22860"/>
    <cellStyle name="Normal 45 2 2 3 2 2 5 3" xfId="22861"/>
    <cellStyle name="Normal 46 2 2 3 2 2 5 3" xfId="22862"/>
    <cellStyle name="Normal 47 2 2 3 2 2 5 3" xfId="22863"/>
    <cellStyle name="Normal 51 2 3 2 2 5 3" xfId="22864"/>
    <cellStyle name="Normal 52 2 3 2 2 5 3" xfId="22865"/>
    <cellStyle name="Normal 53 2 3 2 2 5 3" xfId="22866"/>
    <cellStyle name="Normal 55 2 3 2 2 5 3" xfId="22867"/>
    <cellStyle name="Normal 56 2 3 2 2 5 3" xfId="22868"/>
    <cellStyle name="Normal 57 2 3 2 2 5 3" xfId="22869"/>
    <cellStyle name="Normal 6 2 3 2 3 2 2 5 3" xfId="22870"/>
    <cellStyle name="Normal 6 3 2 3 2 2 5 3" xfId="22871"/>
    <cellStyle name="Normal 60 2 3 2 2 5 3" xfId="22872"/>
    <cellStyle name="Normal 64 2 3 2 2 5 3" xfId="22873"/>
    <cellStyle name="Normal 65 2 3 2 2 5 3" xfId="22874"/>
    <cellStyle name="Normal 66 2 3 2 2 5 3" xfId="22875"/>
    <cellStyle name="Normal 67 2 3 2 2 5 3" xfId="22876"/>
    <cellStyle name="Normal 7 6 2 3 2 2 5 3" xfId="22877"/>
    <cellStyle name="Normal 71 2 3 2 2 5 3" xfId="22878"/>
    <cellStyle name="Normal 72 2 3 2 2 5 3" xfId="22879"/>
    <cellStyle name="Normal 73 2 3 2 2 5 3" xfId="22880"/>
    <cellStyle name="Normal 74 2 3 2 2 5 3" xfId="22881"/>
    <cellStyle name="Normal 76 2 3 2 2 5 3" xfId="22882"/>
    <cellStyle name="Normal 8 3 2 3 2 2 5 3" xfId="22883"/>
    <cellStyle name="Normal 81 2 3 2 2 5 3" xfId="22884"/>
    <cellStyle name="Normal 78 3 2 2 2 5 3" xfId="22885"/>
    <cellStyle name="Normal 5 3 3 2 2 2 5 3" xfId="22886"/>
    <cellStyle name="Normal 80 3 2 2 2 5 3" xfId="22887"/>
    <cellStyle name="Normal 79 3 2 2 2 5 3" xfId="22888"/>
    <cellStyle name="Normal 6 8 3 2 2 2 5 3" xfId="22889"/>
    <cellStyle name="Normal 5 2 3 2 2 2 5 3" xfId="22890"/>
    <cellStyle name="Normal 6 2 8 2 2 2 5 3" xfId="22891"/>
    <cellStyle name="Comma 2 2 3 3 2 2 2 5 3" xfId="22892"/>
    <cellStyle name="Comma 2 3 6 3 2 2 2 5 3" xfId="22893"/>
    <cellStyle name="Normal 18 2 3 2 2 2 5 3" xfId="22894"/>
    <cellStyle name="Normal 19 2 3 2 2 2 5 3" xfId="22895"/>
    <cellStyle name="Normal 2 2 3 3 2 2 2 5 3" xfId="22896"/>
    <cellStyle name="Normal 2 3 6 3 2 2 2 5 3" xfId="22897"/>
    <cellStyle name="Normal 2 3 2 3 2 2 2 5 3" xfId="22898"/>
    <cellStyle name="Normal 2 3 4 3 2 2 2 5 3" xfId="22899"/>
    <cellStyle name="Normal 2 3 5 3 2 2 2 5 3" xfId="22900"/>
    <cellStyle name="Normal 2 4 2 3 2 2 2 5 3" xfId="22901"/>
    <cellStyle name="Normal 2 5 3 2 2 2 5 3" xfId="22902"/>
    <cellStyle name="Normal 28 3 3 2 2 2 5 3" xfId="22903"/>
    <cellStyle name="Normal 3 2 2 3 2 2 2 5 3" xfId="22904"/>
    <cellStyle name="Normal 3 3 3 2 2 2 5 3" xfId="22905"/>
    <cellStyle name="Normal 30 3 3 2 2 2 5 3" xfId="22906"/>
    <cellStyle name="Normal 4 2 3 2 2 2 5 3" xfId="22907"/>
    <cellStyle name="Normal 40 2 3 2 2 2 5 3" xfId="22908"/>
    <cellStyle name="Normal 41 2 3 2 2 2 5 3" xfId="22909"/>
    <cellStyle name="Normal 42 2 3 2 2 2 5 3" xfId="22910"/>
    <cellStyle name="Normal 43 2 3 2 2 2 5 3" xfId="22911"/>
    <cellStyle name="Normal 44 2 3 2 2 2 5 3" xfId="22912"/>
    <cellStyle name="Normal 45 2 3 2 2 2 5 3" xfId="22913"/>
    <cellStyle name="Normal 46 2 3 2 2 2 5 3" xfId="22914"/>
    <cellStyle name="Normal 47 2 3 2 2 2 5 3" xfId="22915"/>
    <cellStyle name="Normal 51 3 2 2 2 5 3" xfId="22916"/>
    <cellStyle name="Normal 52 3 2 2 2 5 3" xfId="22917"/>
    <cellStyle name="Normal 53 3 2 2 2 5 3" xfId="22918"/>
    <cellStyle name="Normal 55 3 2 2 2 5 3" xfId="22919"/>
    <cellStyle name="Normal 56 3 2 2 2 5 3" xfId="22920"/>
    <cellStyle name="Normal 57 3 2 2 2 5 3" xfId="22921"/>
    <cellStyle name="Normal 6 2 3 3 2 2 2 5 3" xfId="22922"/>
    <cellStyle name="Normal 6 3 3 2 2 2 5 3" xfId="22923"/>
    <cellStyle name="Normal 60 3 2 2 2 5 3" xfId="22924"/>
    <cellStyle name="Normal 64 3 2 2 2 5 3" xfId="22925"/>
    <cellStyle name="Normal 65 3 2 2 2 5 3" xfId="22926"/>
    <cellStyle name="Normal 66 3 2 2 2 5 3" xfId="22927"/>
    <cellStyle name="Normal 67 3 2 2 2 5 3" xfId="22928"/>
    <cellStyle name="Normal 7 6 3 2 2 2 5 3" xfId="22929"/>
    <cellStyle name="Normal 71 3 2 2 2 5 3" xfId="22930"/>
    <cellStyle name="Normal 72 3 2 2 2 5 3" xfId="22931"/>
    <cellStyle name="Normal 73 3 2 2 2 5 3" xfId="22932"/>
    <cellStyle name="Normal 74 3 2 2 2 5 3" xfId="22933"/>
    <cellStyle name="Normal 76 3 2 2 2 5 3" xfId="22934"/>
    <cellStyle name="Normal 8 3 3 2 2 2 5 3" xfId="22935"/>
    <cellStyle name="Normal 81 3 2 2 2 5 3" xfId="22936"/>
    <cellStyle name="Normal 78 2 2 2 2 2 5 3" xfId="22937"/>
    <cellStyle name="Normal 5 3 2 2 2 2 2 5 3" xfId="22938"/>
    <cellStyle name="Normal 80 2 2 2 2 2 5 3" xfId="22939"/>
    <cellStyle name="Normal 79 2 2 2 2 2 5 3" xfId="22940"/>
    <cellStyle name="Normal 6 8 2 2 2 2 2 5 3" xfId="22941"/>
    <cellStyle name="Normal 5 2 2 2 2 2 2 5 3" xfId="22942"/>
    <cellStyle name="Normal 6 2 7 2 2 2 2 5 3" xfId="22943"/>
    <cellStyle name="Comma 2 2 3 2 2 2 2 2 5 3" xfId="22944"/>
    <cellStyle name="Comma 2 3 6 2 2 2 2 2 5 3" xfId="22945"/>
    <cellStyle name="Normal 18 2 2 2 2 2 2 5 3" xfId="22946"/>
    <cellStyle name="Normal 19 2 2 2 2 2 2 5 3" xfId="22947"/>
    <cellStyle name="Normal 2 2 3 2 2 2 2 2 5 3" xfId="22948"/>
    <cellStyle name="Normal 2 3 6 2 2 2 2 2 5 3" xfId="22949"/>
    <cellStyle name="Normal 2 3 2 2 2 2 2 2 5 3" xfId="22950"/>
    <cellStyle name="Normal 2 3 4 2 2 2 2 2 5 3" xfId="22951"/>
    <cellStyle name="Normal 2 3 5 2 2 2 2 2 5 3" xfId="22952"/>
    <cellStyle name="Normal 2 4 2 2 2 2 2 2 5 3" xfId="22953"/>
    <cellStyle name="Normal 2 5 2 2 2 2 2 5 3" xfId="22954"/>
    <cellStyle name="Normal 28 3 2 2 2 2 2 5 3" xfId="22955"/>
    <cellStyle name="Normal 3 2 2 2 2 2 2 2 5 3" xfId="22956"/>
    <cellStyle name="Normal 3 3 2 2 2 2 2 5 3" xfId="22957"/>
    <cellStyle name="Normal 30 3 2 2 2 2 2 5 3" xfId="22958"/>
    <cellStyle name="Normal 4 2 2 2 2 2 2 5 3" xfId="22959"/>
    <cellStyle name="Normal 40 2 2 2 2 2 2 5 3" xfId="22960"/>
    <cellStyle name="Normal 41 2 2 2 2 2 2 5 3" xfId="22961"/>
    <cellStyle name="Normal 42 2 2 2 2 2 2 5 3" xfId="22962"/>
    <cellStyle name="Normal 43 2 2 2 2 2 2 5 3" xfId="22963"/>
    <cellStyle name="Normal 44 2 2 2 2 2 2 5 3" xfId="22964"/>
    <cellStyle name="Normal 45 2 2 2 2 2 2 5 3" xfId="22965"/>
    <cellStyle name="Normal 46 2 2 2 2 2 2 5 3" xfId="22966"/>
    <cellStyle name="Normal 47 2 2 2 2 2 2 5 3" xfId="22967"/>
    <cellStyle name="Normal 51 2 2 2 2 2 5 3" xfId="22968"/>
    <cellStyle name="Normal 52 2 2 2 2 2 5 3" xfId="22969"/>
    <cellStyle name="Normal 53 2 2 2 2 2 5 3" xfId="22970"/>
    <cellStyle name="Normal 55 2 2 2 2 2 5 3" xfId="22971"/>
    <cellStyle name="Normal 56 2 2 2 2 2 5 3" xfId="22972"/>
    <cellStyle name="Normal 57 2 2 2 2 2 5 3" xfId="22973"/>
    <cellStyle name="Normal 6 2 3 2 2 2 2 2 5 3" xfId="22974"/>
    <cellStyle name="Normal 6 3 2 2 2 2 2 5 3" xfId="22975"/>
    <cellStyle name="Normal 60 2 2 2 2 2 5 3" xfId="22976"/>
    <cellStyle name="Normal 64 2 2 2 2 2 5 3" xfId="22977"/>
    <cellStyle name="Normal 65 2 2 2 2 2 5 3" xfId="22978"/>
    <cellStyle name="Normal 66 2 2 2 2 2 5 3" xfId="22979"/>
    <cellStyle name="Normal 67 2 2 2 2 2 5 3" xfId="22980"/>
    <cellStyle name="Normal 7 6 2 2 2 2 2 5 3" xfId="22981"/>
    <cellStyle name="Normal 71 2 2 2 2 2 5 3" xfId="22982"/>
    <cellStyle name="Normal 72 2 2 2 2 2 5 3" xfId="22983"/>
    <cellStyle name="Normal 73 2 2 2 2 2 5 3" xfId="22984"/>
    <cellStyle name="Normal 74 2 2 2 2 2 5 3" xfId="22985"/>
    <cellStyle name="Normal 76 2 2 2 2 2 5 3" xfId="22986"/>
    <cellStyle name="Normal 8 3 2 2 2 2 2 5 3" xfId="22987"/>
    <cellStyle name="Normal 81 2 2 2 2 2 5 3" xfId="22988"/>
    <cellStyle name="Normal 6 2 2 2 5 3" xfId="22989"/>
    <cellStyle name="Normal 78 7 3 3" xfId="22990"/>
    <cellStyle name="Normal 5 3 7 3 3" xfId="22991"/>
    <cellStyle name="Normal 80 7 3 3" xfId="22992"/>
    <cellStyle name="Normal 79 7 3 3" xfId="22993"/>
    <cellStyle name="Normal 6 8 7 3 3" xfId="22994"/>
    <cellStyle name="Normal 5 2 7 3 3" xfId="22995"/>
    <cellStyle name="Normal 6 2 12 3 3" xfId="22996"/>
    <cellStyle name="Comma 2 2 3 7 3 3" xfId="22997"/>
    <cellStyle name="Comma 2 3 6 7 3 3" xfId="22998"/>
    <cellStyle name="Normal 18 2 7 3 3" xfId="22999"/>
    <cellStyle name="Normal 19 2 7 3 3" xfId="23000"/>
    <cellStyle name="Normal 2 2 3 7 3 3" xfId="23001"/>
    <cellStyle name="Normal 2 3 6 7 3 3" xfId="23002"/>
    <cellStyle name="Normal 2 3 2 7 3 3" xfId="23003"/>
    <cellStyle name="Normal 2 3 4 7 3 3" xfId="23004"/>
    <cellStyle name="Normal 2 3 5 7 3 3" xfId="23005"/>
    <cellStyle name="Normal 2 4 2 7 3 3" xfId="23006"/>
    <cellStyle name="Normal 2 5 7 3 3" xfId="23007"/>
    <cellStyle name="Normal 28 3 7 3 3" xfId="23008"/>
    <cellStyle name="Normal 3 2 2 7 3 3" xfId="23009"/>
    <cellStyle name="Normal 3 3 7 3 3" xfId="23010"/>
    <cellStyle name="Normal 30 3 7 3 3" xfId="23011"/>
    <cellStyle name="Normal 4 2 7 3 3" xfId="23012"/>
    <cellStyle name="Normal 40 2 7 3 3" xfId="23013"/>
    <cellStyle name="Normal 41 2 7 3 3" xfId="23014"/>
    <cellStyle name="Normal 42 2 7 3 3" xfId="23015"/>
    <cellStyle name="Normal 43 2 7 3 3" xfId="23016"/>
    <cellStyle name="Normal 44 2 7 3 3" xfId="23017"/>
    <cellStyle name="Normal 45 2 7 3 3" xfId="23018"/>
    <cellStyle name="Normal 46 2 7 3 3" xfId="23019"/>
    <cellStyle name="Normal 47 2 7 3 3" xfId="23020"/>
    <cellStyle name="Normal 51 7 3 3" xfId="23021"/>
    <cellStyle name="Normal 52 7 3 3" xfId="23022"/>
    <cellStyle name="Normal 53 7 3 3" xfId="23023"/>
    <cellStyle name="Normal 55 7 3 3" xfId="23024"/>
    <cellStyle name="Normal 56 7 3 3" xfId="23025"/>
    <cellStyle name="Normal 57 7 3 3" xfId="23026"/>
    <cellStyle name="Normal 6 2 3 7 3 3" xfId="23027"/>
    <cellStyle name="Normal 6 3 7 3 3" xfId="23028"/>
    <cellStyle name="Normal 60 7 3 3" xfId="23029"/>
    <cellStyle name="Normal 64 7 3 3" xfId="23030"/>
    <cellStyle name="Normal 65 7 3 3" xfId="23031"/>
    <cellStyle name="Normal 66 7 3 3" xfId="23032"/>
    <cellStyle name="Normal 67 7 3 3" xfId="23033"/>
    <cellStyle name="Normal 7 6 7 3 3" xfId="23034"/>
    <cellStyle name="Normal 71 7 3 3" xfId="23035"/>
    <cellStyle name="Normal 72 7 3 3" xfId="23036"/>
    <cellStyle name="Normal 73 7 3 3" xfId="23037"/>
    <cellStyle name="Normal 74 7 3 3" xfId="23038"/>
    <cellStyle name="Normal 76 7 3 3" xfId="23039"/>
    <cellStyle name="Normal 8 3 7 3 3" xfId="23040"/>
    <cellStyle name="Normal 81 7 3 3" xfId="23041"/>
    <cellStyle name="Normal 78 2 6 3 3" xfId="23042"/>
    <cellStyle name="Normal 5 3 2 6 3 3" xfId="23043"/>
    <cellStyle name="Normal 80 2 6 3 3" xfId="23044"/>
    <cellStyle name="Normal 79 2 6 3 3" xfId="23045"/>
    <cellStyle name="Normal 6 8 2 6 3 3" xfId="23046"/>
    <cellStyle name="Normal 5 2 2 6 3 3" xfId="23047"/>
    <cellStyle name="Normal 6 2 7 6 3 3" xfId="23048"/>
    <cellStyle name="Comma 2 2 3 2 6 3 3" xfId="23049"/>
    <cellStyle name="Comma 2 3 6 2 6 3 3" xfId="23050"/>
    <cellStyle name="Normal 18 2 2 6 3 3" xfId="23051"/>
    <cellStyle name="Normal 19 2 2 6 3 3" xfId="23052"/>
    <cellStyle name="Normal 2 2 3 2 6 3 3" xfId="23053"/>
    <cellStyle name="Normal 2 3 6 2 6 3 3" xfId="23054"/>
    <cellStyle name="Normal 2 3 2 2 6 3 3" xfId="23055"/>
    <cellStyle name="Normal 2 3 4 2 6 3 3" xfId="23056"/>
    <cellStyle name="Normal 2 3 5 2 6 3 3" xfId="23057"/>
    <cellStyle name="Normal 2 4 2 2 6 3 3" xfId="23058"/>
    <cellStyle name="Normal 2 5 2 6 3 3" xfId="23059"/>
    <cellStyle name="Normal 28 3 2 6 3 3" xfId="23060"/>
    <cellStyle name="Normal 3 2 2 2 6 3 3" xfId="23061"/>
    <cellStyle name="Normal 3 3 2 6 3 3" xfId="23062"/>
    <cellStyle name="Normal 30 3 2 6 3 3" xfId="23063"/>
    <cellStyle name="Normal 4 2 2 6 3 3" xfId="23064"/>
    <cellStyle name="Normal 40 2 2 6 3 3" xfId="23065"/>
    <cellStyle name="Normal 41 2 2 6 3 3" xfId="23066"/>
    <cellStyle name="Normal 42 2 2 6 3 3" xfId="23067"/>
    <cellStyle name="Normal 43 2 2 6 3 3" xfId="23068"/>
    <cellStyle name="Normal 44 2 2 6 3 3" xfId="23069"/>
    <cellStyle name="Normal 45 2 2 6 3 3" xfId="23070"/>
    <cellStyle name="Normal 46 2 2 6 3 3" xfId="23071"/>
    <cellStyle name="Normal 47 2 2 6 3 3" xfId="23072"/>
    <cellStyle name="Normal 51 2 6 3 3" xfId="23073"/>
    <cellStyle name="Normal 52 2 6 3 3" xfId="23074"/>
    <cellStyle name="Normal 53 2 6 3 3" xfId="23075"/>
    <cellStyle name="Normal 55 2 6 3 3" xfId="23076"/>
    <cellStyle name="Normal 56 2 6 3 3" xfId="23077"/>
    <cellStyle name="Normal 57 2 6 3 3" xfId="23078"/>
    <cellStyle name="Normal 6 2 3 2 6 3 3" xfId="23079"/>
    <cellStyle name="Normal 6 3 2 6 3 3" xfId="23080"/>
    <cellStyle name="Normal 60 2 6 3 3" xfId="23081"/>
    <cellStyle name="Normal 64 2 6 3 3" xfId="23082"/>
    <cellStyle name="Normal 65 2 6 3 3" xfId="23083"/>
    <cellStyle name="Normal 66 2 6 3 3" xfId="23084"/>
    <cellStyle name="Normal 67 2 6 3 3" xfId="23085"/>
    <cellStyle name="Normal 7 6 2 6 3 3" xfId="23086"/>
    <cellStyle name="Normal 71 2 6 3 3" xfId="23087"/>
    <cellStyle name="Normal 72 2 6 3 3" xfId="23088"/>
    <cellStyle name="Normal 73 2 6 3 3" xfId="23089"/>
    <cellStyle name="Normal 74 2 6 3 3" xfId="23090"/>
    <cellStyle name="Normal 76 2 6 3 3" xfId="23091"/>
    <cellStyle name="Normal 8 3 2 6 3 3" xfId="23092"/>
    <cellStyle name="Normal 81 2 6 3 3" xfId="23093"/>
    <cellStyle name="Normal 78 3 5 3 3" xfId="23094"/>
    <cellStyle name="Normal 5 3 3 5 3 3" xfId="23095"/>
    <cellStyle name="Normal 80 3 5 3 3" xfId="23096"/>
    <cellStyle name="Normal 79 3 5 3 3" xfId="23097"/>
    <cellStyle name="Normal 6 8 3 5 3 3" xfId="23098"/>
    <cellStyle name="Normal 5 2 3 5 3 3" xfId="23099"/>
    <cellStyle name="Normal 6 2 8 5 3 3" xfId="23100"/>
    <cellStyle name="Comma 2 2 3 3 5 3 3" xfId="23101"/>
    <cellStyle name="Comma 2 3 6 3 5 3 3" xfId="23102"/>
    <cellStyle name="Normal 18 2 3 5 3 3" xfId="23103"/>
    <cellStyle name="Normal 19 2 3 5 3 3" xfId="23104"/>
    <cellStyle name="Normal 2 2 3 3 5 3 3" xfId="23105"/>
    <cellStyle name="Normal 2 3 6 3 5 3 3" xfId="23106"/>
    <cellStyle name="Normal 2 3 2 3 5 3 3" xfId="23107"/>
    <cellStyle name="Normal 2 3 4 3 5 3 3" xfId="23108"/>
    <cellStyle name="Normal 2 3 5 3 5 3 3" xfId="23109"/>
    <cellStyle name="Normal 2 4 2 3 5 3 3" xfId="23110"/>
    <cellStyle name="Normal 2 5 3 5 3 3" xfId="23111"/>
    <cellStyle name="Normal 28 3 3 5 3 3" xfId="23112"/>
    <cellStyle name="Normal 3 2 2 3 5 3 3" xfId="23113"/>
    <cellStyle name="Normal 3 3 3 5 3 3" xfId="23114"/>
    <cellStyle name="Normal 30 3 3 5 3 3" xfId="23115"/>
    <cellStyle name="Normal 4 2 3 5 3 3" xfId="23116"/>
    <cellStyle name="Normal 40 2 3 5 3 3" xfId="23117"/>
    <cellStyle name="Normal 41 2 3 5 3 3" xfId="23118"/>
    <cellStyle name="Normal 42 2 3 5 3 3" xfId="23119"/>
    <cellStyle name="Normal 43 2 3 5 3 3" xfId="23120"/>
    <cellStyle name="Normal 44 2 3 5 3 3" xfId="23121"/>
    <cellStyle name="Normal 45 2 3 5 3 3" xfId="23122"/>
    <cellStyle name="Normal 46 2 3 5 3 3" xfId="23123"/>
    <cellStyle name="Normal 47 2 3 5 3 3" xfId="23124"/>
    <cellStyle name="Normal 51 3 5 3 3" xfId="23125"/>
    <cellStyle name="Normal 52 3 5 3 3" xfId="23126"/>
    <cellStyle name="Normal 53 3 5 3 3" xfId="23127"/>
    <cellStyle name="Normal 55 3 5 3 3" xfId="23128"/>
    <cellStyle name="Normal 56 3 5 3 3" xfId="23129"/>
    <cellStyle name="Normal 57 3 5 3 3" xfId="23130"/>
    <cellStyle name="Normal 6 2 3 3 5 3 3" xfId="23131"/>
    <cellStyle name="Normal 6 3 3 5 3 3" xfId="23132"/>
    <cellStyle name="Normal 60 3 5 3 3" xfId="23133"/>
    <cellStyle name="Normal 64 3 5 3 3" xfId="23134"/>
    <cellStyle name="Normal 65 3 5 3 3" xfId="23135"/>
    <cellStyle name="Normal 66 3 5 3 3" xfId="23136"/>
    <cellStyle name="Normal 67 3 5 3 3" xfId="23137"/>
    <cellStyle name="Normal 7 6 3 5 3 3" xfId="23138"/>
    <cellStyle name="Normal 71 3 5 3 3" xfId="23139"/>
    <cellStyle name="Normal 72 3 5 3 3" xfId="23140"/>
    <cellStyle name="Normal 73 3 5 3 3" xfId="23141"/>
    <cellStyle name="Normal 74 3 5 3 3" xfId="23142"/>
    <cellStyle name="Normal 76 3 5 3 3" xfId="23143"/>
    <cellStyle name="Normal 8 3 3 5 3 3" xfId="23144"/>
    <cellStyle name="Normal 81 3 5 3 3" xfId="23145"/>
    <cellStyle name="Normal 78 2 2 5 3 3" xfId="23146"/>
    <cellStyle name="Normal 5 3 2 2 5 3 3" xfId="23147"/>
    <cellStyle name="Normal 80 2 2 5 3 3" xfId="23148"/>
    <cellStyle name="Normal 79 2 2 5 3 3" xfId="23149"/>
    <cellStyle name="Normal 6 8 2 2 5 3 3" xfId="23150"/>
    <cellStyle name="Normal 5 2 2 2 5 3 3" xfId="23151"/>
    <cellStyle name="Normal 6 2 7 2 5 3 3" xfId="23152"/>
    <cellStyle name="Comma 2 2 3 2 2 5 3 3" xfId="23153"/>
    <cellStyle name="Comma 2 3 6 2 2 5 3 3" xfId="23154"/>
    <cellStyle name="Normal 18 2 2 2 5 3 3" xfId="23155"/>
    <cellStyle name="Normal 19 2 2 2 5 3 3" xfId="23156"/>
    <cellStyle name="Normal 2 2 3 2 2 5 3 3" xfId="23157"/>
    <cellStyle name="Normal 2 3 6 2 2 5 3 3" xfId="23158"/>
    <cellStyle name="Normal 2 3 2 2 2 5 3 3" xfId="23159"/>
    <cellStyle name="Normal 2 3 4 2 2 5 3 3" xfId="23160"/>
    <cellStyle name="Normal 2 3 5 2 2 5 3 3" xfId="23161"/>
    <cellStyle name="Normal 2 4 2 2 2 5 3 3" xfId="23162"/>
    <cellStyle name="Normal 2 5 2 2 5 3 3" xfId="23163"/>
    <cellStyle name="Normal 28 3 2 2 5 3 3" xfId="23164"/>
    <cellStyle name="Normal 3 2 2 2 2 5 3 3" xfId="23165"/>
    <cellStyle name="Normal 3 3 2 2 5 3 3" xfId="23166"/>
    <cellStyle name="Normal 30 3 2 2 5 3 3" xfId="23167"/>
    <cellStyle name="Normal 4 2 2 2 5 3 3" xfId="23168"/>
    <cellStyle name="Normal 40 2 2 2 5 3 3" xfId="23169"/>
    <cellStyle name="Normal 41 2 2 2 5 3 3" xfId="23170"/>
    <cellStyle name="Normal 42 2 2 2 5 3 3" xfId="23171"/>
    <cellStyle name="Normal 43 2 2 2 5 3 3" xfId="23172"/>
    <cellStyle name="Normal 44 2 2 2 5 3 3" xfId="23173"/>
    <cellStyle name="Normal 45 2 2 2 5 3 3" xfId="23174"/>
    <cellStyle name="Normal 46 2 2 2 5 3 3" xfId="23175"/>
    <cellStyle name="Normal 47 2 2 2 5 3 3" xfId="23176"/>
    <cellStyle name="Normal 51 2 2 5 3 3" xfId="23177"/>
    <cellStyle name="Normal 52 2 2 5 3 3" xfId="23178"/>
    <cellStyle name="Normal 53 2 2 5 3 3" xfId="23179"/>
    <cellStyle name="Normal 55 2 2 5 3 3" xfId="23180"/>
    <cellStyle name="Normal 56 2 2 5 3 3" xfId="23181"/>
    <cellStyle name="Normal 57 2 2 5 3 3" xfId="23182"/>
    <cellStyle name="Normal 6 2 3 2 2 5 3 3" xfId="23183"/>
    <cellStyle name="Normal 6 3 2 2 5 3 3" xfId="23184"/>
    <cellStyle name="Normal 60 2 2 5 3 3" xfId="23185"/>
    <cellStyle name="Normal 64 2 2 5 3 3" xfId="23186"/>
    <cellStyle name="Normal 65 2 2 5 3 3" xfId="23187"/>
    <cellStyle name="Normal 66 2 2 5 3 3" xfId="23188"/>
    <cellStyle name="Normal 67 2 2 5 3 3" xfId="23189"/>
    <cellStyle name="Normal 7 6 2 2 5 3 3" xfId="23190"/>
    <cellStyle name="Normal 71 2 2 5 3 3" xfId="23191"/>
    <cellStyle name="Normal 72 2 2 5 3 3" xfId="23192"/>
    <cellStyle name="Normal 73 2 2 5 3 3" xfId="23193"/>
    <cellStyle name="Normal 74 2 2 5 3 3" xfId="23194"/>
    <cellStyle name="Normal 76 2 2 5 3 3" xfId="23195"/>
    <cellStyle name="Normal 8 3 2 2 5 3 3" xfId="23196"/>
    <cellStyle name="Normal 81 2 2 5 3 3" xfId="23197"/>
    <cellStyle name="Normal 78 4 4 3 3" xfId="23198"/>
    <cellStyle name="Normal 5 3 4 4 3 3" xfId="23199"/>
    <cellStyle name="Normal 80 4 4 3 3" xfId="23200"/>
    <cellStyle name="Normal 79 4 4 3 3" xfId="23201"/>
    <cellStyle name="Normal 6 8 4 4 3 3" xfId="23202"/>
    <cellStyle name="Normal 5 2 4 4 3 3" xfId="23203"/>
    <cellStyle name="Normal 6 2 9 4 3 3" xfId="23204"/>
    <cellStyle name="Comma 2 2 3 4 4 3 3" xfId="23205"/>
    <cellStyle name="Comma 2 3 6 4 4 3 3" xfId="23206"/>
    <cellStyle name="Normal 18 2 4 4 3 3" xfId="23207"/>
    <cellStyle name="Normal 19 2 4 4 3 3" xfId="23208"/>
    <cellStyle name="Normal 2 2 3 4 4 3 3" xfId="23209"/>
    <cellStyle name="Normal 2 3 6 4 4 3 3" xfId="23210"/>
    <cellStyle name="Normal 2 3 2 4 4 3 3" xfId="23211"/>
    <cellStyle name="Normal 2 3 4 4 4 3 3" xfId="23212"/>
    <cellStyle name="Normal 2 3 5 4 4 3 3" xfId="23213"/>
    <cellStyle name="Normal 2 4 2 4 4 3 3" xfId="23214"/>
    <cellStyle name="Normal 2 5 4 4 3 3" xfId="23215"/>
    <cellStyle name="Normal 28 3 4 4 3 3" xfId="23216"/>
    <cellStyle name="Normal 3 2 2 4 4 3 3" xfId="23217"/>
    <cellStyle name="Normal 3 3 4 4 3 3" xfId="23218"/>
    <cellStyle name="Normal 30 3 4 4 3 3" xfId="23219"/>
    <cellStyle name="Normal 4 2 4 4 3 3" xfId="23220"/>
    <cellStyle name="Normal 40 2 4 4 3 3" xfId="23221"/>
    <cellStyle name="Normal 41 2 4 4 3 3" xfId="23222"/>
    <cellStyle name="Normal 42 2 4 4 3 3" xfId="23223"/>
    <cellStyle name="Normal 43 2 4 4 3 3" xfId="23224"/>
    <cellStyle name="Normal 44 2 4 4 3 3" xfId="23225"/>
    <cellStyle name="Normal 45 2 4 4 3 3" xfId="23226"/>
    <cellStyle name="Normal 46 2 4 4 3 3" xfId="23227"/>
    <cellStyle name="Normal 47 2 4 4 3 3" xfId="23228"/>
    <cellStyle name="Normal 51 4 4 3 3" xfId="23229"/>
    <cellStyle name="Normal 52 4 4 3 3" xfId="23230"/>
    <cellStyle name="Normal 53 4 4 3 3" xfId="23231"/>
    <cellStyle name="Normal 55 4 4 3 3" xfId="23232"/>
    <cellStyle name="Normal 56 4 4 3 3" xfId="23233"/>
    <cellStyle name="Normal 57 4 4 3 3" xfId="23234"/>
    <cellStyle name="Normal 6 2 3 4 4 3 3" xfId="23235"/>
    <cellStyle name="Normal 6 3 4 4 3 3" xfId="23236"/>
    <cellStyle name="Normal 60 4 4 3 3" xfId="23237"/>
    <cellStyle name="Normal 64 4 4 3 3" xfId="23238"/>
    <cellStyle name="Normal 65 4 4 3 3" xfId="23239"/>
    <cellStyle name="Normal 66 4 4 3 3" xfId="23240"/>
    <cellStyle name="Normal 67 4 4 3 3" xfId="23241"/>
    <cellStyle name="Normal 7 6 4 4 3 3" xfId="23242"/>
    <cellStyle name="Normal 71 4 4 3 3" xfId="23243"/>
    <cellStyle name="Normal 72 4 4 3 3" xfId="23244"/>
    <cellStyle name="Normal 73 4 4 3 3" xfId="23245"/>
    <cellStyle name="Normal 74 4 4 3 3" xfId="23246"/>
    <cellStyle name="Normal 76 4 4 3 3" xfId="23247"/>
    <cellStyle name="Normal 8 3 4 4 3 3" xfId="23248"/>
    <cellStyle name="Normal 81 4 4 3 3" xfId="23249"/>
    <cellStyle name="Normal 78 2 3 4 3 3" xfId="23250"/>
    <cellStyle name="Normal 5 3 2 3 4 3 3" xfId="23251"/>
    <cellStyle name="Normal 80 2 3 4 3 3" xfId="23252"/>
    <cellStyle name="Normal 79 2 3 4 3 3" xfId="23253"/>
    <cellStyle name="Normal 6 8 2 3 4 3 3" xfId="23254"/>
    <cellStyle name="Normal 5 2 2 3 4 3 3" xfId="23255"/>
    <cellStyle name="Normal 6 2 7 3 4 3 3" xfId="23256"/>
    <cellStyle name="Comma 2 2 3 2 3 4 3 3" xfId="23257"/>
    <cellStyle name="Comma 2 3 6 2 3 4 3 3" xfId="23258"/>
    <cellStyle name="Normal 18 2 2 3 4 3 3" xfId="23259"/>
    <cellStyle name="Normal 19 2 2 3 4 3 3" xfId="23260"/>
    <cellStyle name="Normal 2 2 3 2 3 4 3 3" xfId="23261"/>
    <cellStyle name="Normal 2 3 6 2 3 4 3 3" xfId="23262"/>
    <cellStyle name="Normal 2 3 2 2 3 4 3 3" xfId="23263"/>
    <cellStyle name="Normal 2 3 4 2 3 4 3 3" xfId="23264"/>
    <cellStyle name="Normal 2 3 5 2 3 4 3 3" xfId="23265"/>
    <cellStyle name="Normal 2 4 2 2 3 4 3 3" xfId="23266"/>
    <cellStyle name="Normal 2 5 2 3 4 3 3" xfId="23267"/>
    <cellStyle name="Normal 28 3 2 3 4 3 3" xfId="23268"/>
    <cellStyle name="Normal 3 2 2 2 3 4 3 3" xfId="23269"/>
    <cellStyle name="Normal 3 3 2 3 4 3 3" xfId="23270"/>
    <cellStyle name="Normal 30 3 2 3 4 3 3" xfId="23271"/>
    <cellStyle name="Normal 4 2 2 3 4 3 3" xfId="23272"/>
    <cellStyle name="Normal 40 2 2 3 4 3 3" xfId="23273"/>
    <cellStyle name="Normal 41 2 2 3 4 3 3" xfId="23274"/>
    <cellStyle name="Normal 42 2 2 3 4 3 3" xfId="23275"/>
    <cellStyle name="Normal 43 2 2 3 4 3 3" xfId="23276"/>
    <cellStyle name="Normal 44 2 2 3 4 3 3" xfId="23277"/>
    <cellStyle name="Normal 45 2 2 3 4 3 3" xfId="23278"/>
    <cellStyle name="Normal 46 2 2 3 4 3 3" xfId="23279"/>
    <cellStyle name="Normal 47 2 2 3 4 3 3" xfId="23280"/>
    <cellStyle name="Normal 51 2 3 4 3 3" xfId="23281"/>
    <cellStyle name="Normal 52 2 3 4 3 3" xfId="23282"/>
    <cellStyle name="Normal 53 2 3 4 3 3" xfId="23283"/>
    <cellStyle name="Normal 55 2 3 4 3 3" xfId="23284"/>
    <cellStyle name="Normal 56 2 3 4 3 3" xfId="23285"/>
    <cellStyle name="Normal 57 2 3 4 3 3" xfId="23286"/>
    <cellStyle name="Normal 6 2 3 2 3 4 3 3" xfId="23287"/>
    <cellStyle name="Normal 6 3 2 3 4 3 3" xfId="23288"/>
    <cellStyle name="Normal 60 2 3 4 3 3" xfId="23289"/>
    <cellStyle name="Normal 64 2 3 4 3 3" xfId="23290"/>
    <cellStyle name="Normal 65 2 3 4 3 3" xfId="23291"/>
    <cellStyle name="Normal 66 2 3 4 3 3" xfId="23292"/>
    <cellStyle name="Normal 67 2 3 4 3 3" xfId="23293"/>
    <cellStyle name="Normal 7 6 2 3 4 3 3" xfId="23294"/>
    <cellStyle name="Normal 71 2 3 4 3 3" xfId="23295"/>
    <cellStyle name="Normal 72 2 3 4 3 3" xfId="23296"/>
    <cellStyle name="Normal 73 2 3 4 3 3" xfId="23297"/>
    <cellStyle name="Normal 74 2 3 4 3 3" xfId="23298"/>
    <cellStyle name="Normal 76 2 3 4 3 3" xfId="23299"/>
    <cellStyle name="Normal 8 3 2 3 4 3 3" xfId="23300"/>
    <cellStyle name="Normal 81 2 3 4 3 3" xfId="23301"/>
    <cellStyle name="Normal 78 3 2 4 3 3" xfId="23302"/>
    <cellStyle name="Normal 5 3 3 2 4 3 3" xfId="23303"/>
    <cellStyle name="Normal 80 3 2 4 3 3" xfId="23304"/>
    <cellStyle name="Normal 79 3 2 4 3 3" xfId="23305"/>
    <cellStyle name="Normal 6 8 3 2 4 3 3" xfId="23306"/>
    <cellStyle name="Normal 5 2 3 2 4 3 3" xfId="23307"/>
    <cellStyle name="Normal 6 2 8 2 4 3 3" xfId="23308"/>
    <cellStyle name="Comma 2 2 3 3 2 4 3 3" xfId="23309"/>
    <cellStyle name="Comma 2 3 6 3 2 4 3 3" xfId="23310"/>
    <cellStyle name="Normal 18 2 3 2 4 3 3" xfId="23311"/>
    <cellStyle name="Normal 19 2 3 2 4 3 3" xfId="23312"/>
    <cellStyle name="Normal 2 2 3 3 2 4 3 3" xfId="23313"/>
    <cellStyle name="Normal 2 3 6 3 2 4 3 3" xfId="23314"/>
    <cellStyle name="Normal 2 3 2 3 2 4 3 3" xfId="23315"/>
    <cellStyle name="Normal 2 3 4 3 2 4 3 3" xfId="23316"/>
    <cellStyle name="Normal 2 3 5 3 2 4 3 3" xfId="23317"/>
    <cellStyle name="Normal 2 4 2 3 2 4 3 3" xfId="23318"/>
    <cellStyle name="Normal 2 5 3 2 4 3 3" xfId="23319"/>
    <cellStyle name="Normal 28 3 3 2 4 3 3" xfId="23320"/>
    <cellStyle name="Normal 3 2 2 3 2 4 3 3" xfId="23321"/>
    <cellStyle name="Normal 3 3 3 2 4 3 3" xfId="23322"/>
    <cellStyle name="Normal 30 3 3 2 4 3 3" xfId="23323"/>
    <cellStyle name="Normal 4 2 3 2 4 3 3" xfId="23324"/>
    <cellStyle name="Normal 40 2 3 2 4 3 3" xfId="23325"/>
    <cellStyle name="Normal 41 2 3 2 4 3 3" xfId="23326"/>
    <cellStyle name="Normal 42 2 3 2 4 3 3" xfId="23327"/>
    <cellStyle name="Normal 43 2 3 2 4 3 3" xfId="23328"/>
    <cellStyle name="Normal 44 2 3 2 4 3 3" xfId="23329"/>
    <cellStyle name="Normal 45 2 3 2 4 3 3" xfId="23330"/>
    <cellStyle name="Normal 46 2 3 2 4 3 3" xfId="23331"/>
    <cellStyle name="Normal 47 2 3 2 4 3 3" xfId="23332"/>
    <cellStyle name="Normal 51 3 2 4 3 3" xfId="23333"/>
    <cellStyle name="Normal 52 3 2 4 3 3" xfId="23334"/>
    <cellStyle name="Normal 53 3 2 4 3 3" xfId="23335"/>
    <cellStyle name="Normal 55 3 2 4 3 3" xfId="23336"/>
    <cellStyle name="Normal 56 3 2 4 3 3" xfId="23337"/>
    <cellStyle name="Normal 57 3 2 4 3 3" xfId="23338"/>
    <cellStyle name="Normal 6 2 3 3 2 4 3 3" xfId="23339"/>
    <cellStyle name="Normal 6 3 3 2 4 3 3" xfId="23340"/>
    <cellStyle name="Normal 60 3 2 4 3 3" xfId="23341"/>
    <cellStyle name="Normal 64 3 2 4 3 3" xfId="23342"/>
    <cellStyle name="Normal 65 3 2 4 3 3" xfId="23343"/>
    <cellStyle name="Normal 66 3 2 4 3 3" xfId="23344"/>
    <cellStyle name="Normal 67 3 2 4 3 3" xfId="23345"/>
    <cellStyle name="Normal 7 6 3 2 4 3 3" xfId="23346"/>
    <cellStyle name="Normal 71 3 2 4 3 3" xfId="23347"/>
    <cellStyle name="Normal 72 3 2 4 3 3" xfId="23348"/>
    <cellStyle name="Normal 73 3 2 4 3 3" xfId="23349"/>
    <cellStyle name="Normal 74 3 2 4 3 3" xfId="23350"/>
    <cellStyle name="Normal 76 3 2 4 3 3" xfId="23351"/>
    <cellStyle name="Normal 8 3 3 2 4 3 3" xfId="23352"/>
    <cellStyle name="Normal 81 3 2 4 3 3" xfId="23353"/>
    <cellStyle name="Normal 78 2 2 2 4 3 3" xfId="23354"/>
    <cellStyle name="Normal 5 3 2 2 2 4 3 3" xfId="23355"/>
    <cellStyle name="Normal 80 2 2 2 4 3 3" xfId="23356"/>
    <cellStyle name="Normal 79 2 2 2 4 3 3" xfId="23357"/>
    <cellStyle name="Normal 6 8 2 2 2 4 3 3" xfId="23358"/>
    <cellStyle name="Normal 5 2 2 2 2 4 3 3" xfId="23359"/>
    <cellStyle name="Normal 6 2 7 2 2 4 3 3" xfId="23360"/>
    <cellStyle name="Comma 2 2 3 2 2 2 4 3 3" xfId="23361"/>
    <cellStyle name="Comma 2 3 6 2 2 2 4 3 3" xfId="23362"/>
    <cellStyle name="Normal 18 2 2 2 2 4 3 3" xfId="23363"/>
    <cellStyle name="Normal 19 2 2 2 2 4 3 3" xfId="23364"/>
    <cellStyle name="Normal 2 2 3 2 2 2 4 3 3" xfId="23365"/>
    <cellStyle name="Normal 2 3 6 2 2 2 4 3 3" xfId="23366"/>
    <cellStyle name="Normal 2 3 2 2 2 2 4 3 3" xfId="23367"/>
    <cellStyle name="Normal 2 3 4 2 2 2 4 3 3" xfId="23368"/>
    <cellStyle name="Normal 2 3 5 2 2 2 4 3 3" xfId="23369"/>
    <cellStyle name="Normal 2 4 2 2 2 2 4 3 3" xfId="23370"/>
    <cellStyle name="Normal 2 5 2 2 2 4 3 3" xfId="23371"/>
    <cellStyle name="Normal 28 3 2 2 2 4 3 3" xfId="23372"/>
    <cellStyle name="Normal 3 2 2 2 2 2 4 3 3" xfId="23373"/>
    <cellStyle name="Normal 3 3 2 2 2 4 3 3" xfId="23374"/>
    <cellStyle name="Normal 30 3 2 2 2 4 3 3" xfId="23375"/>
    <cellStyle name="Normal 4 2 2 2 2 4 3 3" xfId="23376"/>
    <cellStyle name="Normal 40 2 2 2 2 4 3 3" xfId="23377"/>
    <cellStyle name="Normal 41 2 2 2 2 4 3 3" xfId="23378"/>
    <cellStyle name="Normal 42 2 2 2 2 4 3 3" xfId="23379"/>
    <cellStyle name="Normal 43 2 2 2 2 4 3 3" xfId="23380"/>
    <cellStyle name="Normal 44 2 2 2 2 4 3 3" xfId="23381"/>
    <cellStyle name="Normal 45 2 2 2 2 4 3 3" xfId="23382"/>
    <cellStyle name="Normal 46 2 2 2 2 4 3 3" xfId="23383"/>
    <cellStyle name="Normal 47 2 2 2 2 4 3 3" xfId="23384"/>
    <cellStyle name="Normal 51 2 2 2 4 3 3" xfId="23385"/>
    <cellStyle name="Normal 52 2 2 2 4 3 3" xfId="23386"/>
    <cellStyle name="Normal 53 2 2 2 4 3 3" xfId="23387"/>
    <cellStyle name="Normal 55 2 2 2 4 3 3" xfId="23388"/>
    <cellStyle name="Normal 56 2 2 2 4 3 3" xfId="23389"/>
    <cellStyle name="Normal 57 2 2 2 4 3 3" xfId="23390"/>
    <cellStyle name="Normal 6 2 3 2 2 2 4 3 3" xfId="23391"/>
    <cellStyle name="Normal 6 3 2 2 2 4 3 3" xfId="23392"/>
    <cellStyle name="Normal 60 2 2 2 4 3 3" xfId="23393"/>
    <cellStyle name="Normal 64 2 2 2 4 3 3" xfId="23394"/>
    <cellStyle name="Normal 65 2 2 2 4 3 3" xfId="23395"/>
    <cellStyle name="Normal 66 2 2 2 4 3 3" xfId="23396"/>
    <cellStyle name="Normal 67 2 2 2 4 3 3" xfId="23397"/>
    <cellStyle name="Normal 7 6 2 2 2 4 3 3" xfId="23398"/>
    <cellStyle name="Normal 71 2 2 2 4 3 3" xfId="23399"/>
    <cellStyle name="Normal 72 2 2 2 4 3 3" xfId="23400"/>
    <cellStyle name="Normal 73 2 2 2 4 3 3" xfId="23401"/>
    <cellStyle name="Normal 74 2 2 2 4 3 3" xfId="23402"/>
    <cellStyle name="Normal 76 2 2 2 4 3 3" xfId="23403"/>
    <cellStyle name="Normal 8 3 2 2 2 4 3 3" xfId="23404"/>
    <cellStyle name="Normal 81 2 2 2 4 3 3" xfId="23405"/>
    <cellStyle name="Normal 90 3 3 3" xfId="23406"/>
    <cellStyle name="Normal 78 5 3 3 3" xfId="23407"/>
    <cellStyle name="Normal 91 3 3 3" xfId="23408"/>
    <cellStyle name="Normal 5 3 5 3 3 3" xfId="23409"/>
    <cellStyle name="Normal 80 5 3 3 3" xfId="23410"/>
    <cellStyle name="Normal 79 5 3 3 3" xfId="23411"/>
    <cellStyle name="Normal 6 8 5 3 3 3" xfId="23412"/>
    <cellStyle name="Normal 5 2 5 3 3 3" xfId="23413"/>
    <cellStyle name="Normal 6 2 10 3 3 3" xfId="23414"/>
    <cellStyle name="Comma 2 2 3 5 3 3 3" xfId="23415"/>
    <cellStyle name="Comma 2 3 6 5 3 3 3" xfId="23416"/>
    <cellStyle name="Normal 18 2 5 3 3 3" xfId="23417"/>
    <cellStyle name="Normal 19 2 5 3 3 3" xfId="23418"/>
    <cellStyle name="Normal 2 2 3 5 3 3 3" xfId="23419"/>
    <cellStyle name="Normal 2 3 6 5 3 3 3" xfId="23420"/>
    <cellStyle name="Normal 2 3 2 5 3 3 3" xfId="23421"/>
    <cellStyle name="Normal 2 3 4 5 3 3 3" xfId="23422"/>
    <cellStyle name="Normal 2 3 5 5 3 3 3" xfId="23423"/>
    <cellStyle name="Normal 2 4 2 5 3 3 3" xfId="23424"/>
    <cellStyle name="Normal 2 5 5 3 3 3" xfId="23425"/>
    <cellStyle name="Normal 28 3 5 3 3 3" xfId="23426"/>
    <cellStyle name="Normal 3 2 2 5 3 3 3" xfId="23427"/>
    <cellStyle name="Normal 3 3 5 3 3 3" xfId="23428"/>
    <cellStyle name="Normal 30 3 5 3 3 3" xfId="23429"/>
    <cellStyle name="Normal 4 2 5 3 3 3" xfId="23430"/>
    <cellStyle name="Normal 40 2 5 3 3 3" xfId="23431"/>
    <cellStyle name="Normal 41 2 5 3 3 3" xfId="23432"/>
    <cellStyle name="Normal 42 2 5 3 3 3" xfId="23433"/>
    <cellStyle name="Normal 43 2 5 3 3 3" xfId="23434"/>
    <cellStyle name="Normal 44 2 5 3 3 3" xfId="23435"/>
    <cellStyle name="Normal 45 2 5 3 3 3" xfId="23436"/>
    <cellStyle name="Normal 46 2 5 3 3 3" xfId="23437"/>
    <cellStyle name="Normal 47 2 5 3 3 3" xfId="23438"/>
    <cellStyle name="Normal 51 5 3 3 3" xfId="23439"/>
    <cellStyle name="Normal 52 5 3 3 3" xfId="23440"/>
    <cellStyle name="Normal 53 5 3 3 3" xfId="23441"/>
    <cellStyle name="Normal 55 5 3 3 3" xfId="23442"/>
    <cellStyle name="Normal 56 5 3 3 3" xfId="23443"/>
    <cellStyle name="Normal 57 5 3 3 3" xfId="23444"/>
    <cellStyle name="Normal 6 2 3 5 3 3 3" xfId="23445"/>
    <cellStyle name="Normal 6 3 5 3 3 3" xfId="23446"/>
    <cellStyle name="Normal 60 5 3 3 3" xfId="23447"/>
    <cellStyle name="Normal 64 5 3 3 3" xfId="23448"/>
    <cellStyle name="Normal 65 5 3 3 3" xfId="23449"/>
    <cellStyle name="Normal 66 5 3 3 3" xfId="23450"/>
    <cellStyle name="Normal 67 5 3 3 3" xfId="23451"/>
    <cellStyle name="Normal 7 6 5 3 3 3" xfId="23452"/>
    <cellStyle name="Normal 71 5 3 3 3" xfId="23453"/>
    <cellStyle name="Normal 72 5 3 3 3" xfId="23454"/>
    <cellStyle name="Normal 73 5 3 3 3" xfId="23455"/>
    <cellStyle name="Normal 74 5 3 3 3" xfId="23456"/>
    <cellStyle name="Normal 76 5 3 3 3" xfId="23457"/>
    <cellStyle name="Normal 8 3 5 3 3 3" xfId="23458"/>
    <cellStyle name="Normal 81 5 3 3 3" xfId="23459"/>
    <cellStyle name="Normal 78 2 4 3 3 3" xfId="23460"/>
    <cellStyle name="Normal 5 3 2 4 3 3 3" xfId="23461"/>
    <cellStyle name="Normal 80 2 4 3 3 3" xfId="23462"/>
    <cellStyle name="Normal 79 2 4 3 3 3" xfId="23463"/>
    <cellStyle name="Normal 6 8 2 4 3 3 3" xfId="23464"/>
    <cellStyle name="Normal 5 2 2 4 3 3 3" xfId="23465"/>
    <cellStyle name="Normal 6 2 7 4 3 3 3" xfId="23466"/>
    <cellStyle name="Comma 2 2 3 2 4 3 3 3" xfId="23467"/>
    <cellStyle name="Comma 2 3 6 2 4 3 3 3" xfId="23468"/>
    <cellStyle name="Normal 18 2 2 4 3 3 3" xfId="23469"/>
    <cellStyle name="Normal 19 2 2 4 3 3 3" xfId="23470"/>
    <cellStyle name="Normal 2 2 3 2 4 3 3 3" xfId="23471"/>
    <cellStyle name="Normal 2 3 6 2 4 3 3 3" xfId="23472"/>
    <cellStyle name="Normal 2 3 2 2 4 3 3 3" xfId="23473"/>
    <cellStyle name="Normal 2 3 4 2 4 3 3 3" xfId="23474"/>
    <cellStyle name="Normal 2 3 5 2 4 3 3 3" xfId="23475"/>
    <cellStyle name="Normal 2 4 2 2 4 3 3 3" xfId="23476"/>
    <cellStyle name="Normal 2 5 2 4 3 3 3" xfId="23477"/>
    <cellStyle name="Normal 28 3 2 4 3 3 3" xfId="23478"/>
    <cellStyle name="Normal 3 2 2 2 4 3 3 3" xfId="23479"/>
    <cellStyle name="Normal 3 3 2 4 3 3 3" xfId="23480"/>
    <cellStyle name="Normal 30 3 2 4 3 3 3" xfId="23481"/>
    <cellStyle name="Normal 4 2 2 4 3 3 3" xfId="23482"/>
    <cellStyle name="Normal 40 2 2 4 3 3 3" xfId="23483"/>
    <cellStyle name="Normal 41 2 2 4 3 3 3" xfId="23484"/>
    <cellStyle name="Normal 42 2 2 4 3 3 3" xfId="23485"/>
    <cellStyle name="Normal 43 2 2 4 3 3 3" xfId="23486"/>
    <cellStyle name="Normal 44 2 2 4 3 3 3" xfId="23487"/>
    <cellStyle name="Normal 45 2 2 4 3 3 3" xfId="23488"/>
    <cellStyle name="Normal 46 2 2 4 3 3 3" xfId="23489"/>
    <cellStyle name="Normal 47 2 2 4 3 3 3" xfId="23490"/>
    <cellStyle name="Normal 51 2 4 3 3 3" xfId="23491"/>
    <cellStyle name="Normal 52 2 4 3 3 3" xfId="23492"/>
    <cellStyle name="Normal 53 2 4 3 3 3" xfId="23493"/>
    <cellStyle name="Normal 55 2 4 3 3 3" xfId="23494"/>
    <cellStyle name="Normal 56 2 4 3 3 3" xfId="23495"/>
    <cellStyle name="Normal 57 2 4 3 3 3" xfId="23496"/>
    <cellStyle name="Normal 6 2 3 2 4 3 3 3" xfId="23497"/>
    <cellStyle name="Normal 6 3 2 4 3 3 3" xfId="23498"/>
    <cellStyle name="Normal 60 2 4 3 3 3" xfId="23499"/>
    <cellStyle name="Normal 64 2 4 3 3 3" xfId="23500"/>
    <cellStyle name="Normal 65 2 4 3 3 3" xfId="23501"/>
    <cellStyle name="Normal 66 2 4 3 3 3" xfId="23502"/>
    <cellStyle name="Normal 67 2 4 3 3 3" xfId="23503"/>
    <cellStyle name="Normal 7 6 2 4 3 3 3" xfId="23504"/>
    <cellStyle name="Normal 71 2 4 3 3 3" xfId="23505"/>
    <cellStyle name="Normal 72 2 4 3 3 3" xfId="23506"/>
    <cellStyle name="Normal 73 2 4 3 3 3" xfId="23507"/>
    <cellStyle name="Normal 74 2 4 3 3 3" xfId="23508"/>
    <cellStyle name="Normal 76 2 4 3 3 3" xfId="23509"/>
    <cellStyle name="Normal 8 3 2 4 3 3 3" xfId="23510"/>
    <cellStyle name="Normal 81 2 4 3 3 3" xfId="23511"/>
    <cellStyle name="Normal 78 3 3 3 3 3" xfId="23512"/>
    <cellStyle name="Normal 5 3 3 3 3 3 3" xfId="23513"/>
    <cellStyle name="Normal 80 3 3 3 3 3" xfId="23514"/>
    <cellStyle name="Normal 79 3 3 3 3 3" xfId="23515"/>
    <cellStyle name="Normal 6 8 3 3 3 3 3" xfId="23516"/>
    <cellStyle name="Normal 5 2 3 3 3 3 3" xfId="23517"/>
    <cellStyle name="Normal 6 2 8 3 3 3 3" xfId="23518"/>
    <cellStyle name="Comma 2 2 3 3 3 3 3 3" xfId="23519"/>
    <cellStyle name="Comma 2 3 6 3 3 3 3 3" xfId="23520"/>
    <cellStyle name="Normal 18 2 3 3 3 3 3" xfId="23521"/>
    <cellStyle name="Normal 19 2 3 3 3 3 3" xfId="23522"/>
    <cellStyle name="Normal 2 2 3 3 3 3 3 3" xfId="23523"/>
    <cellStyle name="Normal 2 3 6 3 3 3 3 3" xfId="23524"/>
    <cellStyle name="Normal 2 3 2 3 3 3 3 3" xfId="23525"/>
    <cellStyle name="Normal 2 3 4 3 3 3 3 3" xfId="23526"/>
    <cellStyle name="Normal 2 3 5 3 3 3 3 3" xfId="23527"/>
    <cellStyle name="Normal 2 4 2 3 3 3 3 3" xfId="23528"/>
    <cellStyle name="Normal 2 5 3 3 3 3 3" xfId="23529"/>
    <cellStyle name="Normal 28 3 3 3 3 3 3" xfId="23530"/>
    <cellStyle name="Normal 3 2 2 3 3 3 3 3" xfId="23531"/>
    <cellStyle name="Normal 3 3 3 3 3 3 3" xfId="23532"/>
    <cellStyle name="Normal 30 3 3 3 3 3 3" xfId="23533"/>
    <cellStyle name="Normal 4 2 3 3 3 3 3" xfId="23534"/>
    <cellStyle name="Normal 40 2 3 3 3 3 3" xfId="23535"/>
    <cellStyle name="Normal 41 2 3 3 3 3 3" xfId="23536"/>
    <cellStyle name="Normal 42 2 3 3 3 3 3" xfId="23537"/>
    <cellStyle name="Normal 43 2 3 3 3 3 3" xfId="23538"/>
    <cellStyle name="Normal 44 2 3 3 3 3 3" xfId="23539"/>
    <cellStyle name="Normal 45 2 3 3 3 3 3" xfId="23540"/>
    <cellStyle name="Normal 46 2 3 3 3 3 3" xfId="23541"/>
    <cellStyle name="Normal 47 2 3 3 3 3 3" xfId="23542"/>
    <cellStyle name="Normal 51 3 3 3 3 3" xfId="23543"/>
    <cellStyle name="Normal 52 3 3 3 3 3" xfId="23544"/>
    <cellStyle name="Normal 53 3 3 3 3 3" xfId="23545"/>
    <cellStyle name="Normal 55 3 3 3 3 3" xfId="23546"/>
    <cellStyle name="Normal 56 3 3 3 3 3" xfId="23547"/>
    <cellStyle name="Normal 57 3 3 3 3 3" xfId="23548"/>
    <cellStyle name="Normal 6 2 3 3 3 3 3 3" xfId="23549"/>
    <cellStyle name="Normal 6 3 3 3 3 3 3" xfId="23550"/>
    <cellStyle name="Normal 60 3 3 3 3 3" xfId="23551"/>
    <cellStyle name="Normal 64 3 3 3 3 3" xfId="23552"/>
    <cellStyle name="Normal 65 3 3 3 3 3" xfId="23553"/>
    <cellStyle name="Normal 66 3 3 3 3 3" xfId="23554"/>
    <cellStyle name="Normal 67 3 3 3 3 3" xfId="23555"/>
    <cellStyle name="Normal 7 6 3 3 3 3 3" xfId="23556"/>
    <cellStyle name="Normal 71 3 3 3 3 3" xfId="23557"/>
    <cellStyle name="Normal 72 3 3 3 3 3" xfId="23558"/>
    <cellStyle name="Normal 73 3 3 3 3 3" xfId="23559"/>
    <cellStyle name="Normal 74 3 3 3 3 3" xfId="23560"/>
    <cellStyle name="Normal 76 3 3 3 3 3" xfId="23561"/>
    <cellStyle name="Normal 8 3 3 3 3 3 3" xfId="23562"/>
    <cellStyle name="Normal 81 3 3 3 3 3" xfId="23563"/>
    <cellStyle name="Normal 78 2 2 3 3 3 3" xfId="23564"/>
    <cellStyle name="Normal 5 3 2 2 3 3 3 3" xfId="23565"/>
    <cellStyle name="Normal 80 2 2 3 3 3 3" xfId="23566"/>
    <cellStyle name="Normal 79 2 2 3 3 3 3" xfId="23567"/>
    <cellStyle name="Normal 6 8 2 2 3 3 3 3" xfId="23568"/>
    <cellStyle name="Normal 5 2 2 2 3 3 3 3" xfId="23569"/>
    <cellStyle name="Normal 6 2 7 2 3 3 3 3" xfId="23570"/>
    <cellStyle name="Comma 2 2 3 2 2 3 3 3 3" xfId="23571"/>
    <cellStyle name="Comma 2 3 6 2 2 3 3 3 3" xfId="23572"/>
    <cellStyle name="Normal 18 2 2 2 3 3 3 3" xfId="23573"/>
    <cellStyle name="Normal 19 2 2 2 3 3 3 3" xfId="23574"/>
    <cellStyle name="Normal 2 2 3 2 2 3 3 3 3" xfId="23575"/>
    <cellStyle name="Normal 2 3 6 2 2 3 3 3 3" xfId="23576"/>
    <cellStyle name="Normal 2 3 2 2 2 3 3 3 3" xfId="23577"/>
    <cellStyle name="Normal 2 3 4 2 2 3 3 3 3" xfId="23578"/>
    <cellStyle name="Normal 2 3 5 2 2 3 3 3 3" xfId="23579"/>
    <cellStyle name="Normal 2 4 2 2 2 3 3 3 3" xfId="23580"/>
    <cellStyle name="Normal 2 5 2 2 3 3 3 3" xfId="23581"/>
    <cellStyle name="Normal 28 3 2 2 3 3 3 3" xfId="23582"/>
    <cellStyle name="Normal 3 2 2 2 2 3 3 3 3" xfId="23583"/>
    <cellStyle name="Normal 3 3 2 2 3 3 3 3" xfId="23584"/>
    <cellStyle name="Normal 30 3 2 2 3 3 3 3" xfId="23585"/>
    <cellStyle name="Normal 4 2 2 2 3 3 3 3" xfId="23586"/>
    <cellStyle name="Normal 40 2 2 2 3 3 3 3" xfId="23587"/>
    <cellStyle name="Normal 41 2 2 2 3 3 3 3" xfId="23588"/>
    <cellStyle name="Normal 42 2 2 2 3 3 3 3" xfId="23589"/>
    <cellStyle name="Normal 43 2 2 2 3 3 3 3" xfId="23590"/>
    <cellStyle name="Normal 44 2 2 2 3 3 3 3" xfId="23591"/>
    <cellStyle name="Normal 45 2 2 2 3 3 3 3" xfId="23592"/>
    <cellStyle name="Normal 46 2 2 2 3 3 3 3" xfId="23593"/>
    <cellStyle name="Normal 47 2 2 2 3 3 3 3" xfId="23594"/>
    <cellStyle name="Normal 51 2 2 3 3 3 3" xfId="23595"/>
    <cellStyle name="Normal 52 2 2 3 3 3 3" xfId="23596"/>
    <cellStyle name="Normal 53 2 2 3 3 3 3" xfId="23597"/>
    <cellStyle name="Normal 55 2 2 3 3 3 3" xfId="23598"/>
    <cellStyle name="Normal 56 2 2 3 3 3 3" xfId="23599"/>
    <cellStyle name="Normal 57 2 2 3 3 3 3" xfId="23600"/>
    <cellStyle name="Normal 6 2 3 2 2 3 3 3 3" xfId="23601"/>
    <cellStyle name="Normal 6 3 2 2 3 3 3 3" xfId="23602"/>
    <cellStyle name="Normal 60 2 2 3 3 3 3" xfId="23603"/>
    <cellStyle name="Normal 64 2 2 3 3 3 3" xfId="23604"/>
    <cellStyle name="Normal 65 2 2 3 3 3 3" xfId="23605"/>
    <cellStyle name="Normal 66 2 2 3 3 3 3" xfId="23606"/>
    <cellStyle name="Normal 67 2 2 3 3 3 3" xfId="23607"/>
    <cellStyle name="Normal 7 6 2 2 3 3 3 3" xfId="23608"/>
    <cellStyle name="Normal 71 2 2 3 3 3 3" xfId="23609"/>
    <cellStyle name="Normal 72 2 2 3 3 3 3" xfId="23610"/>
    <cellStyle name="Normal 73 2 2 3 3 3 3" xfId="23611"/>
    <cellStyle name="Normal 74 2 2 3 3 3 3" xfId="23612"/>
    <cellStyle name="Normal 76 2 2 3 3 3 3" xfId="23613"/>
    <cellStyle name="Normal 8 3 2 2 3 3 3 3" xfId="23614"/>
    <cellStyle name="Normal 81 2 2 3 3 3 3" xfId="23615"/>
    <cellStyle name="Normal 78 4 2 3 3 3" xfId="23616"/>
    <cellStyle name="Normal 5 3 4 2 3 3 3" xfId="23617"/>
    <cellStyle name="Normal 80 4 2 3 3 3" xfId="23618"/>
    <cellStyle name="Normal 79 4 2 3 3 3" xfId="23619"/>
    <cellStyle name="Normal 6 8 4 2 3 3 3" xfId="23620"/>
    <cellStyle name="Normal 5 2 4 2 3 3 3" xfId="23621"/>
    <cellStyle name="Normal 6 2 9 2 3 3 3" xfId="23622"/>
    <cellStyle name="Comma 2 2 3 4 2 3 3 3" xfId="23623"/>
    <cellStyle name="Comma 2 3 6 4 2 3 3 3" xfId="23624"/>
    <cellStyle name="Normal 18 2 4 2 3 3 3" xfId="23625"/>
    <cellStyle name="Normal 19 2 4 2 3 3 3" xfId="23626"/>
    <cellStyle name="Normal 2 2 3 4 2 3 3 3" xfId="23627"/>
    <cellStyle name="Normal 2 3 6 4 2 3 3 3" xfId="23628"/>
    <cellStyle name="Normal 2 3 2 4 2 3 3 3" xfId="23629"/>
    <cellStyle name="Normal 2 3 4 4 2 3 3 3" xfId="23630"/>
    <cellStyle name="Normal 2 3 5 4 2 3 3 3" xfId="23631"/>
    <cellStyle name="Normal 2 4 2 4 2 3 3 3" xfId="23632"/>
    <cellStyle name="Normal 2 5 4 2 3 3 3" xfId="23633"/>
    <cellStyle name="Normal 28 3 4 2 3 3 3" xfId="23634"/>
    <cellStyle name="Normal 3 2 2 4 2 3 3 3" xfId="23635"/>
    <cellStyle name="Normal 3 3 4 2 3 3 3" xfId="23636"/>
    <cellStyle name="Normal 30 3 4 2 3 3 3" xfId="23637"/>
    <cellStyle name="Normal 4 2 4 2 3 3 3" xfId="23638"/>
    <cellStyle name="Normal 40 2 4 2 3 3 3" xfId="23639"/>
    <cellStyle name="Normal 41 2 4 2 3 3 3" xfId="23640"/>
    <cellStyle name="Normal 42 2 4 2 3 3 3" xfId="23641"/>
    <cellStyle name="Normal 43 2 4 2 3 3 3" xfId="23642"/>
    <cellStyle name="Normal 44 2 4 2 3 3 3" xfId="23643"/>
    <cellStyle name="Normal 45 2 4 2 3 3 3" xfId="23644"/>
    <cellStyle name="Normal 46 2 4 2 3 3 3" xfId="23645"/>
    <cellStyle name="Normal 47 2 4 2 3 3 3" xfId="23646"/>
    <cellStyle name="Normal 51 4 2 3 3 3" xfId="23647"/>
    <cellStyle name="Normal 52 4 2 3 3 3" xfId="23648"/>
    <cellStyle name="Normal 53 4 2 3 3 3" xfId="23649"/>
    <cellStyle name="Normal 55 4 2 3 3 3" xfId="23650"/>
    <cellStyle name="Normal 56 4 2 3 3 3" xfId="23651"/>
    <cellStyle name="Normal 57 4 2 3 3 3" xfId="23652"/>
    <cellStyle name="Normal 6 2 3 4 2 3 3 3" xfId="23653"/>
    <cellStyle name="Normal 6 3 4 2 3 3 3" xfId="23654"/>
    <cellStyle name="Normal 60 4 2 3 3 3" xfId="23655"/>
    <cellStyle name="Normal 64 4 2 3 3 3" xfId="23656"/>
    <cellStyle name="Normal 65 4 2 3 3 3" xfId="23657"/>
    <cellStyle name="Normal 66 4 2 3 3 3" xfId="23658"/>
    <cellStyle name="Normal 67 4 2 3 3 3" xfId="23659"/>
    <cellStyle name="Normal 7 6 4 2 3 3 3" xfId="23660"/>
    <cellStyle name="Normal 71 4 2 3 3 3" xfId="23661"/>
    <cellStyle name="Normal 72 4 2 3 3 3" xfId="23662"/>
    <cellStyle name="Normal 73 4 2 3 3 3" xfId="23663"/>
    <cellStyle name="Normal 74 4 2 3 3 3" xfId="23664"/>
    <cellStyle name="Normal 76 4 2 3 3 3" xfId="23665"/>
    <cellStyle name="Normal 8 3 4 2 3 3 3" xfId="23666"/>
    <cellStyle name="Normal 81 4 2 3 3 3" xfId="23667"/>
    <cellStyle name="Normal 78 2 3 2 3 3 3" xfId="23668"/>
    <cellStyle name="Normal 5 3 2 3 2 3 3 3" xfId="23669"/>
    <cellStyle name="Normal 80 2 3 2 3 3 3" xfId="23670"/>
    <cellStyle name="Normal 79 2 3 2 3 3 3" xfId="23671"/>
    <cellStyle name="Normal 6 8 2 3 2 3 3 3" xfId="23672"/>
    <cellStyle name="Normal 5 2 2 3 2 3 3 3" xfId="23673"/>
    <cellStyle name="Normal 6 2 7 3 2 3 3 3" xfId="23674"/>
    <cellStyle name="Comma 2 2 3 2 3 2 3 3 3" xfId="23675"/>
    <cellStyle name="Comma 2 3 6 2 3 2 3 3 3" xfId="23676"/>
    <cellStyle name="Normal 18 2 2 3 2 3 3 3" xfId="23677"/>
    <cellStyle name="Normal 19 2 2 3 2 3 3 3" xfId="23678"/>
    <cellStyle name="Normal 2 2 3 2 3 2 3 3 3" xfId="23679"/>
    <cellStyle name="Normal 2 3 6 2 3 2 3 3 3" xfId="23680"/>
    <cellStyle name="Normal 2 3 2 2 3 2 3 3 3" xfId="23681"/>
    <cellStyle name="Normal 2 3 4 2 3 2 3 3 3" xfId="23682"/>
    <cellStyle name="Normal 2 3 5 2 3 2 3 3 3" xfId="23683"/>
    <cellStyle name="Normal 2 4 2 2 3 2 3 3 3" xfId="23684"/>
    <cellStyle name="Normal 2 5 2 3 2 3 3 3" xfId="23685"/>
    <cellStyle name="Normal 28 3 2 3 2 3 3 3" xfId="23686"/>
    <cellStyle name="Normal 3 2 2 2 3 2 3 3 3" xfId="23687"/>
    <cellStyle name="Normal 3 3 2 3 2 3 3 3" xfId="23688"/>
    <cellStyle name="Normal 30 3 2 3 2 3 3 3" xfId="23689"/>
    <cellStyle name="Normal 4 2 2 3 2 3 3 3" xfId="23690"/>
    <cellStyle name="Normal 40 2 2 3 2 3 3 3" xfId="23691"/>
    <cellStyle name="Normal 41 2 2 3 2 3 3 3" xfId="23692"/>
    <cellStyle name="Normal 42 2 2 3 2 3 3 3" xfId="23693"/>
    <cellStyle name="Normal 43 2 2 3 2 3 3 3" xfId="23694"/>
    <cellStyle name="Normal 44 2 2 3 2 3 3 3" xfId="23695"/>
    <cellStyle name="Normal 45 2 2 3 2 3 3 3" xfId="23696"/>
    <cellStyle name="Normal 46 2 2 3 2 3 3 3" xfId="23697"/>
    <cellStyle name="Normal 47 2 2 3 2 3 3 3" xfId="23698"/>
    <cellStyle name="Normal 51 2 3 2 3 3 3" xfId="23699"/>
    <cellStyle name="Normal 52 2 3 2 3 3 3" xfId="23700"/>
    <cellStyle name="Normal 53 2 3 2 3 3 3" xfId="23701"/>
    <cellStyle name="Normal 55 2 3 2 3 3 3" xfId="23702"/>
    <cellStyle name="Normal 56 2 3 2 3 3 3" xfId="23703"/>
    <cellStyle name="Normal 57 2 3 2 3 3 3" xfId="23704"/>
    <cellStyle name="Normal 6 2 3 2 3 2 3 3 3" xfId="23705"/>
    <cellStyle name="Normal 6 3 2 3 2 3 3 3" xfId="23706"/>
    <cellStyle name="Normal 60 2 3 2 3 3 3" xfId="23707"/>
    <cellStyle name="Normal 64 2 3 2 3 3 3" xfId="23708"/>
    <cellStyle name="Normal 65 2 3 2 3 3 3" xfId="23709"/>
    <cellStyle name="Normal 66 2 3 2 3 3 3" xfId="23710"/>
    <cellStyle name="Normal 67 2 3 2 3 3 3" xfId="23711"/>
    <cellStyle name="Normal 7 6 2 3 2 3 3 3" xfId="23712"/>
    <cellStyle name="Normal 71 2 3 2 3 3 3" xfId="23713"/>
    <cellStyle name="Normal 72 2 3 2 3 3 3" xfId="23714"/>
    <cellStyle name="Normal 73 2 3 2 3 3 3" xfId="23715"/>
    <cellStyle name="Normal 74 2 3 2 3 3 3" xfId="23716"/>
    <cellStyle name="Normal 76 2 3 2 3 3 3" xfId="23717"/>
    <cellStyle name="Normal 8 3 2 3 2 3 3 3" xfId="23718"/>
    <cellStyle name="Normal 81 2 3 2 3 3 3" xfId="23719"/>
    <cellStyle name="Normal 78 3 2 2 3 3 3" xfId="23720"/>
    <cellStyle name="Normal 5 3 3 2 2 3 3 3" xfId="23721"/>
    <cellStyle name="Normal 80 3 2 2 3 3 3" xfId="23722"/>
    <cellStyle name="Normal 79 3 2 2 3 3 3" xfId="23723"/>
    <cellStyle name="Normal 6 8 3 2 2 3 3 3" xfId="23724"/>
    <cellStyle name="Normal 5 2 3 2 2 3 3 3" xfId="23725"/>
    <cellStyle name="Normal 6 2 8 2 2 3 3 3" xfId="23726"/>
    <cellStyle name="Comma 2 2 3 3 2 2 3 3 3" xfId="23727"/>
    <cellStyle name="Comma 2 3 6 3 2 2 3 3 3" xfId="23728"/>
    <cellStyle name="Normal 18 2 3 2 2 3 3 3" xfId="23729"/>
    <cellStyle name="Normal 19 2 3 2 2 3 3 3" xfId="23730"/>
    <cellStyle name="Normal 2 2 3 3 2 2 3 3 3" xfId="23731"/>
    <cellStyle name="Normal 2 3 6 3 2 2 3 3 3" xfId="23732"/>
    <cellStyle name="Normal 2 3 2 3 2 2 3 3 3" xfId="23733"/>
    <cellStyle name="Normal 2 3 4 3 2 2 3 3 3" xfId="23734"/>
    <cellStyle name="Normal 2 3 5 3 2 2 3 3 3" xfId="23735"/>
    <cellStyle name="Normal 2 4 2 3 2 2 3 3 3" xfId="23736"/>
    <cellStyle name="Normal 2 5 3 2 2 3 3 3" xfId="23737"/>
    <cellStyle name="Normal 28 3 3 2 2 3 3 3" xfId="23738"/>
    <cellStyle name="Normal 3 2 2 3 2 2 3 3 3" xfId="23739"/>
    <cellStyle name="Normal 3 3 3 2 2 3 3 3" xfId="23740"/>
    <cellStyle name="Normal 30 3 3 2 2 3 3 3" xfId="23741"/>
    <cellStyle name="Normal 4 2 3 2 2 3 3 3" xfId="23742"/>
    <cellStyle name="Normal 40 2 3 2 2 3 3 3" xfId="23743"/>
    <cellStyle name="Normal 41 2 3 2 2 3 3 3" xfId="23744"/>
    <cellStyle name="Normal 42 2 3 2 2 3 3 3" xfId="23745"/>
    <cellStyle name="Normal 43 2 3 2 2 3 3 3" xfId="23746"/>
    <cellStyle name="Normal 44 2 3 2 2 3 3 3" xfId="23747"/>
    <cellStyle name="Normal 45 2 3 2 2 3 3 3" xfId="23748"/>
    <cellStyle name="Normal 46 2 3 2 2 3 3 3" xfId="23749"/>
    <cellStyle name="Normal 47 2 3 2 2 3 3 3" xfId="23750"/>
    <cellStyle name="Normal 51 3 2 2 3 3 3" xfId="23751"/>
    <cellStyle name="Normal 52 3 2 2 3 3 3" xfId="23752"/>
    <cellStyle name="Normal 53 3 2 2 3 3 3" xfId="23753"/>
    <cellStyle name="Normal 55 3 2 2 3 3 3" xfId="23754"/>
    <cellStyle name="Normal 56 3 2 2 3 3 3" xfId="23755"/>
    <cellStyle name="Normal 57 3 2 2 3 3 3" xfId="23756"/>
    <cellStyle name="Normal 6 2 3 3 2 2 3 3 3" xfId="23757"/>
    <cellStyle name="Normal 6 3 3 2 2 3 3 3" xfId="23758"/>
    <cellStyle name="Normal 60 3 2 2 3 3 3" xfId="23759"/>
    <cellStyle name="Normal 64 3 2 2 3 3 3" xfId="23760"/>
    <cellStyle name="Normal 65 3 2 2 3 3 3" xfId="23761"/>
    <cellStyle name="Normal 66 3 2 2 3 3 3" xfId="23762"/>
    <cellStyle name="Normal 67 3 2 2 3 3 3" xfId="23763"/>
    <cellStyle name="Normal 7 6 3 2 2 3 3 3" xfId="23764"/>
    <cellStyle name="Normal 71 3 2 2 3 3 3" xfId="23765"/>
    <cellStyle name="Normal 72 3 2 2 3 3 3" xfId="23766"/>
    <cellStyle name="Normal 73 3 2 2 3 3 3" xfId="23767"/>
    <cellStyle name="Normal 74 3 2 2 3 3 3" xfId="23768"/>
    <cellStyle name="Normal 76 3 2 2 3 3 3" xfId="23769"/>
    <cellStyle name="Normal 8 3 3 2 2 3 3 3" xfId="23770"/>
    <cellStyle name="Normal 81 3 2 2 3 3 3" xfId="23771"/>
    <cellStyle name="Normal 78 2 2 2 2 3 3 3" xfId="23772"/>
    <cellStyle name="Normal 5 3 2 2 2 2 3 3 3" xfId="23773"/>
    <cellStyle name="Normal 80 2 2 2 2 3 3 3" xfId="23774"/>
    <cellStyle name="Normal 79 2 2 2 2 3 3 3" xfId="23775"/>
    <cellStyle name="Normal 6 8 2 2 2 2 3 3 3" xfId="23776"/>
    <cellStyle name="Normal 5 2 2 2 2 2 3 3 3" xfId="23777"/>
    <cellStyle name="Normal 6 2 7 2 2 2 3 3 3" xfId="23778"/>
    <cellStyle name="Comma 2 2 3 2 2 2 2 3 3 3" xfId="23779"/>
    <cellStyle name="Comma 2 3 6 2 2 2 2 3 3 3" xfId="23780"/>
    <cellStyle name="Normal 18 2 2 2 2 2 3 3 3" xfId="23781"/>
    <cellStyle name="Normal 19 2 2 2 2 2 3 3 3" xfId="23782"/>
    <cellStyle name="Normal 2 2 3 2 2 2 2 3 3 3" xfId="23783"/>
    <cellStyle name="Normal 2 3 6 2 2 2 2 3 3 3" xfId="23784"/>
    <cellStyle name="Normal 2 3 2 2 2 2 2 3 3 3" xfId="23785"/>
    <cellStyle name="Normal 2 3 4 2 2 2 2 3 3 3" xfId="23786"/>
    <cellStyle name="Normal 2 3 5 2 2 2 2 3 3 3" xfId="23787"/>
    <cellStyle name="Normal 2 4 2 2 2 2 2 3 3 3" xfId="23788"/>
    <cellStyle name="Normal 2 5 2 2 2 2 3 3 3" xfId="23789"/>
    <cellStyle name="Normal 28 3 2 2 2 2 3 3 3" xfId="23790"/>
    <cellStyle name="Normal 3 2 2 2 2 2 2 3 3 3" xfId="23791"/>
    <cellStyle name="Normal 3 3 2 2 2 2 3 3 3" xfId="23792"/>
    <cellStyle name="Normal 30 3 2 2 2 2 3 3 3" xfId="23793"/>
    <cellStyle name="Normal 4 2 2 2 2 2 3 3 3" xfId="23794"/>
    <cellStyle name="Normal 40 2 2 2 2 2 3 3 3" xfId="23795"/>
    <cellStyle name="Normal 41 2 2 2 2 2 3 3 3" xfId="23796"/>
    <cellStyle name="Normal 42 2 2 2 2 2 3 3 3" xfId="23797"/>
    <cellStyle name="Normal 43 2 2 2 2 2 3 3 3" xfId="23798"/>
    <cellStyle name="Normal 44 2 2 2 2 2 3 3 3" xfId="23799"/>
    <cellStyle name="Normal 45 2 2 2 2 2 3 3 3" xfId="23800"/>
    <cellStyle name="Normal 46 2 2 2 2 2 3 3 3" xfId="23801"/>
    <cellStyle name="Normal 47 2 2 2 2 2 3 3 3" xfId="23802"/>
    <cellStyle name="Normal 51 2 2 2 2 3 3 3" xfId="23803"/>
    <cellStyle name="Normal 52 2 2 2 2 3 3 3" xfId="23804"/>
    <cellStyle name="Normal 53 2 2 2 2 3 3 3" xfId="23805"/>
    <cellStyle name="Normal 55 2 2 2 2 3 3 3" xfId="23806"/>
    <cellStyle name="Normal 56 2 2 2 2 3 3 3" xfId="23807"/>
    <cellStyle name="Normal 57 2 2 2 2 3 3 3" xfId="23808"/>
    <cellStyle name="Normal 6 2 3 2 2 2 2 3 3 3" xfId="23809"/>
    <cellStyle name="Normal 6 3 2 2 2 2 3 3 3" xfId="23810"/>
    <cellStyle name="Normal 60 2 2 2 2 3 3 3" xfId="23811"/>
    <cellStyle name="Normal 64 2 2 2 2 3 3 3" xfId="23812"/>
    <cellStyle name="Normal 65 2 2 2 2 3 3 3" xfId="23813"/>
    <cellStyle name="Normal 66 2 2 2 2 3 3 3" xfId="23814"/>
    <cellStyle name="Normal 67 2 2 2 2 3 3 3" xfId="23815"/>
    <cellStyle name="Normal 7 6 2 2 2 2 3 3 3" xfId="23816"/>
    <cellStyle name="Normal 71 2 2 2 2 3 3 3" xfId="23817"/>
    <cellStyle name="Normal 72 2 2 2 2 3 3 3" xfId="23818"/>
    <cellStyle name="Normal 73 2 2 2 2 3 3 3" xfId="23819"/>
    <cellStyle name="Normal 74 2 2 2 2 3 3 3" xfId="23820"/>
    <cellStyle name="Normal 76 2 2 2 2 3 3 3" xfId="23821"/>
    <cellStyle name="Normal 8 3 2 2 2 2 3 3 3" xfId="23822"/>
    <cellStyle name="Normal 81 2 2 2 2 3 3 3" xfId="23823"/>
    <cellStyle name="Normal 95 2 3 3" xfId="23824"/>
    <cellStyle name="Normal 78 6 2 3 3" xfId="23825"/>
    <cellStyle name="Normal 96 2 3 3" xfId="23826"/>
    <cellStyle name="Normal 5 3 6 2 3 3" xfId="23827"/>
    <cellStyle name="Normal 80 6 2 3 3" xfId="23828"/>
    <cellStyle name="Normal 79 6 2 3 3" xfId="23829"/>
    <cellStyle name="Normal 6 8 6 2 3 3" xfId="23830"/>
    <cellStyle name="Normal 5 2 6 2 3 3" xfId="23831"/>
    <cellStyle name="Normal 6 2 11 2 3 3" xfId="23832"/>
    <cellStyle name="Comma 2 2 3 6 2 3 3" xfId="23833"/>
    <cellStyle name="Comma 2 3 6 6 2 3 3" xfId="23834"/>
    <cellStyle name="Normal 18 2 6 2 3 3" xfId="23835"/>
    <cellStyle name="Normal 19 2 6 2 3 3" xfId="23836"/>
    <cellStyle name="Normal 2 2 3 6 2 3 3" xfId="23837"/>
    <cellStyle name="Normal 2 3 6 6 2 3 3" xfId="23838"/>
    <cellStyle name="Normal 2 3 2 6 2 3 3" xfId="23839"/>
    <cellStyle name="Normal 2 3 4 6 2 3 3" xfId="23840"/>
    <cellStyle name="Normal 2 3 5 6 2 3 3" xfId="23841"/>
    <cellStyle name="Normal 2 4 2 6 2 3 3" xfId="23842"/>
    <cellStyle name="Normal 2 5 6 2 3 3" xfId="23843"/>
    <cellStyle name="Normal 28 3 6 2 3 3" xfId="23844"/>
    <cellStyle name="Normal 3 2 2 6 2 3 3" xfId="23845"/>
    <cellStyle name="Normal 3 3 6 2 3 3" xfId="23846"/>
    <cellStyle name="Normal 30 3 6 2 3 3" xfId="23847"/>
    <cellStyle name="Normal 4 2 6 2 3 3" xfId="23848"/>
    <cellStyle name="Normal 40 2 6 2 3 3" xfId="23849"/>
    <cellStyle name="Normal 41 2 6 2 3 3" xfId="23850"/>
    <cellStyle name="Normal 42 2 6 2 3 3" xfId="23851"/>
    <cellStyle name="Normal 43 2 6 2 3 3" xfId="23852"/>
    <cellStyle name="Normal 44 2 6 2 3 3" xfId="23853"/>
    <cellStyle name="Normal 45 2 6 2 3 3" xfId="23854"/>
    <cellStyle name="Normal 46 2 6 2 3 3" xfId="23855"/>
    <cellStyle name="Normal 47 2 6 2 3 3" xfId="23856"/>
    <cellStyle name="Normal 51 6 2 3 3" xfId="23857"/>
    <cellStyle name="Normal 52 6 2 3 3" xfId="23858"/>
    <cellStyle name="Normal 53 6 2 3 3" xfId="23859"/>
    <cellStyle name="Normal 55 6 2 3 3" xfId="23860"/>
    <cellStyle name="Normal 56 6 2 3 3" xfId="23861"/>
    <cellStyle name="Normal 57 6 2 3 3" xfId="23862"/>
    <cellStyle name="Normal 6 2 3 6 2 3 3" xfId="23863"/>
    <cellStyle name="Normal 6 3 6 2 3 3" xfId="23864"/>
    <cellStyle name="Normal 60 6 2 3 3" xfId="23865"/>
    <cellStyle name="Normal 64 6 2 3 3" xfId="23866"/>
    <cellStyle name="Normal 65 6 2 3 3" xfId="23867"/>
    <cellStyle name="Normal 66 6 2 3 3" xfId="23868"/>
    <cellStyle name="Normal 67 6 2 3 3" xfId="23869"/>
    <cellStyle name="Normal 7 6 6 2 3 3" xfId="23870"/>
    <cellStyle name="Normal 71 6 2 3 3" xfId="23871"/>
    <cellStyle name="Normal 72 6 2 3 3" xfId="23872"/>
    <cellStyle name="Normal 73 6 2 3 3" xfId="23873"/>
    <cellStyle name="Normal 74 6 2 3 3" xfId="23874"/>
    <cellStyle name="Normal 76 6 2 3 3" xfId="23875"/>
    <cellStyle name="Normal 8 3 6 2 3 3" xfId="23876"/>
    <cellStyle name="Normal 81 6 2 3 3" xfId="23877"/>
    <cellStyle name="Normal 78 2 5 2 3 3" xfId="23878"/>
    <cellStyle name="Normal 5 3 2 5 2 3 3" xfId="23879"/>
    <cellStyle name="Normal 80 2 5 2 3 3" xfId="23880"/>
    <cellStyle name="Normal 79 2 5 2 3 3" xfId="23881"/>
    <cellStyle name="Normal 6 8 2 5 2 3 3" xfId="23882"/>
    <cellStyle name="Normal 5 2 2 5 2 3 3" xfId="23883"/>
    <cellStyle name="Normal 6 2 7 5 2 3 3" xfId="23884"/>
    <cellStyle name="Comma 2 2 3 2 5 2 3 3" xfId="23885"/>
    <cellStyle name="Comma 2 3 6 2 5 2 3 3" xfId="23886"/>
    <cellStyle name="Normal 18 2 2 5 2 3 3" xfId="23887"/>
    <cellStyle name="Normal 19 2 2 5 2 3 3" xfId="23888"/>
    <cellStyle name="Normal 2 2 3 2 5 2 3 3" xfId="23889"/>
    <cellStyle name="Normal 2 3 6 2 5 2 3 3" xfId="23890"/>
    <cellStyle name="Normal 2 3 2 2 5 2 3 3" xfId="23891"/>
    <cellStyle name="Normal 2 3 4 2 5 2 3 3" xfId="23892"/>
    <cellStyle name="Normal 2 3 5 2 5 2 3 3" xfId="23893"/>
    <cellStyle name="Normal 2 4 2 2 5 2 3 3" xfId="23894"/>
    <cellStyle name="Normal 2 5 2 5 2 3 3" xfId="23895"/>
    <cellStyle name="Normal 28 3 2 5 2 3 3" xfId="23896"/>
    <cellStyle name="Normal 3 2 2 2 5 2 3 3" xfId="23897"/>
    <cellStyle name="Normal 3 3 2 5 2 3 3" xfId="23898"/>
    <cellStyle name="Normal 30 3 2 5 2 3 3" xfId="23899"/>
    <cellStyle name="Normal 4 2 2 5 2 3 3" xfId="23900"/>
    <cellStyle name="Normal 40 2 2 5 2 3 3" xfId="23901"/>
    <cellStyle name="Normal 41 2 2 5 2 3 3" xfId="23902"/>
    <cellStyle name="Normal 42 2 2 5 2 3 3" xfId="23903"/>
    <cellStyle name="Normal 43 2 2 5 2 3 3" xfId="23904"/>
    <cellStyle name="Normal 44 2 2 5 2 3 3" xfId="23905"/>
    <cellStyle name="Normal 45 2 2 5 2 3 3" xfId="23906"/>
    <cellStyle name="Normal 46 2 2 5 2 3 3" xfId="23907"/>
    <cellStyle name="Normal 47 2 2 5 2 3 3" xfId="23908"/>
    <cellStyle name="Normal 51 2 5 2 3 3" xfId="23909"/>
    <cellStyle name="Normal 52 2 5 2 3 3" xfId="23910"/>
    <cellStyle name="Normal 53 2 5 2 3 3" xfId="23911"/>
    <cellStyle name="Normal 55 2 5 2 3 3" xfId="23912"/>
    <cellStyle name="Normal 56 2 5 2 3 3" xfId="23913"/>
    <cellStyle name="Normal 57 2 5 2 3 3" xfId="23914"/>
    <cellStyle name="Normal 6 2 3 2 5 2 3 3" xfId="23915"/>
    <cellStyle name="Normal 6 3 2 5 2 3 3" xfId="23916"/>
    <cellStyle name="Normal 60 2 5 2 3 3" xfId="23917"/>
    <cellStyle name="Normal 64 2 5 2 3 3" xfId="23918"/>
    <cellStyle name="Normal 65 2 5 2 3 3" xfId="23919"/>
    <cellStyle name="Normal 66 2 5 2 3 3" xfId="23920"/>
    <cellStyle name="Normal 67 2 5 2 3 3" xfId="23921"/>
    <cellStyle name="Normal 7 6 2 5 2 3 3" xfId="23922"/>
    <cellStyle name="Normal 71 2 5 2 3 3" xfId="23923"/>
    <cellStyle name="Normal 72 2 5 2 3 3" xfId="23924"/>
    <cellStyle name="Normal 73 2 5 2 3 3" xfId="23925"/>
    <cellStyle name="Normal 74 2 5 2 3 3" xfId="23926"/>
    <cellStyle name="Normal 76 2 5 2 3 3" xfId="23927"/>
    <cellStyle name="Normal 8 3 2 5 2 3 3" xfId="23928"/>
    <cellStyle name="Normal 81 2 5 2 3 3" xfId="23929"/>
    <cellStyle name="Normal 78 3 4 2 3 3" xfId="23930"/>
    <cellStyle name="Normal 5 3 3 4 2 3 3" xfId="23931"/>
    <cellStyle name="Normal 80 3 4 2 3 3" xfId="23932"/>
    <cellStyle name="Normal 79 3 4 2 3 3" xfId="23933"/>
    <cellStyle name="Normal 6 8 3 4 2 3 3" xfId="23934"/>
    <cellStyle name="Normal 5 2 3 4 2 3 3" xfId="23935"/>
    <cellStyle name="Normal 6 2 8 4 2 3 3" xfId="23936"/>
    <cellStyle name="Comma 2 2 3 3 4 2 3 3" xfId="23937"/>
    <cellStyle name="Comma 2 3 6 3 4 2 3 3" xfId="23938"/>
    <cellStyle name="Normal 18 2 3 4 2 3 3" xfId="23939"/>
    <cellStyle name="Normal 19 2 3 4 2 3 3" xfId="23940"/>
    <cellStyle name="Normal 2 2 3 3 4 2 3 3" xfId="23941"/>
    <cellStyle name="Normal 2 3 6 3 4 2 3 3" xfId="23942"/>
    <cellStyle name="Normal 2 3 2 3 4 2 3 3" xfId="23943"/>
    <cellStyle name="Normal 2 3 4 3 4 2 3 3" xfId="23944"/>
    <cellStyle name="Normal 2 3 5 3 4 2 3 3" xfId="23945"/>
    <cellStyle name="Normal 2 4 2 3 4 2 3 3" xfId="23946"/>
    <cellStyle name="Normal 2 5 3 4 2 3 3" xfId="23947"/>
    <cellStyle name="Normal 28 3 3 4 2 3 3" xfId="23948"/>
    <cellStyle name="Normal 3 2 2 3 4 2 3 3" xfId="23949"/>
    <cellStyle name="Normal 3 3 3 4 2 3 3" xfId="23950"/>
    <cellStyle name="Normal 30 3 3 4 2 3 3" xfId="23951"/>
    <cellStyle name="Normal 4 2 3 4 2 3 3" xfId="23952"/>
    <cellStyle name="Normal 40 2 3 4 2 3 3" xfId="23953"/>
    <cellStyle name="Normal 41 2 3 4 2 3 3" xfId="23954"/>
    <cellStyle name="Normal 42 2 3 4 2 3 3" xfId="23955"/>
    <cellStyle name="Normal 43 2 3 4 2 3 3" xfId="23956"/>
    <cellStyle name="Normal 44 2 3 4 2 3 3" xfId="23957"/>
    <cellStyle name="Normal 45 2 3 4 2 3 3" xfId="23958"/>
    <cellStyle name="Normal 46 2 3 4 2 3 3" xfId="23959"/>
    <cellStyle name="Normal 47 2 3 4 2 3 3" xfId="23960"/>
    <cellStyle name="Normal 51 3 4 2 3 3" xfId="23961"/>
    <cellStyle name="Normal 52 3 4 2 3 3" xfId="23962"/>
    <cellStyle name="Normal 53 3 4 2 3 3" xfId="23963"/>
    <cellStyle name="Normal 55 3 4 2 3 3" xfId="23964"/>
    <cellStyle name="Normal 56 3 4 2 3 3" xfId="23965"/>
    <cellStyle name="Normal 57 3 4 2 3 3" xfId="23966"/>
    <cellStyle name="Normal 6 2 3 3 4 2 3 3" xfId="23967"/>
    <cellStyle name="Normal 6 3 3 4 2 3 3" xfId="23968"/>
    <cellStyle name="Normal 60 3 4 2 3 3" xfId="23969"/>
    <cellStyle name="Normal 64 3 4 2 3 3" xfId="23970"/>
    <cellStyle name="Normal 65 3 4 2 3 3" xfId="23971"/>
    <cellStyle name="Normal 66 3 4 2 3 3" xfId="23972"/>
    <cellStyle name="Normal 67 3 4 2 3 3" xfId="23973"/>
    <cellStyle name="Normal 7 6 3 4 2 3 3" xfId="23974"/>
    <cellStyle name="Normal 71 3 4 2 3 3" xfId="23975"/>
    <cellStyle name="Normal 72 3 4 2 3 3" xfId="23976"/>
    <cellStyle name="Normal 73 3 4 2 3 3" xfId="23977"/>
    <cellStyle name="Normal 74 3 4 2 3 3" xfId="23978"/>
    <cellStyle name="Normal 76 3 4 2 3 3" xfId="23979"/>
    <cellStyle name="Normal 8 3 3 4 2 3 3" xfId="23980"/>
    <cellStyle name="Normal 81 3 4 2 3 3" xfId="23981"/>
    <cellStyle name="Normal 78 2 2 4 2 3 3" xfId="23982"/>
    <cellStyle name="Normal 5 3 2 2 4 2 3 3" xfId="23983"/>
    <cellStyle name="Normal 80 2 2 4 2 3 3" xfId="23984"/>
    <cellStyle name="Normal 79 2 2 4 2 3 3" xfId="23985"/>
    <cellStyle name="Normal 6 8 2 2 4 2 3 3" xfId="23986"/>
    <cellStyle name="Normal 5 2 2 2 4 2 3 3" xfId="23987"/>
    <cellStyle name="Normal 6 2 7 2 4 2 3 3" xfId="23988"/>
    <cellStyle name="Comma 2 2 3 2 2 4 2 3 3" xfId="23989"/>
    <cellStyle name="Comma 2 3 6 2 2 4 2 3 3" xfId="23990"/>
    <cellStyle name="Normal 18 2 2 2 4 2 3 3" xfId="23991"/>
    <cellStyle name="Normal 19 2 2 2 4 2 3 3" xfId="23992"/>
    <cellStyle name="Normal 2 2 3 2 2 4 2 3 3" xfId="23993"/>
    <cellStyle name="Normal 2 3 6 2 2 4 2 3 3" xfId="23994"/>
    <cellStyle name="Normal 2 3 2 2 2 4 2 3 3" xfId="23995"/>
    <cellStyle name="Normal 2 3 4 2 2 4 2 3 3" xfId="23996"/>
    <cellStyle name="Normal 2 3 5 2 2 4 2 3 3" xfId="23997"/>
    <cellStyle name="Normal 2 4 2 2 2 4 2 3 3" xfId="23998"/>
    <cellStyle name="Normal 2 5 2 2 4 2 3 3" xfId="23999"/>
    <cellStyle name="Normal 28 3 2 2 4 2 3 3" xfId="24000"/>
    <cellStyle name="Normal 3 2 2 2 2 4 2 3 3" xfId="24001"/>
    <cellStyle name="Normal 3 3 2 2 4 2 3 3" xfId="24002"/>
    <cellStyle name="Normal 30 3 2 2 4 2 3 3" xfId="24003"/>
    <cellStyle name="Normal 4 2 2 2 4 2 3 3" xfId="24004"/>
    <cellStyle name="Normal 40 2 2 2 4 2 3 3" xfId="24005"/>
    <cellStyle name="Normal 41 2 2 2 4 2 3 3" xfId="24006"/>
    <cellStyle name="Normal 42 2 2 2 4 2 3 3" xfId="24007"/>
    <cellStyle name="Normal 43 2 2 2 4 2 3 3" xfId="24008"/>
    <cellStyle name="Normal 44 2 2 2 4 2 3 3" xfId="24009"/>
    <cellStyle name="Normal 45 2 2 2 4 2 3 3" xfId="24010"/>
    <cellStyle name="Normal 46 2 2 2 4 2 3 3" xfId="24011"/>
    <cellStyle name="Normal 47 2 2 2 4 2 3 3" xfId="24012"/>
    <cellStyle name="Normal 51 2 2 4 2 3 3" xfId="24013"/>
    <cellStyle name="Normal 52 2 2 4 2 3 3" xfId="24014"/>
    <cellStyle name="Normal 53 2 2 4 2 3 3" xfId="24015"/>
    <cellStyle name="Normal 55 2 2 4 2 3 3" xfId="24016"/>
    <cellStyle name="Normal 56 2 2 4 2 3 3" xfId="24017"/>
    <cellStyle name="Normal 57 2 2 4 2 3 3" xfId="24018"/>
    <cellStyle name="Normal 6 2 3 2 2 4 2 3 3" xfId="24019"/>
    <cellStyle name="Normal 6 3 2 2 4 2 3 3" xfId="24020"/>
    <cellStyle name="Normal 60 2 2 4 2 3 3" xfId="24021"/>
    <cellStyle name="Normal 64 2 2 4 2 3 3" xfId="24022"/>
    <cellStyle name="Normal 65 2 2 4 2 3 3" xfId="24023"/>
    <cellStyle name="Normal 66 2 2 4 2 3 3" xfId="24024"/>
    <cellStyle name="Normal 67 2 2 4 2 3 3" xfId="24025"/>
    <cellStyle name="Normal 7 6 2 2 4 2 3 3" xfId="24026"/>
    <cellStyle name="Normal 71 2 2 4 2 3 3" xfId="24027"/>
    <cellStyle name="Normal 72 2 2 4 2 3 3" xfId="24028"/>
    <cellStyle name="Normal 73 2 2 4 2 3 3" xfId="24029"/>
    <cellStyle name="Normal 74 2 2 4 2 3 3" xfId="24030"/>
    <cellStyle name="Normal 76 2 2 4 2 3 3" xfId="24031"/>
    <cellStyle name="Normal 8 3 2 2 4 2 3 3" xfId="24032"/>
    <cellStyle name="Normal 81 2 2 4 2 3 3" xfId="24033"/>
    <cellStyle name="Normal 78 4 3 2 3 3" xfId="24034"/>
    <cellStyle name="Normal 5 3 4 3 2 3 3" xfId="24035"/>
    <cellStyle name="Normal 80 4 3 2 3 3" xfId="24036"/>
    <cellStyle name="Normal 79 4 3 2 3 3" xfId="24037"/>
    <cellStyle name="Normal 6 8 4 3 2 3 3" xfId="24038"/>
    <cellStyle name="Normal 5 2 4 3 2 3 3" xfId="24039"/>
    <cellStyle name="Normal 6 2 9 3 2 3 3" xfId="24040"/>
    <cellStyle name="Comma 2 2 3 4 3 2 3 3" xfId="24041"/>
    <cellStyle name="Comma 2 3 6 4 3 2 3 3" xfId="24042"/>
    <cellStyle name="Normal 18 2 4 3 2 3 3" xfId="24043"/>
    <cellStyle name="Normal 19 2 4 3 2 3 3" xfId="24044"/>
    <cellStyle name="Normal 2 2 3 4 3 2 3 3" xfId="24045"/>
    <cellStyle name="Normal 2 3 6 4 3 2 3 3" xfId="24046"/>
    <cellStyle name="Normal 2 3 2 4 3 2 3 3" xfId="24047"/>
    <cellStyle name="Normal 2 3 4 4 3 2 3 3" xfId="24048"/>
    <cellStyle name="Normal 2 3 5 4 3 2 3 3" xfId="24049"/>
    <cellStyle name="Normal 2 4 2 4 3 2 3 3" xfId="24050"/>
    <cellStyle name="Normal 2 5 4 3 2 3 3" xfId="24051"/>
    <cellStyle name="Normal 28 3 4 3 2 3 3" xfId="24052"/>
    <cellStyle name="Normal 3 2 2 4 3 2 3 3" xfId="24053"/>
    <cellStyle name="Normal 3 3 4 3 2 3 3" xfId="24054"/>
    <cellStyle name="Normal 30 3 4 3 2 3 3" xfId="24055"/>
    <cellStyle name="Normal 4 2 4 3 2 3 3" xfId="24056"/>
    <cellStyle name="Normal 40 2 4 3 2 3 3" xfId="24057"/>
    <cellStyle name="Normal 41 2 4 3 2 3 3" xfId="24058"/>
    <cellStyle name="Normal 42 2 4 3 2 3 3" xfId="24059"/>
    <cellStyle name="Normal 43 2 4 3 2 3 3" xfId="24060"/>
    <cellStyle name="Normal 44 2 4 3 2 3 3" xfId="24061"/>
    <cellStyle name="Normal 45 2 4 3 2 3 3" xfId="24062"/>
    <cellStyle name="Normal 46 2 4 3 2 3 3" xfId="24063"/>
    <cellStyle name="Normal 47 2 4 3 2 3 3" xfId="24064"/>
    <cellStyle name="Normal 51 4 3 2 3 3" xfId="24065"/>
    <cellStyle name="Normal 52 4 3 2 3 3" xfId="24066"/>
    <cellStyle name="Normal 53 4 3 2 3 3" xfId="24067"/>
    <cellStyle name="Normal 55 4 3 2 3 3" xfId="24068"/>
    <cellStyle name="Normal 56 4 3 2 3 3" xfId="24069"/>
    <cellStyle name="Normal 57 4 3 2 3 3" xfId="24070"/>
    <cellStyle name="Normal 6 2 3 4 3 2 3 3" xfId="24071"/>
    <cellStyle name="Normal 6 3 4 3 2 3 3" xfId="24072"/>
    <cellStyle name="Normal 60 4 3 2 3 3" xfId="24073"/>
    <cellStyle name="Normal 64 4 3 2 3 3" xfId="24074"/>
    <cellStyle name="Normal 65 4 3 2 3 3" xfId="24075"/>
    <cellStyle name="Normal 66 4 3 2 3 3" xfId="24076"/>
    <cellStyle name="Normal 67 4 3 2 3 3" xfId="24077"/>
    <cellStyle name="Normal 7 6 4 3 2 3 3" xfId="24078"/>
    <cellStyle name="Normal 71 4 3 2 3 3" xfId="24079"/>
    <cellStyle name="Normal 72 4 3 2 3 3" xfId="24080"/>
    <cellStyle name="Normal 73 4 3 2 3 3" xfId="24081"/>
    <cellStyle name="Normal 74 4 3 2 3 3" xfId="24082"/>
    <cellStyle name="Normal 76 4 3 2 3 3" xfId="24083"/>
    <cellStyle name="Normal 8 3 4 3 2 3 3" xfId="24084"/>
    <cellStyle name="Normal 81 4 3 2 3 3" xfId="24085"/>
    <cellStyle name="Normal 78 2 3 3 2 3 3" xfId="24086"/>
    <cellStyle name="Normal 5 3 2 3 3 2 3 3" xfId="24087"/>
    <cellStyle name="Normal 80 2 3 3 2 3 3" xfId="24088"/>
    <cellStyle name="Normal 79 2 3 3 2 3 3" xfId="24089"/>
    <cellStyle name="Normal 6 8 2 3 3 2 3 3" xfId="24090"/>
    <cellStyle name="Normal 5 2 2 3 3 2 3 3" xfId="24091"/>
    <cellStyle name="Normal 6 2 7 3 3 2 3 3" xfId="24092"/>
    <cellStyle name="Comma 2 2 3 2 3 3 2 3 3" xfId="24093"/>
    <cellStyle name="Comma 2 3 6 2 3 3 2 3 3" xfId="24094"/>
    <cellStyle name="Normal 18 2 2 3 3 2 3 3" xfId="24095"/>
    <cellStyle name="Normal 19 2 2 3 3 2 3 3" xfId="24096"/>
    <cellStyle name="Normal 2 2 3 2 3 3 2 3 3" xfId="24097"/>
    <cellStyle name="Normal 2 3 6 2 3 3 2 3 3" xfId="24098"/>
    <cellStyle name="Normal 2 3 2 2 3 3 2 3 3" xfId="24099"/>
    <cellStyle name="Normal 2 3 4 2 3 3 2 3 3" xfId="24100"/>
    <cellStyle name="Normal 2 3 5 2 3 3 2 3 3" xfId="24101"/>
    <cellStyle name="Normal 2 4 2 2 3 3 2 3 3" xfId="24102"/>
    <cellStyle name="Normal 2 5 2 3 3 2 3 3" xfId="24103"/>
    <cellStyle name="Normal 28 3 2 3 3 2 3 3" xfId="24104"/>
    <cellStyle name="Normal 3 2 2 2 3 3 2 3 3" xfId="24105"/>
    <cellStyle name="Normal 3 3 2 3 3 2 3 3" xfId="24106"/>
    <cellStyle name="Normal 30 3 2 3 3 2 3 3" xfId="24107"/>
    <cellStyle name="Normal 4 2 2 3 3 2 3 3" xfId="24108"/>
    <cellStyle name="Normal 40 2 2 3 3 2 3 3" xfId="24109"/>
    <cellStyle name="Normal 41 2 2 3 3 2 3 3" xfId="24110"/>
    <cellStyle name="Normal 42 2 2 3 3 2 3 3" xfId="24111"/>
    <cellStyle name="Normal 43 2 2 3 3 2 3 3" xfId="24112"/>
    <cellStyle name="Normal 44 2 2 3 3 2 3 3" xfId="24113"/>
    <cellStyle name="Normal 45 2 2 3 3 2 3 3" xfId="24114"/>
    <cellStyle name="Normal 46 2 2 3 3 2 3 3" xfId="24115"/>
    <cellStyle name="Normal 47 2 2 3 3 2 3 3" xfId="24116"/>
    <cellStyle name="Normal 51 2 3 3 2 3 3" xfId="24117"/>
    <cellStyle name="Normal 52 2 3 3 2 3 3" xfId="24118"/>
    <cellStyle name="Normal 53 2 3 3 2 3 3" xfId="24119"/>
    <cellStyle name="Normal 55 2 3 3 2 3 3" xfId="24120"/>
    <cellStyle name="Normal 56 2 3 3 2 3 3" xfId="24121"/>
    <cellStyle name="Normal 57 2 3 3 2 3 3" xfId="24122"/>
    <cellStyle name="Normal 6 2 3 2 3 3 2 3 3" xfId="24123"/>
    <cellStyle name="Normal 6 3 2 3 3 2 3 3" xfId="24124"/>
    <cellStyle name="Normal 60 2 3 3 2 3 3" xfId="24125"/>
    <cellStyle name="Normal 64 2 3 3 2 3 3" xfId="24126"/>
    <cellStyle name="Normal 65 2 3 3 2 3 3" xfId="24127"/>
    <cellStyle name="Normal 66 2 3 3 2 3 3" xfId="24128"/>
    <cellStyle name="Normal 67 2 3 3 2 3 3" xfId="24129"/>
    <cellStyle name="Normal 7 6 2 3 3 2 3 3" xfId="24130"/>
    <cellStyle name="Normal 71 2 3 3 2 3 3" xfId="24131"/>
    <cellStyle name="Normal 72 2 3 3 2 3 3" xfId="24132"/>
    <cellStyle name="Normal 73 2 3 3 2 3 3" xfId="24133"/>
    <cellStyle name="Normal 74 2 3 3 2 3 3" xfId="24134"/>
    <cellStyle name="Normal 76 2 3 3 2 3 3" xfId="24135"/>
    <cellStyle name="Normal 8 3 2 3 3 2 3 3" xfId="24136"/>
    <cellStyle name="Normal 81 2 3 3 2 3 3" xfId="24137"/>
    <cellStyle name="Normal 78 3 2 3 2 3 3" xfId="24138"/>
    <cellStyle name="Normal 5 3 3 2 3 2 3 3" xfId="24139"/>
    <cellStyle name="Normal 80 3 2 3 2 3 3" xfId="24140"/>
    <cellStyle name="Normal 79 3 2 3 2 3 3" xfId="24141"/>
    <cellStyle name="Normal 6 8 3 2 3 2 3 3" xfId="24142"/>
    <cellStyle name="Normal 5 2 3 2 3 2 3 3" xfId="24143"/>
    <cellStyle name="Normal 6 2 8 2 3 2 3 3" xfId="24144"/>
    <cellStyle name="Comma 2 2 3 3 2 3 2 3 3" xfId="24145"/>
    <cellStyle name="Comma 2 3 6 3 2 3 2 3 3" xfId="24146"/>
    <cellStyle name="Normal 18 2 3 2 3 2 3 3" xfId="24147"/>
    <cellStyle name="Normal 19 2 3 2 3 2 3 3" xfId="24148"/>
    <cellStyle name="Normal 2 2 3 3 2 3 2 3 3" xfId="24149"/>
    <cellStyle name="Normal 2 3 6 3 2 3 2 3 3" xfId="24150"/>
    <cellStyle name="Normal 2 3 2 3 2 3 2 3 3" xfId="24151"/>
    <cellStyle name="Normal 2 3 4 3 2 3 2 3 3" xfId="24152"/>
    <cellStyle name="Normal 2 3 5 3 2 3 2 3 3" xfId="24153"/>
    <cellStyle name="Normal 2 4 2 3 2 3 2 3 3" xfId="24154"/>
    <cellStyle name="Normal 2 5 3 2 3 2 3 3" xfId="24155"/>
    <cellStyle name="Normal 28 3 3 2 3 2 3 3" xfId="24156"/>
    <cellStyle name="Normal 3 2 2 3 2 3 2 3 3" xfId="24157"/>
    <cellStyle name="Normal 3 3 3 2 3 2 3 3" xfId="24158"/>
    <cellStyle name="Normal 30 3 3 2 3 2 3 3" xfId="24159"/>
    <cellStyle name="Normal 4 2 3 2 3 2 3 3" xfId="24160"/>
    <cellStyle name="Normal 40 2 3 2 3 2 3 3" xfId="24161"/>
    <cellStyle name="Normal 41 2 3 2 3 2 3 3" xfId="24162"/>
    <cellStyle name="Normal 42 2 3 2 3 2 3 3" xfId="24163"/>
    <cellStyle name="Normal 43 2 3 2 3 2 3 3" xfId="24164"/>
    <cellStyle name="Normal 44 2 3 2 3 2 3 3" xfId="24165"/>
    <cellStyle name="Normal 45 2 3 2 3 2 3 3" xfId="24166"/>
    <cellStyle name="Normal 46 2 3 2 3 2 3 3" xfId="24167"/>
    <cellStyle name="Normal 47 2 3 2 3 2 3 3" xfId="24168"/>
    <cellStyle name="Normal 51 3 2 3 2 3 3" xfId="24169"/>
    <cellStyle name="Normal 52 3 2 3 2 3 3" xfId="24170"/>
    <cellStyle name="Normal 53 3 2 3 2 3 3" xfId="24171"/>
    <cellStyle name="Normal 55 3 2 3 2 3 3" xfId="24172"/>
    <cellStyle name="Normal 56 3 2 3 2 3 3" xfId="24173"/>
    <cellStyle name="Normal 57 3 2 3 2 3 3" xfId="24174"/>
    <cellStyle name="Normal 6 2 3 3 2 3 2 3 3" xfId="24175"/>
    <cellStyle name="Normal 6 3 3 2 3 2 3 3" xfId="24176"/>
    <cellStyle name="Normal 60 3 2 3 2 3 3" xfId="24177"/>
    <cellStyle name="Normal 64 3 2 3 2 3 3" xfId="24178"/>
    <cellStyle name="Normal 65 3 2 3 2 3 3" xfId="24179"/>
    <cellStyle name="Normal 66 3 2 3 2 3 3" xfId="24180"/>
    <cellStyle name="Normal 67 3 2 3 2 3 3" xfId="24181"/>
    <cellStyle name="Normal 7 6 3 2 3 2 3 3" xfId="24182"/>
    <cellStyle name="Normal 71 3 2 3 2 3 3" xfId="24183"/>
    <cellStyle name="Normal 72 3 2 3 2 3 3" xfId="24184"/>
    <cellStyle name="Normal 73 3 2 3 2 3 3" xfId="24185"/>
    <cellStyle name="Normal 74 3 2 3 2 3 3" xfId="24186"/>
    <cellStyle name="Normal 76 3 2 3 2 3 3" xfId="24187"/>
    <cellStyle name="Normal 8 3 3 2 3 2 3 3" xfId="24188"/>
    <cellStyle name="Normal 81 3 2 3 2 3 3" xfId="24189"/>
    <cellStyle name="Normal 78 2 2 2 3 2 3 3" xfId="24190"/>
    <cellStyle name="Normal 5 3 2 2 2 3 2 3 3" xfId="24191"/>
    <cellStyle name="Normal 80 2 2 2 3 2 3 3" xfId="24192"/>
    <cellStyle name="Normal 79 2 2 2 3 2 3 3" xfId="24193"/>
    <cellStyle name="Normal 6 8 2 2 2 3 2 3 3" xfId="24194"/>
    <cellStyle name="Normal 5 2 2 2 2 3 2 3 3" xfId="24195"/>
    <cellStyle name="Normal 6 2 7 2 2 3 2 3 3" xfId="24196"/>
    <cellStyle name="Comma 2 2 3 2 2 2 3 2 3 3" xfId="24197"/>
    <cellStyle name="Comma 2 3 6 2 2 2 3 2 3 3" xfId="24198"/>
    <cellStyle name="Normal 18 2 2 2 2 3 2 3 3" xfId="24199"/>
    <cellStyle name="Normal 19 2 2 2 2 3 2 3 3" xfId="24200"/>
    <cellStyle name="Normal 2 2 3 2 2 2 3 2 3 3" xfId="24201"/>
    <cellStyle name="Normal 2 3 6 2 2 2 3 2 3 3" xfId="24202"/>
    <cellStyle name="Normal 2 3 2 2 2 2 3 2 3 3" xfId="24203"/>
    <cellStyle name="Normal 2 3 4 2 2 2 3 2 3 3" xfId="24204"/>
    <cellStyle name="Normal 2 3 5 2 2 2 3 2 3 3" xfId="24205"/>
    <cellStyle name="Normal 2 4 2 2 2 2 3 2 3 3" xfId="24206"/>
    <cellStyle name="Normal 2 5 2 2 2 3 2 3 3" xfId="24207"/>
    <cellStyle name="Normal 28 3 2 2 2 3 2 3 3" xfId="24208"/>
    <cellStyle name="Normal 3 2 2 2 2 2 3 2 3 3" xfId="24209"/>
    <cellStyle name="Normal 3 3 2 2 2 3 2 3 3" xfId="24210"/>
    <cellStyle name="Normal 30 3 2 2 2 3 2 3 3" xfId="24211"/>
    <cellStyle name="Normal 4 2 2 2 2 3 2 3 3" xfId="24212"/>
    <cellStyle name="Normal 40 2 2 2 2 3 2 3 3" xfId="24213"/>
    <cellStyle name="Normal 41 2 2 2 2 3 2 3 3" xfId="24214"/>
    <cellStyle name="Normal 42 2 2 2 2 3 2 3 3" xfId="24215"/>
    <cellStyle name="Normal 43 2 2 2 2 3 2 3 3" xfId="24216"/>
    <cellStyle name="Normal 44 2 2 2 2 3 2 3 3" xfId="24217"/>
    <cellStyle name="Normal 45 2 2 2 2 3 2 3 3" xfId="24218"/>
    <cellStyle name="Normal 46 2 2 2 2 3 2 3 3" xfId="24219"/>
    <cellStyle name="Normal 47 2 2 2 2 3 2 3 3" xfId="24220"/>
    <cellStyle name="Normal 51 2 2 2 3 2 3 3" xfId="24221"/>
    <cellStyle name="Normal 52 2 2 2 3 2 3 3" xfId="24222"/>
    <cellStyle name="Normal 53 2 2 2 3 2 3 3" xfId="24223"/>
    <cellStyle name="Normal 55 2 2 2 3 2 3 3" xfId="24224"/>
    <cellStyle name="Normal 56 2 2 2 3 2 3 3" xfId="24225"/>
    <cellStyle name="Normal 57 2 2 2 3 2 3 3" xfId="24226"/>
    <cellStyle name="Normal 6 2 3 2 2 2 3 2 3 3" xfId="24227"/>
    <cellStyle name="Normal 6 3 2 2 2 3 2 3 3" xfId="24228"/>
    <cellStyle name="Normal 60 2 2 2 3 2 3 3" xfId="24229"/>
    <cellStyle name="Normal 64 2 2 2 3 2 3 3" xfId="24230"/>
    <cellStyle name="Normal 65 2 2 2 3 2 3 3" xfId="24231"/>
    <cellStyle name="Normal 66 2 2 2 3 2 3 3" xfId="24232"/>
    <cellStyle name="Normal 67 2 2 2 3 2 3 3" xfId="24233"/>
    <cellStyle name="Normal 7 6 2 2 2 3 2 3 3" xfId="24234"/>
    <cellStyle name="Normal 71 2 2 2 3 2 3 3" xfId="24235"/>
    <cellStyle name="Normal 72 2 2 2 3 2 3 3" xfId="24236"/>
    <cellStyle name="Normal 73 2 2 2 3 2 3 3" xfId="24237"/>
    <cellStyle name="Normal 74 2 2 2 3 2 3 3" xfId="24238"/>
    <cellStyle name="Normal 76 2 2 2 3 2 3 3" xfId="24239"/>
    <cellStyle name="Normal 8 3 2 2 2 3 2 3 3" xfId="24240"/>
    <cellStyle name="Normal 81 2 2 2 3 2 3 3" xfId="24241"/>
    <cellStyle name="Normal 90 2 2 3 3" xfId="24242"/>
    <cellStyle name="Normal 78 5 2 2 3 3" xfId="24243"/>
    <cellStyle name="Normal 91 2 2 3 3" xfId="24244"/>
    <cellStyle name="Normal 5 3 5 2 2 3 3" xfId="24245"/>
    <cellStyle name="Normal 80 5 2 2 3 3" xfId="24246"/>
    <cellStyle name="Normal 79 5 2 2 3 3" xfId="24247"/>
    <cellStyle name="Normal 6 8 5 2 2 3 3" xfId="24248"/>
    <cellStyle name="Normal 5 2 5 2 2 3 3" xfId="24249"/>
    <cellStyle name="Normal 6 2 10 2 2 3 3" xfId="24250"/>
    <cellStyle name="Comma 2 2 3 5 2 2 3 3" xfId="24251"/>
    <cellStyle name="Comma 2 3 6 5 2 2 3 3" xfId="24252"/>
    <cellStyle name="Normal 18 2 5 2 2 3 3" xfId="24253"/>
    <cellStyle name="Normal 19 2 5 2 2 3 3" xfId="24254"/>
    <cellStyle name="Normal 2 2 3 5 2 2 3 3" xfId="24255"/>
    <cellStyle name="Normal 2 3 6 5 2 2 3 3" xfId="24256"/>
    <cellStyle name="Normal 2 3 2 5 2 2 3 3" xfId="24257"/>
    <cellStyle name="Normal 2 3 4 5 2 2 3 3" xfId="24258"/>
    <cellStyle name="Normal 2 3 5 5 2 2 3 3" xfId="24259"/>
    <cellStyle name="Normal 2 4 2 5 2 2 3 3" xfId="24260"/>
    <cellStyle name="Normal 2 5 5 2 2 3 3" xfId="24261"/>
    <cellStyle name="Normal 28 3 5 2 2 3 3" xfId="24262"/>
    <cellStyle name="Normal 3 2 2 5 2 2 3 3" xfId="24263"/>
    <cellStyle name="Normal 3 3 5 2 2 3 3" xfId="24264"/>
    <cellStyle name="Normal 30 3 5 2 2 3 3" xfId="24265"/>
    <cellStyle name="Normal 4 2 5 2 2 3 3" xfId="24266"/>
    <cellStyle name="Normal 40 2 5 2 2 3 3" xfId="24267"/>
    <cellStyle name="Normal 41 2 5 2 2 3 3" xfId="24268"/>
    <cellStyle name="Normal 42 2 5 2 2 3 3" xfId="24269"/>
    <cellStyle name="Normal 43 2 5 2 2 3 3" xfId="24270"/>
    <cellStyle name="Normal 44 2 5 2 2 3 3" xfId="24271"/>
    <cellStyle name="Normal 45 2 5 2 2 3 3" xfId="24272"/>
    <cellStyle name="Normal 46 2 5 2 2 3 3" xfId="24273"/>
    <cellStyle name="Normal 47 2 5 2 2 3 3" xfId="24274"/>
    <cellStyle name="Normal 51 5 2 2 3 3" xfId="24275"/>
    <cellStyle name="Normal 52 5 2 2 3 3" xfId="24276"/>
    <cellStyle name="Normal 53 5 2 2 3 3" xfId="24277"/>
    <cellStyle name="Normal 55 5 2 2 3 3" xfId="24278"/>
    <cellStyle name="Normal 56 5 2 2 3 3" xfId="24279"/>
    <cellStyle name="Normal 57 5 2 2 3 3" xfId="24280"/>
    <cellStyle name="Normal 6 2 3 5 2 2 3 3" xfId="24281"/>
    <cellStyle name="Normal 6 3 5 2 2 3 3" xfId="24282"/>
    <cellStyle name="Normal 60 5 2 2 3 3" xfId="24283"/>
    <cellStyle name="Normal 64 5 2 2 3 3" xfId="24284"/>
    <cellStyle name="Normal 65 5 2 2 3 3" xfId="24285"/>
    <cellStyle name="Normal 66 5 2 2 3 3" xfId="24286"/>
    <cellStyle name="Normal 67 5 2 2 3 3" xfId="24287"/>
    <cellStyle name="Normal 7 6 5 2 2 3 3" xfId="24288"/>
    <cellStyle name="Normal 71 5 2 2 3 3" xfId="24289"/>
    <cellStyle name="Normal 72 5 2 2 3 3" xfId="24290"/>
    <cellStyle name="Normal 73 5 2 2 3 3" xfId="24291"/>
    <cellStyle name="Normal 74 5 2 2 3 3" xfId="24292"/>
    <cellStyle name="Normal 76 5 2 2 3 3" xfId="24293"/>
    <cellStyle name="Normal 8 3 5 2 2 3 3" xfId="24294"/>
    <cellStyle name="Normal 81 5 2 2 3 3" xfId="24295"/>
    <cellStyle name="Normal 78 2 4 2 2 3 3" xfId="24296"/>
    <cellStyle name="Normal 5 3 2 4 2 2 3 3" xfId="24297"/>
    <cellStyle name="Normal 80 2 4 2 2 3 3" xfId="24298"/>
    <cellStyle name="Normal 79 2 4 2 2 3 3" xfId="24299"/>
    <cellStyle name="Normal 6 8 2 4 2 2 3 3" xfId="24300"/>
    <cellStyle name="Normal 5 2 2 4 2 2 3 3" xfId="24301"/>
    <cellStyle name="Normal 6 2 7 4 2 2 3 3" xfId="24302"/>
    <cellStyle name="Comma 2 2 3 2 4 2 2 3 3" xfId="24303"/>
    <cellStyle name="Comma 2 3 6 2 4 2 2 3 3" xfId="24304"/>
    <cellStyle name="Normal 18 2 2 4 2 2 3 3" xfId="24305"/>
    <cellStyle name="Normal 19 2 2 4 2 2 3 3" xfId="24306"/>
    <cellStyle name="Normal 2 2 3 2 4 2 2 3 3" xfId="24307"/>
    <cellStyle name="Normal 2 3 6 2 4 2 2 3 3" xfId="24308"/>
    <cellStyle name="Normal 2 3 2 2 4 2 2 3 3" xfId="24309"/>
    <cellStyle name="Normal 2 3 4 2 4 2 2 3 3" xfId="24310"/>
    <cellStyle name="Normal 2 3 5 2 4 2 2 3 3" xfId="24311"/>
    <cellStyle name="Normal 2 4 2 2 4 2 2 3 3" xfId="24312"/>
    <cellStyle name="Normal 2 5 2 4 2 2 3 3" xfId="24313"/>
    <cellStyle name="Normal 28 3 2 4 2 2 3 3" xfId="24314"/>
    <cellStyle name="Normal 3 2 2 2 4 2 2 3 3" xfId="24315"/>
    <cellStyle name="Normal 3 3 2 4 2 2 3 3" xfId="24316"/>
    <cellStyle name="Normal 30 3 2 4 2 2 3 3" xfId="24317"/>
    <cellStyle name="Normal 4 2 2 4 2 2 3 3" xfId="24318"/>
    <cellStyle name="Normal 40 2 2 4 2 2 3 3" xfId="24319"/>
    <cellStyle name="Normal 41 2 2 4 2 2 3 3" xfId="24320"/>
    <cellStyle name="Normal 42 2 2 4 2 2 3 3" xfId="24321"/>
    <cellStyle name="Normal 43 2 2 4 2 2 3 3" xfId="24322"/>
    <cellStyle name="Normal 44 2 2 4 2 2 3 3" xfId="24323"/>
    <cellStyle name="Normal 45 2 2 4 2 2 3 3" xfId="24324"/>
    <cellStyle name="Normal 46 2 2 4 2 2 3 3" xfId="24325"/>
    <cellStyle name="Normal 47 2 2 4 2 2 3 3" xfId="24326"/>
    <cellStyle name="Normal 51 2 4 2 2 3 3" xfId="24327"/>
    <cellStyle name="Normal 52 2 4 2 2 3 3" xfId="24328"/>
    <cellStyle name="Normal 53 2 4 2 2 3 3" xfId="24329"/>
    <cellStyle name="Normal 55 2 4 2 2 3 3" xfId="24330"/>
    <cellStyle name="Normal 56 2 4 2 2 3 3" xfId="24331"/>
    <cellStyle name="Normal 57 2 4 2 2 3 3" xfId="24332"/>
    <cellStyle name="Normal 6 2 3 2 4 2 2 3 3" xfId="24333"/>
    <cellStyle name="Normal 6 3 2 4 2 2 3 3" xfId="24334"/>
    <cellStyle name="Normal 60 2 4 2 2 3 3" xfId="24335"/>
    <cellStyle name="Normal 64 2 4 2 2 3 3" xfId="24336"/>
    <cellStyle name="Normal 65 2 4 2 2 3 3" xfId="24337"/>
    <cellStyle name="Normal 66 2 4 2 2 3 3" xfId="24338"/>
    <cellStyle name="Normal 67 2 4 2 2 3 3" xfId="24339"/>
    <cellStyle name="Normal 7 6 2 4 2 2 3 3" xfId="24340"/>
    <cellStyle name="Normal 71 2 4 2 2 3 3" xfId="24341"/>
    <cellStyle name="Normal 72 2 4 2 2 3 3" xfId="24342"/>
    <cellStyle name="Normal 73 2 4 2 2 3 3" xfId="24343"/>
    <cellStyle name="Normal 74 2 4 2 2 3 3" xfId="24344"/>
    <cellStyle name="Normal 76 2 4 2 2 3 3" xfId="24345"/>
    <cellStyle name="Normal 8 3 2 4 2 2 3 3" xfId="24346"/>
    <cellStyle name="Normal 81 2 4 2 2 3 3" xfId="24347"/>
    <cellStyle name="Normal 78 3 3 2 2 3 3" xfId="24348"/>
    <cellStyle name="Normal 5 3 3 3 2 2 3 3" xfId="24349"/>
    <cellStyle name="Normal 80 3 3 2 2 3 3" xfId="24350"/>
    <cellStyle name="Normal 79 3 3 2 2 3 3" xfId="24351"/>
    <cellStyle name="Normal 6 8 3 3 2 2 3 3" xfId="24352"/>
    <cellStyle name="Normal 5 2 3 3 2 2 3 3" xfId="24353"/>
    <cellStyle name="Normal 6 2 8 3 2 2 3 3" xfId="24354"/>
    <cellStyle name="Comma 2 2 3 3 3 2 2 3 3" xfId="24355"/>
    <cellStyle name="Comma 2 3 6 3 3 2 2 3 3" xfId="24356"/>
    <cellStyle name="Normal 18 2 3 3 2 2 3 3" xfId="24357"/>
    <cellStyle name="Normal 19 2 3 3 2 2 3 3" xfId="24358"/>
    <cellStyle name="Normal 2 2 3 3 3 2 2 3 3" xfId="24359"/>
    <cellStyle name="Normal 2 3 6 3 3 2 2 3 3" xfId="24360"/>
    <cellStyle name="Normal 2 3 2 3 3 2 2 3 3" xfId="24361"/>
    <cellStyle name="Normal 2 3 4 3 3 2 2 3 3" xfId="24362"/>
    <cellStyle name="Normal 2 3 5 3 3 2 2 3 3" xfId="24363"/>
    <cellStyle name="Normal 2 4 2 3 3 2 2 3 3" xfId="24364"/>
    <cellStyle name="Normal 2 5 3 3 2 2 3 3" xfId="24365"/>
    <cellStyle name="Normal 28 3 3 3 2 2 3 3" xfId="24366"/>
    <cellStyle name="Normal 3 2 2 3 3 2 2 3 3" xfId="24367"/>
    <cellStyle name="Normal 3 3 3 3 2 2 3 3" xfId="24368"/>
    <cellStyle name="Normal 30 3 3 3 2 2 3 3" xfId="24369"/>
    <cellStyle name="Normal 4 2 3 3 2 2 3 3" xfId="24370"/>
    <cellStyle name="Normal 40 2 3 3 2 2 3 3" xfId="24371"/>
    <cellStyle name="Normal 41 2 3 3 2 2 3 3" xfId="24372"/>
    <cellStyle name="Normal 42 2 3 3 2 2 3 3" xfId="24373"/>
    <cellStyle name="Normal 43 2 3 3 2 2 3 3" xfId="24374"/>
    <cellStyle name="Normal 44 2 3 3 2 2 3 3" xfId="24375"/>
    <cellStyle name="Normal 45 2 3 3 2 2 3 3" xfId="24376"/>
    <cellStyle name="Normal 46 2 3 3 2 2 3 3" xfId="24377"/>
    <cellStyle name="Normal 47 2 3 3 2 2 3 3" xfId="24378"/>
    <cellStyle name="Normal 51 3 3 2 2 3 3" xfId="24379"/>
    <cellStyle name="Normal 52 3 3 2 2 3 3" xfId="24380"/>
    <cellStyle name="Normal 53 3 3 2 2 3 3" xfId="24381"/>
    <cellStyle name="Normal 55 3 3 2 2 3 3" xfId="24382"/>
    <cellStyle name="Normal 56 3 3 2 2 3 3" xfId="24383"/>
    <cellStyle name="Normal 57 3 3 2 2 3 3" xfId="24384"/>
    <cellStyle name="Normal 6 2 3 3 3 2 2 3 3" xfId="24385"/>
    <cellStyle name="Normal 6 3 3 3 2 2 3 3" xfId="24386"/>
    <cellStyle name="Normal 60 3 3 2 2 3 3" xfId="24387"/>
    <cellStyle name="Normal 64 3 3 2 2 3 3" xfId="24388"/>
    <cellStyle name="Normal 65 3 3 2 2 3 3" xfId="24389"/>
    <cellStyle name="Normal 66 3 3 2 2 3 3" xfId="24390"/>
    <cellStyle name="Normal 67 3 3 2 2 3 3" xfId="24391"/>
    <cellStyle name="Normal 7 6 3 3 2 2 3 3" xfId="24392"/>
    <cellStyle name="Normal 71 3 3 2 2 3 3" xfId="24393"/>
    <cellStyle name="Normal 72 3 3 2 2 3 3" xfId="24394"/>
    <cellStyle name="Normal 73 3 3 2 2 3 3" xfId="24395"/>
    <cellStyle name="Normal 74 3 3 2 2 3 3" xfId="24396"/>
    <cellStyle name="Normal 76 3 3 2 2 3 3" xfId="24397"/>
    <cellStyle name="Normal 8 3 3 3 2 2 3 3" xfId="24398"/>
    <cellStyle name="Normal 81 3 3 2 2 3 3" xfId="24399"/>
    <cellStyle name="Normal 78 2 2 3 2 2 3 3" xfId="24400"/>
    <cellStyle name="Normal 5 3 2 2 3 2 2 3 3" xfId="24401"/>
    <cellStyle name="Normal 80 2 2 3 2 2 3 3" xfId="24402"/>
    <cellStyle name="Normal 79 2 2 3 2 2 3 3" xfId="24403"/>
    <cellStyle name="Normal 6 8 2 2 3 2 2 3 3" xfId="24404"/>
    <cellStyle name="Normal 5 2 2 2 3 2 2 3 3" xfId="24405"/>
    <cellStyle name="Normal 6 2 7 2 3 2 2 3 3" xfId="24406"/>
    <cellStyle name="Comma 2 2 3 2 2 3 2 2 3 3" xfId="24407"/>
    <cellStyle name="Comma 2 3 6 2 2 3 2 2 3 3" xfId="24408"/>
    <cellStyle name="Normal 18 2 2 2 3 2 2 3 3" xfId="24409"/>
    <cellStyle name="Normal 19 2 2 2 3 2 2 3 3" xfId="24410"/>
    <cellStyle name="Normal 2 2 3 2 2 3 2 2 3 3" xfId="24411"/>
    <cellStyle name="Normal 2 3 6 2 2 3 2 2 3 3" xfId="24412"/>
    <cellStyle name="Normal 2 3 2 2 2 3 2 2 3 3" xfId="24413"/>
    <cellStyle name="Normal 2 3 4 2 2 3 2 2 3 3" xfId="24414"/>
    <cellStyle name="Normal 2 3 5 2 2 3 2 2 3 3" xfId="24415"/>
    <cellStyle name="Normal 2 4 2 2 2 3 2 2 3 3" xfId="24416"/>
    <cellStyle name="Normal 2 5 2 2 3 2 2 3 3" xfId="24417"/>
    <cellStyle name="Normal 28 3 2 2 3 2 2 3 3" xfId="24418"/>
    <cellStyle name="Normal 3 2 2 2 2 3 2 2 3 3" xfId="24419"/>
    <cellStyle name="Normal 3 3 2 2 3 2 2 3 3" xfId="24420"/>
    <cellStyle name="Normal 30 3 2 2 3 2 2 3 3" xfId="24421"/>
    <cellStyle name="Normal 4 2 2 2 3 2 2 3 3" xfId="24422"/>
    <cellStyle name="Normal 40 2 2 2 3 2 2 3 3" xfId="24423"/>
    <cellStyle name="Normal 41 2 2 2 3 2 2 3 3" xfId="24424"/>
    <cellStyle name="Normal 42 2 2 2 3 2 2 3 3" xfId="24425"/>
    <cellStyle name="Normal 43 2 2 2 3 2 2 3 3" xfId="24426"/>
    <cellStyle name="Normal 44 2 2 2 3 2 2 3 3" xfId="24427"/>
    <cellStyle name="Normal 45 2 2 2 3 2 2 3 3" xfId="24428"/>
    <cellStyle name="Normal 46 2 2 2 3 2 2 3 3" xfId="24429"/>
    <cellStyle name="Normal 47 2 2 2 3 2 2 3 3" xfId="24430"/>
    <cellStyle name="Normal 51 2 2 3 2 2 3 3" xfId="24431"/>
    <cellStyle name="Normal 52 2 2 3 2 2 3 3" xfId="24432"/>
    <cellStyle name="Normal 53 2 2 3 2 2 3 3" xfId="24433"/>
    <cellStyle name="Normal 55 2 2 3 2 2 3 3" xfId="24434"/>
    <cellStyle name="Normal 56 2 2 3 2 2 3 3" xfId="24435"/>
    <cellStyle name="Normal 57 2 2 3 2 2 3 3" xfId="24436"/>
    <cellStyle name="Normal 6 2 3 2 2 3 2 2 3 3" xfId="24437"/>
    <cellStyle name="Normal 6 3 2 2 3 2 2 3 3" xfId="24438"/>
    <cellStyle name="Normal 60 2 2 3 2 2 3 3" xfId="24439"/>
    <cellStyle name="Normal 64 2 2 3 2 2 3 3" xfId="24440"/>
    <cellStyle name="Normal 65 2 2 3 2 2 3 3" xfId="24441"/>
    <cellStyle name="Normal 66 2 2 3 2 2 3 3" xfId="24442"/>
    <cellStyle name="Normal 67 2 2 3 2 2 3 3" xfId="24443"/>
    <cellStyle name="Normal 7 6 2 2 3 2 2 3 3" xfId="24444"/>
    <cellStyle name="Normal 71 2 2 3 2 2 3 3" xfId="24445"/>
    <cellStyle name="Normal 72 2 2 3 2 2 3 3" xfId="24446"/>
    <cellStyle name="Normal 73 2 2 3 2 2 3 3" xfId="24447"/>
    <cellStyle name="Normal 74 2 2 3 2 2 3 3" xfId="24448"/>
    <cellStyle name="Normal 76 2 2 3 2 2 3 3" xfId="24449"/>
    <cellStyle name="Normal 8 3 2 2 3 2 2 3 3" xfId="24450"/>
    <cellStyle name="Normal 81 2 2 3 2 2 3 3" xfId="24451"/>
    <cellStyle name="Normal 78 4 2 2 2 3 3" xfId="24452"/>
    <cellStyle name="Normal 5 3 4 2 2 2 3 3" xfId="24453"/>
    <cellStyle name="Normal 80 4 2 2 2 3 3" xfId="24454"/>
    <cellStyle name="Normal 79 4 2 2 2 3 3" xfId="24455"/>
    <cellStyle name="Normal 6 8 4 2 2 2 3 3" xfId="24456"/>
    <cellStyle name="Normal 5 2 4 2 2 2 3 3" xfId="24457"/>
    <cellStyle name="Normal 6 2 9 2 2 2 3 3" xfId="24458"/>
    <cellStyle name="Comma 2 2 3 4 2 2 2 3 3" xfId="24459"/>
    <cellStyle name="Comma 2 3 6 4 2 2 2 3 3" xfId="24460"/>
    <cellStyle name="Normal 18 2 4 2 2 2 3 3" xfId="24461"/>
    <cellStyle name="Normal 19 2 4 2 2 2 3 3" xfId="24462"/>
    <cellStyle name="Normal 2 2 3 4 2 2 2 3 3" xfId="24463"/>
    <cellStyle name="Normal 2 3 6 4 2 2 2 3 3" xfId="24464"/>
    <cellStyle name="Normal 2 3 2 4 2 2 2 3 3" xfId="24465"/>
    <cellStyle name="Normal 2 3 4 4 2 2 2 3 3" xfId="24466"/>
    <cellStyle name="Normal 2 3 5 4 2 2 2 3 3" xfId="24467"/>
    <cellStyle name="Normal 2 4 2 4 2 2 2 3 3" xfId="24468"/>
    <cellStyle name="Normal 2 5 4 2 2 2 3 3" xfId="24469"/>
    <cellStyle name="Normal 28 3 4 2 2 2 3 3" xfId="24470"/>
    <cellStyle name="Normal 3 2 2 4 2 2 2 3 3" xfId="24471"/>
    <cellStyle name="Normal 3 3 4 2 2 2 3 3" xfId="24472"/>
    <cellStyle name="Normal 30 3 4 2 2 2 3 3" xfId="24473"/>
    <cellStyle name="Normal 4 2 4 2 2 2 3 3" xfId="24474"/>
    <cellStyle name="Normal 40 2 4 2 2 2 3 3" xfId="24475"/>
    <cellStyle name="Normal 41 2 4 2 2 2 3 3" xfId="24476"/>
    <cellStyle name="Normal 42 2 4 2 2 2 3 3" xfId="24477"/>
    <cellStyle name="Normal 43 2 4 2 2 2 3 3" xfId="24478"/>
    <cellStyle name="Normal 44 2 4 2 2 2 3 3" xfId="24479"/>
    <cellStyle name="Normal 45 2 4 2 2 2 3 3" xfId="24480"/>
    <cellStyle name="Normal 46 2 4 2 2 2 3 3" xfId="24481"/>
    <cellStyle name="Normal 47 2 4 2 2 2 3 3" xfId="24482"/>
    <cellStyle name="Normal 51 4 2 2 2 3 3" xfId="24483"/>
    <cellStyle name="Normal 52 4 2 2 2 3 3" xfId="24484"/>
    <cellStyle name="Normal 53 4 2 2 2 3 3" xfId="24485"/>
    <cellStyle name="Normal 55 4 2 2 2 3 3" xfId="24486"/>
    <cellStyle name="Normal 56 4 2 2 2 3 3" xfId="24487"/>
    <cellStyle name="Normal 57 4 2 2 2 3 3" xfId="24488"/>
    <cellStyle name="Normal 6 2 3 4 2 2 2 3 3" xfId="24489"/>
    <cellStyle name="Normal 6 3 4 2 2 2 3 3" xfId="24490"/>
    <cellStyle name="Normal 60 4 2 2 2 3 3" xfId="24491"/>
    <cellStyle name="Normal 64 4 2 2 2 3 3" xfId="24492"/>
    <cellStyle name="Normal 65 4 2 2 2 3 3" xfId="24493"/>
    <cellStyle name="Normal 66 4 2 2 2 3 3" xfId="24494"/>
    <cellStyle name="Normal 67 4 2 2 2 3 3" xfId="24495"/>
    <cellStyle name="Normal 7 6 4 2 2 2 3 3" xfId="24496"/>
    <cellStyle name="Normal 71 4 2 2 2 3 3" xfId="24497"/>
    <cellStyle name="Normal 72 4 2 2 2 3 3" xfId="24498"/>
    <cellStyle name="Normal 73 4 2 2 2 3 3" xfId="24499"/>
    <cellStyle name="Normal 74 4 2 2 2 3 3" xfId="24500"/>
    <cellStyle name="Normal 76 4 2 2 2 3 3" xfId="24501"/>
    <cellStyle name="Normal 8 3 4 2 2 2 3 3" xfId="24502"/>
    <cellStyle name="Normal 81 4 2 2 2 3 3" xfId="24503"/>
    <cellStyle name="Normal 78 2 3 2 2 2 3 3" xfId="24504"/>
    <cellStyle name="Normal 5 3 2 3 2 2 2 3 3" xfId="24505"/>
    <cellStyle name="Normal 80 2 3 2 2 2 3 3" xfId="24506"/>
    <cellStyle name="Normal 79 2 3 2 2 2 3 3" xfId="24507"/>
    <cellStyle name="Normal 6 8 2 3 2 2 2 3 3" xfId="24508"/>
    <cellStyle name="Normal 5 2 2 3 2 2 2 3 3" xfId="24509"/>
    <cellStyle name="Normal 6 2 7 3 2 2 2 3 3" xfId="24510"/>
    <cellStyle name="Comma 2 2 3 2 3 2 2 2 3 3" xfId="24511"/>
    <cellStyle name="Comma 2 3 6 2 3 2 2 2 3 3" xfId="24512"/>
    <cellStyle name="Normal 18 2 2 3 2 2 2 3 3" xfId="24513"/>
    <cellStyle name="Normal 19 2 2 3 2 2 2 3 3" xfId="24514"/>
    <cellStyle name="Normal 2 2 3 2 3 2 2 2 3 3" xfId="24515"/>
    <cellStyle name="Normal 2 3 6 2 3 2 2 2 3 3" xfId="24516"/>
    <cellStyle name="Normal 2 3 2 2 3 2 2 2 3 3" xfId="24517"/>
    <cellStyle name="Normal 2 3 4 2 3 2 2 2 3 3" xfId="24518"/>
    <cellStyle name="Normal 2 3 5 2 3 2 2 2 3 3" xfId="24519"/>
    <cellStyle name="Normal 2 4 2 2 3 2 2 2 3 3" xfId="24520"/>
    <cellStyle name="Normal 2 5 2 3 2 2 2 3 3" xfId="24521"/>
    <cellStyle name="Normal 28 3 2 3 2 2 2 3 3" xfId="24522"/>
    <cellStyle name="Normal 3 2 2 2 3 2 2 2 3 3" xfId="24523"/>
    <cellStyle name="Normal 3 3 2 3 2 2 2 3 3" xfId="24524"/>
    <cellStyle name="Normal 30 3 2 3 2 2 2 3 3" xfId="24525"/>
    <cellStyle name="Normal 4 2 2 3 2 2 2 3 3" xfId="24526"/>
    <cellStyle name="Normal 40 2 2 3 2 2 2 3 3" xfId="24527"/>
    <cellStyle name="Normal 41 2 2 3 2 2 2 3 3" xfId="24528"/>
    <cellStyle name="Normal 42 2 2 3 2 2 2 3 3" xfId="24529"/>
    <cellStyle name="Normal 43 2 2 3 2 2 2 3 3" xfId="24530"/>
    <cellStyle name="Normal 44 2 2 3 2 2 2 3 3" xfId="24531"/>
    <cellStyle name="Normal 45 2 2 3 2 2 2 3 3" xfId="24532"/>
    <cellStyle name="Normal 46 2 2 3 2 2 2 3 3" xfId="24533"/>
    <cellStyle name="Normal 47 2 2 3 2 2 2 3 3" xfId="24534"/>
    <cellStyle name="Normal 51 2 3 2 2 2 3 3" xfId="24535"/>
    <cellStyle name="Normal 52 2 3 2 2 2 3 3" xfId="24536"/>
    <cellStyle name="Normal 53 2 3 2 2 2 3 3" xfId="24537"/>
    <cellStyle name="Normal 55 2 3 2 2 2 3 3" xfId="24538"/>
    <cellStyle name="Normal 56 2 3 2 2 2 3 3" xfId="24539"/>
    <cellStyle name="Normal 57 2 3 2 2 2 3 3" xfId="24540"/>
    <cellStyle name="Normal 6 2 3 2 3 2 2 2 3 3" xfId="24541"/>
    <cellStyle name="Normal 6 3 2 3 2 2 2 3 3" xfId="24542"/>
    <cellStyle name="Normal 60 2 3 2 2 2 3 3" xfId="24543"/>
    <cellStyle name="Normal 64 2 3 2 2 2 3 3" xfId="24544"/>
    <cellStyle name="Normal 65 2 3 2 2 2 3 3" xfId="24545"/>
    <cellStyle name="Normal 66 2 3 2 2 2 3 3" xfId="24546"/>
    <cellStyle name="Normal 67 2 3 2 2 2 3 3" xfId="24547"/>
    <cellStyle name="Normal 7 6 2 3 2 2 2 3 3" xfId="24548"/>
    <cellStyle name="Normal 71 2 3 2 2 2 3 3" xfId="24549"/>
    <cellStyle name="Normal 72 2 3 2 2 2 3 3" xfId="24550"/>
    <cellStyle name="Normal 73 2 3 2 2 2 3 3" xfId="24551"/>
    <cellStyle name="Normal 74 2 3 2 2 2 3 3" xfId="24552"/>
    <cellStyle name="Normal 76 2 3 2 2 2 3 3" xfId="24553"/>
    <cellStyle name="Normal 8 3 2 3 2 2 2 3 3" xfId="24554"/>
    <cellStyle name="Normal 81 2 3 2 2 2 3 3" xfId="24555"/>
    <cellStyle name="Normal 78 3 2 2 2 2 3 3" xfId="24556"/>
    <cellStyle name="Normal 5 3 3 2 2 2 2 3 3" xfId="24557"/>
    <cellStyle name="Normal 80 3 2 2 2 2 3 3" xfId="24558"/>
    <cellStyle name="Normal 79 3 2 2 2 2 3 3" xfId="24559"/>
    <cellStyle name="Normal 6 8 3 2 2 2 2 3 3" xfId="24560"/>
    <cellStyle name="Normal 5 2 3 2 2 2 2 3 3" xfId="24561"/>
    <cellStyle name="Normal 6 2 8 2 2 2 2 3 3" xfId="24562"/>
    <cellStyle name="Comma 2 2 3 3 2 2 2 2 3 3" xfId="24563"/>
    <cellStyle name="Comma 2 3 6 3 2 2 2 2 3 3" xfId="24564"/>
    <cellStyle name="Normal 18 2 3 2 2 2 2 3 3" xfId="24565"/>
    <cellStyle name="Normal 19 2 3 2 2 2 2 3 3" xfId="24566"/>
    <cellStyle name="Normal 2 2 3 3 2 2 2 2 3 3" xfId="24567"/>
    <cellStyle name="Normal 2 3 6 3 2 2 2 2 3 3" xfId="24568"/>
    <cellStyle name="Normal 2 3 2 3 2 2 2 2 3 3" xfId="24569"/>
    <cellStyle name="Normal 2 3 4 3 2 2 2 2 3 3" xfId="24570"/>
    <cellStyle name="Normal 2 3 5 3 2 2 2 2 3 3" xfId="24571"/>
    <cellStyle name="Normal 2 4 2 3 2 2 2 2 3 3" xfId="24572"/>
    <cellStyle name="Normal 2 5 3 2 2 2 2 3 3" xfId="24573"/>
    <cellStyle name="Normal 28 3 3 2 2 2 2 3 3" xfId="24574"/>
    <cellStyle name="Normal 3 2 2 3 2 2 2 2 3 3" xfId="24575"/>
    <cellStyle name="Normal 3 3 3 2 2 2 2 3 3" xfId="24576"/>
    <cellStyle name="Normal 30 3 3 2 2 2 2 3 3" xfId="24577"/>
    <cellStyle name="Normal 4 2 3 2 2 2 2 3 3" xfId="24578"/>
    <cellStyle name="Normal 40 2 3 2 2 2 2 3 3" xfId="24579"/>
    <cellStyle name="Normal 41 2 3 2 2 2 2 3 3" xfId="24580"/>
    <cellStyle name="Normal 42 2 3 2 2 2 2 3 3" xfId="24581"/>
    <cellStyle name="Normal 43 2 3 2 2 2 2 3 3" xfId="24582"/>
    <cellStyle name="Normal 44 2 3 2 2 2 2 3 3" xfId="24583"/>
    <cellStyle name="Normal 45 2 3 2 2 2 2 3 3" xfId="24584"/>
    <cellStyle name="Normal 46 2 3 2 2 2 2 3 3" xfId="24585"/>
    <cellStyle name="Normal 47 2 3 2 2 2 2 3 3" xfId="24586"/>
    <cellStyle name="Normal 51 3 2 2 2 2 3 3" xfId="24587"/>
    <cellStyle name="Normal 52 3 2 2 2 2 3 3" xfId="24588"/>
    <cellStyle name="Normal 53 3 2 2 2 2 3 3" xfId="24589"/>
    <cellStyle name="Normal 55 3 2 2 2 2 3 3" xfId="24590"/>
    <cellStyle name="Normal 56 3 2 2 2 2 3 3" xfId="24591"/>
    <cellStyle name="Normal 57 3 2 2 2 2 3 3" xfId="24592"/>
    <cellStyle name="Normal 6 2 3 3 2 2 2 2 3 3" xfId="24593"/>
    <cellStyle name="Normal 6 3 3 2 2 2 2 3 3" xfId="24594"/>
    <cellStyle name="Normal 60 3 2 2 2 2 3 3" xfId="24595"/>
    <cellStyle name="Normal 64 3 2 2 2 2 3 3" xfId="24596"/>
    <cellStyle name="Normal 65 3 2 2 2 2 3 3" xfId="24597"/>
    <cellStyle name="Normal 66 3 2 2 2 2 3 3" xfId="24598"/>
    <cellStyle name="Normal 67 3 2 2 2 2 3 3" xfId="24599"/>
    <cellStyle name="Normal 7 6 3 2 2 2 2 3 3" xfId="24600"/>
    <cellStyle name="Normal 71 3 2 2 2 2 3 3" xfId="24601"/>
    <cellStyle name="Normal 72 3 2 2 2 2 3 3" xfId="24602"/>
    <cellStyle name="Normal 73 3 2 2 2 2 3 3" xfId="24603"/>
    <cellStyle name="Normal 74 3 2 2 2 2 3 3" xfId="24604"/>
    <cellStyle name="Normal 76 3 2 2 2 2 3 3" xfId="24605"/>
    <cellStyle name="Normal 8 3 3 2 2 2 2 3 3" xfId="24606"/>
    <cellStyle name="Normal 81 3 2 2 2 2 3 3" xfId="24607"/>
    <cellStyle name="Normal 78 2 2 2 2 2 2 3 3" xfId="24608"/>
    <cellStyle name="Normal 5 3 2 2 2 2 2 2 3 3" xfId="24609"/>
    <cellStyle name="Normal 80 2 2 2 2 2 2 3 3" xfId="24610"/>
    <cellStyle name="Normal 79 2 2 2 2 2 2 3 3" xfId="24611"/>
    <cellStyle name="Normal 6 8 2 2 2 2 2 2 3 3" xfId="24612"/>
    <cellStyle name="Normal 5 2 2 2 2 2 2 2 3 3" xfId="24613"/>
    <cellStyle name="Normal 6 2 7 2 2 2 2 2 3 3" xfId="24614"/>
    <cellStyle name="Comma 2 2 3 2 2 2 2 2 2 3 3" xfId="24615"/>
    <cellStyle name="Comma 2 3 6 2 2 2 2 2 2 3 3" xfId="24616"/>
    <cellStyle name="Normal 18 2 2 2 2 2 2 2 3 3" xfId="24617"/>
    <cellStyle name="Normal 19 2 2 2 2 2 2 2 3 3" xfId="24618"/>
    <cellStyle name="Normal 2 2 3 2 2 2 2 2 2 3 3" xfId="24619"/>
    <cellStyle name="Normal 2 3 6 2 2 2 2 2 2 3 3" xfId="24620"/>
    <cellStyle name="Normal 2 3 2 2 2 2 2 2 2 3 3" xfId="24621"/>
    <cellStyle name="Normal 2 3 4 2 2 2 2 2 2 3 3" xfId="24622"/>
    <cellStyle name="Normal 2 3 5 2 2 2 2 2 2 3 3" xfId="24623"/>
    <cellStyle name="Normal 2 4 2 2 2 2 2 2 2 3 3" xfId="24624"/>
    <cellStyle name="Normal 2 5 2 2 2 2 2 2 3 3" xfId="24625"/>
    <cellStyle name="Normal 28 3 2 2 2 2 2 2 3 3" xfId="24626"/>
    <cellStyle name="Normal 3 2 2 2 2 2 2 2 2 3 3" xfId="24627"/>
    <cellStyle name="Normal 3 3 2 2 2 2 2 2 3 3" xfId="24628"/>
    <cellStyle name="Normal 30 3 2 2 2 2 2 2 3 3" xfId="24629"/>
    <cellStyle name="Normal 4 2 2 2 2 2 2 2 3 3" xfId="24630"/>
    <cellStyle name="Normal 40 2 2 2 2 2 2 2 3 3" xfId="24631"/>
    <cellStyle name="Normal 41 2 2 2 2 2 2 2 3 3" xfId="24632"/>
    <cellStyle name="Normal 42 2 2 2 2 2 2 2 3 3" xfId="24633"/>
    <cellStyle name="Normal 43 2 2 2 2 2 2 2 3 3" xfId="24634"/>
    <cellStyle name="Normal 44 2 2 2 2 2 2 2 3 3" xfId="24635"/>
    <cellStyle name="Normal 45 2 2 2 2 2 2 2 3 3" xfId="24636"/>
    <cellStyle name="Normal 46 2 2 2 2 2 2 2 3 3" xfId="24637"/>
    <cellStyle name="Normal 47 2 2 2 2 2 2 2 3 3" xfId="24638"/>
    <cellStyle name="Normal 51 2 2 2 2 2 2 3 3" xfId="24639"/>
    <cellStyle name="Normal 52 2 2 2 2 2 2 3 3" xfId="24640"/>
    <cellStyle name="Normal 53 2 2 2 2 2 2 3 3" xfId="24641"/>
    <cellStyle name="Normal 55 2 2 2 2 2 2 3 3" xfId="24642"/>
    <cellStyle name="Normal 56 2 2 2 2 2 2 3 3" xfId="24643"/>
    <cellStyle name="Normal 57 2 2 2 2 2 2 3 3" xfId="24644"/>
    <cellStyle name="Normal 6 2 3 2 2 2 2 2 2 3 3" xfId="24645"/>
    <cellStyle name="Normal 6 3 2 2 2 2 2 2 3 3" xfId="24646"/>
    <cellStyle name="Normal 60 2 2 2 2 2 2 3 3" xfId="24647"/>
    <cellStyle name="Normal 64 2 2 2 2 2 2 3 3" xfId="24648"/>
    <cellStyle name="Normal 65 2 2 2 2 2 2 3 3" xfId="24649"/>
    <cellStyle name="Normal 66 2 2 2 2 2 2 3 3" xfId="24650"/>
    <cellStyle name="Normal 67 2 2 2 2 2 2 3 3" xfId="24651"/>
    <cellStyle name="Normal 7 6 2 2 2 2 2 2 3 3" xfId="24652"/>
    <cellStyle name="Normal 71 2 2 2 2 2 2 3 3" xfId="24653"/>
    <cellStyle name="Normal 72 2 2 2 2 2 2 3 3" xfId="24654"/>
    <cellStyle name="Normal 73 2 2 2 2 2 2 3 3" xfId="24655"/>
    <cellStyle name="Normal 74 2 2 2 2 2 2 3 3" xfId="24656"/>
    <cellStyle name="Normal 76 2 2 2 2 2 2 3 3" xfId="24657"/>
    <cellStyle name="Normal 8 3 2 2 2 2 2 2 3 3" xfId="24658"/>
    <cellStyle name="Normal 81 2 2 2 2 2 2 3 3" xfId="24659"/>
    <cellStyle name="Normal 6 2 2 2 2 3 3" xfId="24660"/>
    <cellStyle name="Normal 78 8 3 3" xfId="24661"/>
    <cellStyle name="Normal 5 3 8 3 3" xfId="24662"/>
    <cellStyle name="Normal 80 8 3 3" xfId="24663"/>
    <cellStyle name="Normal 79 8 3 3" xfId="24664"/>
    <cellStyle name="Normal 6 8 8 3 3" xfId="24665"/>
    <cellStyle name="Normal 5 2 8 3 3" xfId="24666"/>
    <cellStyle name="Normal 6 2 13 3 3" xfId="24667"/>
    <cellStyle name="Comma 2 2 3 8 3 3" xfId="24668"/>
    <cellStyle name="Comma 2 3 6 8 3 3" xfId="24669"/>
    <cellStyle name="Normal 18 2 8 3 3" xfId="24670"/>
    <cellStyle name="Normal 19 2 8 3 3" xfId="24671"/>
    <cellStyle name="Normal 2 2 3 8 3 3" xfId="24672"/>
    <cellStyle name="Normal 2 3 6 8 3 3" xfId="24673"/>
    <cellStyle name="Normal 2 3 2 8 3 3" xfId="24674"/>
    <cellStyle name="Normal 2 3 4 8 3 3" xfId="24675"/>
    <cellStyle name="Normal 2 3 5 8 3 3" xfId="24676"/>
    <cellStyle name="Normal 2 4 2 8 3 3" xfId="24677"/>
    <cellStyle name="Normal 2 5 8 3 3" xfId="24678"/>
    <cellStyle name="Normal 28 3 8 3 3" xfId="24679"/>
    <cellStyle name="Normal 3 2 2 8 3 3" xfId="24680"/>
    <cellStyle name="Normal 3 3 8 3 3" xfId="24681"/>
    <cellStyle name="Normal 30 3 8 3 3" xfId="24682"/>
    <cellStyle name="Normal 4 2 8 3 3" xfId="24683"/>
    <cellStyle name="Normal 40 2 8 3 3" xfId="24684"/>
    <cellStyle name="Normal 41 2 8 3 3" xfId="24685"/>
    <cellStyle name="Normal 42 2 8 3 3" xfId="24686"/>
    <cellStyle name="Normal 43 2 8 3 3" xfId="24687"/>
    <cellStyle name="Normal 44 2 8 3 3" xfId="24688"/>
    <cellStyle name="Normal 45 2 8 3 3" xfId="24689"/>
    <cellStyle name="Normal 46 2 8 3 3" xfId="24690"/>
    <cellStyle name="Normal 47 2 8 3 3" xfId="24691"/>
    <cellStyle name="Normal 51 8 3 3" xfId="24692"/>
    <cellStyle name="Normal 52 8 3 3" xfId="24693"/>
    <cellStyle name="Normal 53 8 3 3" xfId="24694"/>
    <cellStyle name="Normal 55 8 3 3" xfId="24695"/>
    <cellStyle name="Normal 56 8 3 3" xfId="24696"/>
    <cellStyle name="Normal 57 8 3 3" xfId="24697"/>
    <cellStyle name="Normal 6 2 3 8 3 3" xfId="24698"/>
    <cellStyle name="Normal 6 3 8 3 3" xfId="24699"/>
    <cellStyle name="Normal 60 8 3 3" xfId="24700"/>
    <cellStyle name="Normal 64 8 3 3" xfId="24701"/>
    <cellStyle name="Normal 65 8 3 3" xfId="24702"/>
    <cellStyle name="Normal 66 8 3 3" xfId="24703"/>
    <cellStyle name="Normal 67 8 3 3" xfId="24704"/>
    <cellStyle name="Normal 7 6 8 3 3" xfId="24705"/>
    <cellStyle name="Normal 71 8 3 3" xfId="24706"/>
    <cellStyle name="Normal 72 8 3 3" xfId="24707"/>
    <cellStyle name="Normal 73 8 3 3" xfId="24708"/>
    <cellStyle name="Normal 74 8 3 3" xfId="24709"/>
    <cellStyle name="Normal 76 8 3 3" xfId="24710"/>
    <cellStyle name="Normal 8 3 8 3 3" xfId="24711"/>
    <cellStyle name="Normal 81 8 3 3" xfId="24712"/>
    <cellStyle name="Normal 78 2 7 3 3" xfId="24713"/>
    <cellStyle name="Normal 5 3 2 7 3 3" xfId="24714"/>
    <cellStyle name="Normal 80 2 7 3 3" xfId="24715"/>
    <cellStyle name="Normal 79 2 7 3 3" xfId="24716"/>
    <cellStyle name="Normal 6 8 2 7 3 3" xfId="24717"/>
    <cellStyle name="Normal 5 2 2 7 3 3" xfId="24718"/>
    <cellStyle name="Normal 6 2 7 7 3 3" xfId="24719"/>
    <cellStyle name="Comma 2 2 3 2 7 3 3" xfId="24720"/>
    <cellStyle name="Comma 2 3 6 2 7 3 3" xfId="24721"/>
    <cellStyle name="Normal 18 2 2 7 3 3" xfId="24722"/>
    <cellStyle name="Normal 19 2 2 7 3 3" xfId="24723"/>
    <cellStyle name="Normal 2 2 3 2 7 3 3" xfId="24724"/>
    <cellStyle name="Normal 2 3 6 2 7 3 3" xfId="24725"/>
    <cellStyle name="Normal 2 3 2 2 7 3 3" xfId="24726"/>
    <cellStyle name="Normal 2 3 4 2 7 3 3" xfId="24727"/>
    <cellStyle name="Normal 2 3 5 2 7 3 3" xfId="24728"/>
    <cellStyle name="Normal 2 4 2 2 7 3 3" xfId="24729"/>
    <cellStyle name="Normal 2 5 2 7 3 3" xfId="24730"/>
    <cellStyle name="Normal 28 3 2 7 3 3" xfId="24731"/>
    <cellStyle name="Normal 3 2 2 2 7 3 3" xfId="24732"/>
    <cellStyle name="Normal 3 3 2 7 3 3" xfId="24733"/>
    <cellStyle name="Normal 30 3 2 7 3 3" xfId="24734"/>
    <cellStyle name="Normal 4 2 2 7 3 3" xfId="24735"/>
    <cellStyle name="Normal 40 2 2 7 3 3" xfId="24736"/>
    <cellStyle name="Normal 41 2 2 7 3 3" xfId="24737"/>
    <cellStyle name="Normal 42 2 2 7 3 3" xfId="24738"/>
    <cellStyle name="Normal 43 2 2 7 3 3" xfId="24739"/>
    <cellStyle name="Normal 44 2 2 7 3 3" xfId="24740"/>
    <cellStyle name="Normal 45 2 2 7 3 3" xfId="24741"/>
    <cellStyle name="Normal 46 2 2 7 3 3" xfId="24742"/>
    <cellStyle name="Normal 47 2 2 7 3 3" xfId="24743"/>
    <cellStyle name="Normal 51 2 7 3 3" xfId="24744"/>
    <cellStyle name="Normal 52 2 7 3 3" xfId="24745"/>
    <cellStyle name="Normal 53 2 7 3 3" xfId="24746"/>
    <cellStyle name="Normal 55 2 7 3 3" xfId="24747"/>
    <cellStyle name="Normal 56 2 7 3 3" xfId="24748"/>
    <cellStyle name="Normal 57 2 7 3 3" xfId="24749"/>
    <cellStyle name="Normal 6 2 3 2 7 3 3" xfId="24750"/>
    <cellStyle name="Normal 6 3 2 7 3 3" xfId="24751"/>
    <cellStyle name="Normal 60 2 7 3 3" xfId="24752"/>
    <cellStyle name="Normal 64 2 7 3 3" xfId="24753"/>
    <cellStyle name="Normal 65 2 7 3 3" xfId="24754"/>
    <cellStyle name="Normal 66 2 7 3 3" xfId="24755"/>
    <cellStyle name="Normal 67 2 7 3 3" xfId="24756"/>
    <cellStyle name="Normal 7 6 2 7 3 3" xfId="24757"/>
    <cellStyle name="Normal 71 2 7 3 3" xfId="24758"/>
    <cellStyle name="Normal 72 2 7 3 3" xfId="24759"/>
    <cellStyle name="Normal 73 2 7 3 3" xfId="24760"/>
    <cellStyle name="Normal 74 2 7 3 3" xfId="24761"/>
    <cellStyle name="Normal 76 2 7 3 3" xfId="24762"/>
    <cellStyle name="Normal 8 3 2 7 3 3" xfId="24763"/>
    <cellStyle name="Normal 81 2 7 3 3" xfId="24764"/>
    <cellStyle name="Normal 78 3 6 3 3" xfId="24765"/>
    <cellStyle name="Normal 5 3 3 6 3 3" xfId="24766"/>
    <cellStyle name="Normal 80 3 6 3 3" xfId="24767"/>
    <cellStyle name="Normal 79 3 6 3 3" xfId="24768"/>
    <cellStyle name="Normal 6 8 3 6 3 3" xfId="24769"/>
    <cellStyle name="Normal 5 2 3 6 3 3" xfId="24770"/>
    <cellStyle name="Normal 6 2 8 6 3 3" xfId="24771"/>
    <cellStyle name="Comma 2 2 3 3 6 3 3" xfId="24772"/>
    <cellStyle name="Comma 2 3 6 3 6 3 3" xfId="24773"/>
    <cellStyle name="Normal 18 2 3 6 3 3" xfId="24774"/>
    <cellStyle name="Normal 19 2 3 6 3 3" xfId="24775"/>
    <cellStyle name="Normal 2 2 3 3 6 3 3" xfId="24776"/>
    <cellStyle name="Normal 2 3 6 3 6 3 3" xfId="24777"/>
    <cellStyle name="Normal 2 3 2 3 6 3 3" xfId="24778"/>
    <cellStyle name="Normal 2 3 4 3 6 3 3" xfId="24779"/>
    <cellStyle name="Normal 2 3 5 3 6 3 3" xfId="24780"/>
    <cellStyle name="Normal 2 4 2 3 6 3 3" xfId="24781"/>
    <cellStyle name="Normal 2 5 3 6 3 3" xfId="24782"/>
    <cellStyle name="Normal 28 3 3 6 3 3" xfId="24783"/>
    <cellStyle name="Normal 3 2 2 3 6 3 3" xfId="24784"/>
    <cellStyle name="Normal 3 3 3 6 3 3" xfId="24785"/>
    <cellStyle name="Normal 30 3 3 6 3 3" xfId="24786"/>
    <cellStyle name="Normal 4 2 3 6 3 3" xfId="24787"/>
    <cellStyle name="Normal 40 2 3 6 3 3" xfId="24788"/>
    <cellStyle name="Normal 41 2 3 6 3 3" xfId="24789"/>
    <cellStyle name="Normal 42 2 3 6 3 3" xfId="24790"/>
    <cellStyle name="Normal 43 2 3 6 3 3" xfId="24791"/>
    <cellStyle name="Normal 44 2 3 6 3 3" xfId="24792"/>
    <cellStyle name="Normal 45 2 3 6 3 3" xfId="24793"/>
    <cellStyle name="Normal 46 2 3 6 3 3" xfId="24794"/>
    <cellStyle name="Normal 47 2 3 6 3 3" xfId="24795"/>
    <cellStyle name="Normal 51 3 6 3 3" xfId="24796"/>
    <cellStyle name="Normal 52 3 6 3 3" xfId="24797"/>
    <cellStyle name="Normal 53 3 6 3 3" xfId="24798"/>
    <cellStyle name="Normal 55 3 6 3 3" xfId="24799"/>
    <cellStyle name="Normal 56 3 6 3 3" xfId="24800"/>
    <cellStyle name="Normal 57 3 6 3 3" xfId="24801"/>
    <cellStyle name="Normal 6 2 3 3 6 3 3" xfId="24802"/>
    <cellStyle name="Normal 6 3 3 6 3 3" xfId="24803"/>
    <cellStyle name="Normal 60 3 6 3 3" xfId="24804"/>
    <cellStyle name="Normal 64 3 6 3 3" xfId="24805"/>
    <cellStyle name="Normal 65 3 6 3 3" xfId="24806"/>
    <cellStyle name="Normal 66 3 6 3 3" xfId="24807"/>
    <cellStyle name="Normal 67 3 6 3 3" xfId="24808"/>
    <cellStyle name="Normal 7 6 3 6 3 3" xfId="24809"/>
    <cellStyle name="Normal 71 3 6 3 3" xfId="24810"/>
    <cellStyle name="Normal 72 3 6 3 3" xfId="24811"/>
    <cellStyle name="Normal 73 3 6 3 3" xfId="24812"/>
    <cellStyle name="Normal 74 3 6 3 3" xfId="24813"/>
    <cellStyle name="Normal 76 3 6 3 3" xfId="24814"/>
    <cellStyle name="Normal 8 3 3 6 3 3" xfId="24815"/>
    <cellStyle name="Normal 81 3 6 3 3" xfId="24816"/>
    <cellStyle name="Normal 78 2 2 6 3 3" xfId="24817"/>
    <cellStyle name="Normal 5 3 2 2 6 3 3" xfId="24818"/>
    <cellStyle name="Normal 80 2 2 6 3 3" xfId="24819"/>
    <cellStyle name="Normal 79 2 2 6 3 3" xfId="24820"/>
    <cellStyle name="Normal 6 8 2 2 6 3 3" xfId="24821"/>
    <cellStyle name="Normal 5 2 2 2 6 3 3" xfId="24822"/>
    <cellStyle name="Normal 6 2 7 2 6 3 3" xfId="24823"/>
    <cellStyle name="Comma 2 2 3 2 2 6 3 3" xfId="24824"/>
    <cellStyle name="Comma 2 3 6 2 2 6 3 3" xfId="24825"/>
    <cellStyle name="Normal 18 2 2 2 6 3 3" xfId="24826"/>
    <cellStyle name="Normal 19 2 2 2 6 3 3" xfId="24827"/>
    <cellStyle name="Normal 2 2 3 2 2 6 3 3" xfId="24828"/>
    <cellStyle name="Normal 2 3 6 2 2 6 3 3" xfId="24829"/>
    <cellStyle name="Normal 2 3 2 2 2 6 3 3" xfId="24830"/>
    <cellStyle name="Normal 2 3 4 2 2 6 3 3" xfId="24831"/>
    <cellStyle name="Normal 2 3 5 2 2 6 3 3" xfId="24832"/>
    <cellStyle name="Normal 2 4 2 2 2 6 3 3" xfId="24833"/>
    <cellStyle name="Normal 2 5 2 2 6 3 3" xfId="24834"/>
    <cellStyle name="Normal 28 3 2 2 6 3 3" xfId="24835"/>
    <cellStyle name="Normal 3 2 2 2 2 6 3 3" xfId="24836"/>
    <cellStyle name="Normal 3 3 2 2 6 3 3" xfId="24837"/>
    <cellStyle name="Normal 30 3 2 2 6 3 3" xfId="24838"/>
    <cellStyle name="Normal 4 2 2 2 6 3 3" xfId="24839"/>
    <cellStyle name="Normal 40 2 2 2 6 3 3" xfId="24840"/>
    <cellStyle name="Normal 41 2 2 2 6 3 3" xfId="24841"/>
    <cellStyle name="Normal 42 2 2 2 6 3 3" xfId="24842"/>
    <cellStyle name="Normal 43 2 2 2 6 3 3" xfId="24843"/>
    <cellStyle name="Normal 44 2 2 2 6 3 3" xfId="24844"/>
    <cellStyle name="Normal 45 2 2 2 6 3 3" xfId="24845"/>
    <cellStyle name="Normal 46 2 2 2 6 3 3" xfId="24846"/>
    <cellStyle name="Normal 47 2 2 2 6 3 3" xfId="24847"/>
    <cellStyle name="Normal 51 2 2 6 3 3" xfId="24848"/>
    <cellStyle name="Normal 52 2 2 6 3 3" xfId="24849"/>
    <cellStyle name="Normal 53 2 2 6 3 3" xfId="24850"/>
    <cellStyle name="Normal 55 2 2 6 3 3" xfId="24851"/>
    <cellStyle name="Normal 56 2 2 6 3 3" xfId="24852"/>
    <cellStyle name="Normal 57 2 2 6 3 3" xfId="24853"/>
    <cellStyle name="Normal 6 2 3 2 2 6 3 3" xfId="24854"/>
    <cellStyle name="Normal 6 3 2 2 6 3 3" xfId="24855"/>
    <cellStyle name="Normal 60 2 2 6 3 3" xfId="24856"/>
    <cellStyle name="Normal 64 2 2 6 3 3" xfId="24857"/>
    <cellStyle name="Normal 65 2 2 6 3 3" xfId="24858"/>
    <cellStyle name="Normal 66 2 2 6 3 3" xfId="24859"/>
    <cellStyle name="Normal 67 2 2 6 3 3" xfId="24860"/>
    <cellStyle name="Normal 7 6 2 2 6 3 3" xfId="24861"/>
    <cellStyle name="Normal 71 2 2 6 3 3" xfId="24862"/>
    <cellStyle name="Normal 72 2 2 6 3 3" xfId="24863"/>
    <cellStyle name="Normal 73 2 2 6 3 3" xfId="24864"/>
    <cellStyle name="Normal 74 2 2 6 3 3" xfId="24865"/>
    <cellStyle name="Normal 76 2 2 6 3 3" xfId="24866"/>
    <cellStyle name="Normal 8 3 2 2 6 3 3" xfId="24867"/>
    <cellStyle name="Normal 81 2 2 6 3 3" xfId="24868"/>
    <cellStyle name="Normal 78 4 5 3 3" xfId="24869"/>
    <cellStyle name="Normal 5 3 4 5 3 3" xfId="24870"/>
    <cellStyle name="Normal 80 4 5 3 3" xfId="24871"/>
    <cellStyle name="Normal 79 4 5 3 3" xfId="24872"/>
    <cellStyle name="Normal 6 8 4 5 3 3" xfId="24873"/>
    <cellStyle name="Normal 5 2 4 5 3 3" xfId="24874"/>
    <cellStyle name="Normal 6 2 9 5 3 3" xfId="24875"/>
    <cellStyle name="Comma 2 2 3 4 5 3 3" xfId="24876"/>
    <cellStyle name="Comma 2 3 6 4 5 3 3" xfId="24877"/>
    <cellStyle name="Normal 18 2 4 5 3 3" xfId="24878"/>
    <cellStyle name="Normal 19 2 4 5 3 3" xfId="24879"/>
    <cellStyle name="Normal 2 2 3 4 5 3 3" xfId="24880"/>
    <cellStyle name="Normal 2 3 6 4 5 3 3" xfId="24881"/>
    <cellStyle name="Normal 2 3 2 4 5 3 3" xfId="24882"/>
    <cellStyle name="Normal 2 3 4 4 5 3 3" xfId="24883"/>
    <cellStyle name="Normal 2 3 5 4 5 3 3" xfId="24884"/>
    <cellStyle name="Normal 2 4 2 4 5 3 3" xfId="24885"/>
    <cellStyle name="Normal 2 5 4 5 3 3" xfId="24886"/>
    <cellStyle name="Normal 28 3 4 5 3 3" xfId="24887"/>
    <cellStyle name="Normal 3 2 2 4 5 3 3" xfId="24888"/>
    <cellStyle name="Normal 3 3 4 5 3 3" xfId="24889"/>
    <cellStyle name="Normal 30 3 4 5 3 3" xfId="24890"/>
    <cellStyle name="Normal 4 2 4 5 3 3" xfId="24891"/>
    <cellStyle name="Normal 40 2 4 5 3 3" xfId="24892"/>
    <cellStyle name="Normal 41 2 4 5 3 3" xfId="24893"/>
    <cellStyle name="Normal 42 2 4 5 3 3" xfId="24894"/>
    <cellStyle name="Normal 43 2 4 5 3 3" xfId="24895"/>
    <cellStyle name="Normal 44 2 4 5 3 3" xfId="24896"/>
    <cellStyle name="Normal 45 2 4 5 3 3" xfId="24897"/>
    <cellStyle name="Normal 46 2 4 5 3 3" xfId="24898"/>
    <cellStyle name="Normal 47 2 4 5 3 3" xfId="24899"/>
    <cellStyle name="Normal 51 4 5 3 3" xfId="24900"/>
    <cellStyle name="Normal 52 4 5 3 3" xfId="24901"/>
    <cellStyle name="Normal 53 4 5 3 3" xfId="24902"/>
    <cellStyle name="Normal 55 4 5 3 3" xfId="24903"/>
    <cellStyle name="Normal 56 4 5 3 3" xfId="24904"/>
    <cellStyle name="Normal 57 4 5 3 3" xfId="24905"/>
    <cellStyle name="Normal 6 2 3 4 5 3 3" xfId="24906"/>
    <cellStyle name="Normal 6 3 4 5 3 3" xfId="24907"/>
    <cellStyle name="Normal 60 4 5 3 3" xfId="24908"/>
    <cellStyle name="Normal 64 4 5 3 3" xfId="24909"/>
    <cellStyle name="Normal 65 4 5 3 3" xfId="24910"/>
    <cellStyle name="Normal 66 4 5 3 3" xfId="24911"/>
    <cellStyle name="Normal 67 4 5 3 3" xfId="24912"/>
    <cellStyle name="Normal 7 6 4 5 3 3" xfId="24913"/>
    <cellStyle name="Normal 71 4 5 3 3" xfId="24914"/>
    <cellStyle name="Normal 72 4 5 3 3" xfId="24915"/>
    <cellStyle name="Normal 73 4 5 3 3" xfId="24916"/>
    <cellStyle name="Normal 74 4 5 3 3" xfId="24917"/>
    <cellStyle name="Normal 76 4 5 3 3" xfId="24918"/>
    <cellStyle name="Normal 8 3 4 5 3 3" xfId="24919"/>
    <cellStyle name="Normal 81 4 5 3 3" xfId="24920"/>
    <cellStyle name="Normal 78 2 3 5 3 3" xfId="24921"/>
    <cellStyle name="Normal 5 3 2 3 5 3 3" xfId="24922"/>
    <cellStyle name="Normal 80 2 3 5 3 3" xfId="24923"/>
    <cellStyle name="Normal 79 2 3 5 3 3" xfId="24924"/>
    <cellStyle name="Normal 6 8 2 3 5 3 3" xfId="24925"/>
    <cellStyle name="Normal 5 2 2 3 5 3 3" xfId="24926"/>
    <cellStyle name="Normal 6 2 7 3 5 3 3" xfId="24927"/>
    <cellStyle name="Comma 2 2 3 2 3 5 3 3" xfId="24928"/>
    <cellStyle name="Comma 2 3 6 2 3 5 3 3" xfId="24929"/>
    <cellStyle name="Normal 18 2 2 3 5 3 3" xfId="24930"/>
    <cellStyle name="Normal 19 2 2 3 5 3 3" xfId="24931"/>
    <cellStyle name="Normal 2 2 3 2 3 5 3 3" xfId="24932"/>
    <cellStyle name="Normal 2 3 6 2 3 5 3 3" xfId="24933"/>
    <cellStyle name="Normal 2 3 2 2 3 5 3 3" xfId="24934"/>
    <cellStyle name="Normal 2 3 4 2 3 5 3 3" xfId="24935"/>
    <cellStyle name="Normal 2 3 5 2 3 5 3 3" xfId="24936"/>
    <cellStyle name="Normal 2 4 2 2 3 5 3 3" xfId="24937"/>
    <cellStyle name="Normal 2 5 2 3 5 3 3" xfId="24938"/>
    <cellStyle name="Normal 28 3 2 3 5 3 3" xfId="24939"/>
    <cellStyle name="Normal 3 2 2 2 3 5 3 3" xfId="24940"/>
    <cellStyle name="Normal 3 3 2 3 5 3 3" xfId="24941"/>
    <cellStyle name="Normal 30 3 2 3 5 3 3" xfId="24942"/>
    <cellStyle name="Normal 4 2 2 3 5 3 3" xfId="24943"/>
    <cellStyle name="Normal 40 2 2 3 5 3 3" xfId="24944"/>
    <cellStyle name="Normal 41 2 2 3 5 3 3" xfId="24945"/>
    <cellStyle name="Normal 42 2 2 3 5 3 3" xfId="24946"/>
    <cellStyle name="Normal 43 2 2 3 5 3 3" xfId="24947"/>
    <cellStyle name="Normal 44 2 2 3 5 3 3" xfId="24948"/>
    <cellStyle name="Normal 45 2 2 3 5 3 3" xfId="24949"/>
    <cellStyle name="Normal 46 2 2 3 5 3 3" xfId="24950"/>
    <cellStyle name="Normal 47 2 2 3 5 3 3" xfId="24951"/>
    <cellStyle name="Normal 51 2 3 5 3 3" xfId="24952"/>
    <cellStyle name="Normal 52 2 3 5 3 3" xfId="24953"/>
    <cellStyle name="Normal 53 2 3 5 3 3" xfId="24954"/>
    <cellStyle name="Normal 55 2 3 5 3 3" xfId="24955"/>
    <cellStyle name="Normal 56 2 3 5 3 3" xfId="24956"/>
    <cellStyle name="Normal 57 2 3 5 3 3" xfId="24957"/>
    <cellStyle name="Normal 6 2 3 2 3 5 3 3" xfId="24958"/>
    <cellStyle name="Normal 6 3 2 3 5 3 3" xfId="24959"/>
    <cellStyle name="Normal 60 2 3 5 3 3" xfId="24960"/>
    <cellStyle name="Normal 64 2 3 5 3 3" xfId="24961"/>
    <cellStyle name="Normal 65 2 3 5 3 3" xfId="24962"/>
    <cellStyle name="Normal 66 2 3 5 3 3" xfId="24963"/>
    <cellStyle name="Normal 67 2 3 5 3 3" xfId="24964"/>
    <cellStyle name="Normal 7 6 2 3 5 3 3" xfId="24965"/>
    <cellStyle name="Normal 71 2 3 5 3 3" xfId="24966"/>
    <cellStyle name="Normal 72 2 3 5 3 3" xfId="24967"/>
    <cellStyle name="Normal 73 2 3 5 3 3" xfId="24968"/>
    <cellStyle name="Normal 74 2 3 5 3 3" xfId="24969"/>
    <cellStyle name="Normal 76 2 3 5 3 3" xfId="24970"/>
    <cellStyle name="Normal 8 3 2 3 5 3 3" xfId="24971"/>
    <cellStyle name="Normal 81 2 3 5 3 3" xfId="24972"/>
    <cellStyle name="Normal 78 3 2 5 3 3" xfId="24973"/>
    <cellStyle name="Normal 5 3 3 2 5 3 3" xfId="24974"/>
    <cellStyle name="Normal 80 3 2 5 3 3" xfId="24975"/>
    <cellStyle name="Normal 79 3 2 5 3 3" xfId="24976"/>
    <cellStyle name="Normal 6 8 3 2 5 3 3" xfId="24977"/>
    <cellStyle name="Normal 5 2 3 2 5 3 3" xfId="24978"/>
    <cellStyle name="Normal 6 2 8 2 5 3 3" xfId="24979"/>
    <cellStyle name="Comma 2 2 3 3 2 5 3 3" xfId="24980"/>
    <cellStyle name="Comma 2 3 6 3 2 5 3 3" xfId="24981"/>
    <cellStyle name="Normal 18 2 3 2 5 3 3" xfId="24982"/>
    <cellStyle name="Normal 19 2 3 2 5 3 3" xfId="24983"/>
    <cellStyle name="Normal 2 2 3 3 2 5 3 3" xfId="24984"/>
    <cellStyle name="Normal 2 3 6 3 2 5 3 3" xfId="24985"/>
    <cellStyle name="Normal 2 3 2 3 2 5 3 3" xfId="24986"/>
    <cellStyle name="Normal 2 3 4 3 2 5 3 3" xfId="24987"/>
    <cellStyle name="Normal 2 3 5 3 2 5 3 3" xfId="24988"/>
    <cellStyle name="Normal 2 4 2 3 2 5 3 3" xfId="24989"/>
    <cellStyle name="Normal 2 5 3 2 5 3 3" xfId="24990"/>
    <cellStyle name="Normal 28 3 3 2 5 3 3" xfId="24991"/>
    <cellStyle name="Normal 3 2 2 3 2 5 3 3" xfId="24992"/>
    <cellStyle name="Normal 3 3 3 2 5 3 3" xfId="24993"/>
    <cellStyle name="Normal 30 3 3 2 5 3 3" xfId="24994"/>
    <cellStyle name="Normal 4 2 3 2 5 3 3" xfId="24995"/>
    <cellStyle name="Normal 40 2 3 2 5 3 3" xfId="24996"/>
    <cellStyle name="Normal 41 2 3 2 5 3 3" xfId="24997"/>
    <cellStyle name="Normal 42 2 3 2 5 3 3" xfId="24998"/>
    <cellStyle name="Normal 43 2 3 2 5 3 3" xfId="24999"/>
    <cellStyle name="Normal 44 2 3 2 5 3 3" xfId="25000"/>
    <cellStyle name="Normal 45 2 3 2 5 3 3" xfId="25001"/>
    <cellStyle name="Normal 46 2 3 2 5 3 3" xfId="25002"/>
    <cellStyle name="Normal 47 2 3 2 5 3 3" xfId="25003"/>
    <cellStyle name="Normal 51 3 2 5 3 3" xfId="25004"/>
    <cellStyle name="Normal 52 3 2 5 3 3" xfId="25005"/>
    <cellStyle name="Normal 53 3 2 5 3 3" xfId="25006"/>
    <cellStyle name="Normal 55 3 2 5 3 3" xfId="25007"/>
    <cellStyle name="Normal 56 3 2 5 3 3" xfId="25008"/>
    <cellStyle name="Normal 57 3 2 5 3 3" xfId="25009"/>
    <cellStyle name="Normal 6 2 3 3 2 5 3 3" xfId="25010"/>
    <cellStyle name="Normal 6 3 3 2 5 3 3" xfId="25011"/>
    <cellStyle name="Normal 60 3 2 5 3 3" xfId="25012"/>
    <cellStyle name="Normal 64 3 2 5 3 3" xfId="25013"/>
    <cellStyle name="Normal 65 3 2 5 3 3" xfId="25014"/>
    <cellStyle name="Normal 66 3 2 5 3 3" xfId="25015"/>
    <cellStyle name="Normal 67 3 2 5 3 3" xfId="25016"/>
    <cellStyle name="Normal 7 6 3 2 5 3 3" xfId="25017"/>
    <cellStyle name="Normal 71 3 2 5 3 3" xfId="25018"/>
    <cellStyle name="Normal 72 3 2 5 3 3" xfId="25019"/>
    <cellStyle name="Normal 73 3 2 5 3 3" xfId="25020"/>
    <cellStyle name="Normal 74 3 2 5 3 3" xfId="25021"/>
    <cellStyle name="Normal 76 3 2 5 3 3" xfId="25022"/>
    <cellStyle name="Normal 8 3 3 2 5 3 3" xfId="25023"/>
    <cellStyle name="Normal 81 3 2 5 3 3" xfId="25024"/>
    <cellStyle name="Normal 78 2 2 2 5 3 3" xfId="25025"/>
    <cellStyle name="Normal 5 3 2 2 2 5 3 3" xfId="25026"/>
    <cellStyle name="Normal 80 2 2 2 5 3 3" xfId="25027"/>
    <cellStyle name="Normal 79 2 2 2 5 3 3" xfId="25028"/>
    <cellStyle name="Normal 6 8 2 2 2 5 3 3" xfId="25029"/>
    <cellStyle name="Normal 5 2 2 2 2 5 3 3" xfId="25030"/>
    <cellStyle name="Normal 6 2 7 2 2 5 3 3" xfId="25031"/>
    <cellStyle name="Comma 2 2 3 2 2 2 5 3 3" xfId="25032"/>
    <cellStyle name="Comma 2 3 6 2 2 2 5 3 3" xfId="25033"/>
    <cellStyle name="Normal 18 2 2 2 2 5 3 3" xfId="25034"/>
    <cellStyle name="Normal 19 2 2 2 2 5 3 3" xfId="25035"/>
    <cellStyle name="Normal 2 2 3 2 2 2 5 3 3" xfId="25036"/>
    <cellStyle name="Normal 2 3 6 2 2 2 5 3 3" xfId="25037"/>
    <cellStyle name="Normal 2 3 2 2 2 2 5 3 3" xfId="25038"/>
    <cellStyle name="Normal 2 3 4 2 2 2 5 3 3" xfId="25039"/>
    <cellStyle name="Normal 2 3 5 2 2 2 5 3 3" xfId="25040"/>
    <cellStyle name="Normal 2 4 2 2 2 2 5 3 3" xfId="25041"/>
    <cellStyle name="Normal 2 5 2 2 2 5 3 3" xfId="25042"/>
    <cellStyle name="Normal 28 3 2 2 2 5 3 3" xfId="25043"/>
    <cellStyle name="Normal 3 2 2 2 2 2 5 3 3" xfId="25044"/>
    <cellStyle name="Normal 3 3 2 2 2 5 3 3" xfId="25045"/>
    <cellStyle name="Normal 30 3 2 2 2 5 3 3" xfId="25046"/>
    <cellStyle name="Normal 4 2 2 2 2 5 3 3" xfId="25047"/>
    <cellStyle name="Normal 40 2 2 2 2 5 3 3" xfId="25048"/>
    <cellStyle name="Normal 41 2 2 2 2 5 3 3" xfId="25049"/>
    <cellStyle name="Normal 42 2 2 2 2 5 3 3" xfId="25050"/>
    <cellStyle name="Normal 43 2 2 2 2 5 3 3" xfId="25051"/>
    <cellStyle name="Normal 44 2 2 2 2 5 3 3" xfId="25052"/>
    <cellStyle name="Normal 45 2 2 2 2 5 3 3" xfId="25053"/>
    <cellStyle name="Normal 46 2 2 2 2 5 3 3" xfId="25054"/>
    <cellStyle name="Normal 47 2 2 2 2 5 3 3" xfId="25055"/>
    <cellStyle name="Normal 51 2 2 2 5 3 3" xfId="25056"/>
    <cellStyle name="Normal 52 2 2 2 5 3 3" xfId="25057"/>
    <cellStyle name="Normal 53 2 2 2 5 3 3" xfId="25058"/>
    <cellStyle name="Normal 55 2 2 2 5 3 3" xfId="25059"/>
    <cellStyle name="Normal 56 2 2 2 5 3 3" xfId="25060"/>
    <cellStyle name="Normal 57 2 2 2 5 3 3" xfId="25061"/>
    <cellStyle name="Normal 6 2 3 2 2 2 5 3 3" xfId="25062"/>
    <cellStyle name="Normal 6 3 2 2 2 5 3 3" xfId="25063"/>
    <cellStyle name="Normal 60 2 2 2 5 3 3" xfId="25064"/>
    <cellStyle name="Normal 64 2 2 2 5 3 3" xfId="25065"/>
    <cellStyle name="Normal 65 2 2 2 5 3 3" xfId="25066"/>
    <cellStyle name="Normal 66 2 2 2 5 3 3" xfId="25067"/>
    <cellStyle name="Normal 67 2 2 2 5 3 3" xfId="25068"/>
    <cellStyle name="Normal 7 6 2 2 2 5 3 3" xfId="25069"/>
    <cellStyle name="Normal 71 2 2 2 5 3 3" xfId="25070"/>
    <cellStyle name="Normal 72 2 2 2 5 3 3" xfId="25071"/>
    <cellStyle name="Normal 73 2 2 2 5 3 3" xfId="25072"/>
    <cellStyle name="Normal 74 2 2 2 5 3 3" xfId="25073"/>
    <cellStyle name="Normal 76 2 2 2 5 3 3" xfId="25074"/>
    <cellStyle name="Normal 8 3 2 2 2 5 3 3" xfId="25075"/>
    <cellStyle name="Normal 81 2 2 2 5 3 3" xfId="25076"/>
    <cellStyle name="Normal 90 4 3 3" xfId="25077"/>
    <cellStyle name="Normal 78 5 4 3 3" xfId="25078"/>
    <cellStyle name="Normal 91 4 3 3" xfId="25079"/>
    <cellStyle name="Normal 5 3 5 4 3 3" xfId="25080"/>
    <cellStyle name="Normal 80 5 4 3 3" xfId="25081"/>
    <cellStyle name="Normal 79 5 4 3 3" xfId="25082"/>
    <cellStyle name="Normal 6 8 5 4 3 3" xfId="25083"/>
    <cellStyle name="Normal 5 2 5 4 3 3" xfId="25084"/>
    <cellStyle name="Normal 6 2 10 4 3 3" xfId="25085"/>
    <cellStyle name="Comma 2 2 3 5 4 3 3" xfId="25086"/>
    <cellStyle name="Comma 2 3 6 5 4 3 3" xfId="25087"/>
    <cellStyle name="Normal 18 2 5 4 3 3" xfId="25088"/>
    <cellStyle name="Normal 19 2 5 4 3 3" xfId="25089"/>
    <cellStyle name="Normal 2 2 3 5 4 3 3" xfId="25090"/>
    <cellStyle name="Normal 2 3 6 5 4 3 3" xfId="25091"/>
    <cellStyle name="Normal 2 3 2 5 4 3 3" xfId="25092"/>
    <cellStyle name="Normal 2 3 4 5 4 3 3" xfId="25093"/>
    <cellStyle name="Normal 2 3 5 5 4 3 3" xfId="25094"/>
    <cellStyle name="Normal 2 4 2 5 4 3 3" xfId="25095"/>
    <cellStyle name="Normal 2 5 5 4 3 3" xfId="25096"/>
    <cellStyle name="Normal 28 3 5 4 3 3" xfId="25097"/>
    <cellStyle name="Normal 3 2 2 5 4 3 3" xfId="25098"/>
    <cellStyle name="Normal 3 3 5 4 3 3" xfId="25099"/>
    <cellStyle name="Normal 30 3 5 4 3 3" xfId="25100"/>
    <cellStyle name="Normal 4 2 5 4 3 3" xfId="25101"/>
    <cellStyle name="Normal 40 2 5 4 3 3" xfId="25102"/>
    <cellStyle name="Normal 41 2 5 4 3 3" xfId="25103"/>
    <cellStyle name="Normal 42 2 5 4 3 3" xfId="25104"/>
    <cellStyle name="Normal 43 2 5 4 3 3" xfId="25105"/>
    <cellStyle name="Normal 44 2 5 4 3 3" xfId="25106"/>
    <cellStyle name="Normal 45 2 5 4 3 3" xfId="25107"/>
    <cellStyle name="Normal 46 2 5 4 3 3" xfId="25108"/>
    <cellStyle name="Normal 47 2 5 4 3 3" xfId="25109"/>
    <cellStyle name="Normal 51 5 4 3 3" xfId="25110"/>
    <cellStyle name="Normal 52 5 4 3 3" xfId="25111"/>
    <cellStyle name="Normal 53 5 4 3 3" xfId="25112"/>
    <cellStyle name="Normal 55 5 4 3 3" xfId="25113"/>
    <cellStyle name="Normal 56 5 4 3 3" xfId="25114"/>
    <cellStyle name="Normal 57 5 4 3 3" xfId="25115"/>
    <cellStyle name="Normal 6 2 3 5 4 3 3" xfId="25116"/>
    <cellStyle name="Normal 6 3 5 4 3 3" xfId="25117"/>
    <cellStyle name="Normal 60 5 4 3 3" xfId="25118"/>
    <cellStyle name="Normal 64 5 4 3 3" xfId="25119"/>
    <cellStyle name="Normal 65 5 4 3 3" xfId="25120"/>
    <cellStyle name="Normal 66 5 4 3 3" xfId="25121"/>
    <cellStyle name="Normal 67 5 4 3 3" xfId="25122"/>
    <cellStyle name="Normal 7 6 5 4 3 3" xfId="25123"/>
    <cellStyle name="Normal 71 5 4 3 3" xfId="25124"/>
    <cellStyle name="Normal 72 5 4 3 3" xfId="25125"/>
    <cellStyle name="Normal 73 5 4 3 3" xfId="25126"/>
    <cellStyle name="Normal 74 5 4 3 3" xfId="25127"/>
    <cellStyle name="Normal 76 5 4 3 3" xfId="25128"/>
    <cellStyle name="Normal 8 3 5 4 3 3" xfId="25129"/>
    <cellStyle name="Normal 81 5 4 3 3" xfId="25130"/>
    <cellStyle name="Normal 78 2 4 4 3 3" xfId="25131"/>
    <cellStyle name="Normal 5 3 2 4 4 3 3" xfId="25132"/>
    <cellStyle name="Normal 80 2 4 4 3 3" xfId="25133"/>
    <cellStyle name="Normal 79 2 4 4 3 3" xfId="25134"/>
    <cellStyle name="Normal 6 8 2 4 4 3 3" xfId="25135"/>
    <cellStyle name="Normal 5 2 2 4 4 3 3" xfId="25136"/>
    <cellStyle name="Normal 6 2 7 4 4 3 3" xfId="25137"/>
    <cellStyle name="Comma 2 2 3 2 4 4 3 3" xfId="25138"/>
    <cellStyle name="Comma 2 3 6 2 4 4 3 3" xfId="25139"/>
    <cellStyle name="Normal 18 2 2 4 4 3 3" xfId="25140"/>
    <cellStyle name="Normal 19 2 2 4 4 3 3" xfId="25141"/>
    <cellStyle name="Normal 2 2 3 2 4 4 3 3" xfId="25142"/>
    <cellStyle name="Normal 2 3 6 2 4 4 3 3" xfId="25143"/>
    <cellStyle name="Normal 2 3 2 2 4 4 3 3" xfId="25144"/>
    <cellStyle name="Normal 2 3 4 2 4 4 3 3" xfId="25145"/>
    <cellStyle name="Normal 2 3 5 2 4 4 3 3" xfId="25146"/>
    <cellStyle name="Normal 2 4 2 2 4 4 3 3" xfId="25147"/>
    <cellStyle name="Normal 2 5 2 4 4 3 3" xfId="25148"/>
    <cellStyle name="Normal 28 3 2 4 4 3 3" xfId="25149"/>
    <cellStyle name="Normal 3 2 2 2 4 4 3 3" xfId="25150"/>
    <cellStyle name="Normal 3 3 2 4 4 3 3" xfId="25151"/>
    <cellStyle name="Normal 30 3 2 4 4 3 3" xfId="25152"/>
    <cellStyle name="Normal 4 2 2 4 4 3 3" xfId="25153"/>
    <cellStyle name="Normal 40 2 2 4 4 3 3" xfId="25154"/>
    <cellStyle name="Normal 41 2 2 4 4 3 3" xfId="25155"/>
    <cellStyle name="Normal 42 2 2 4 4 3 3" xfId="25156"/>
    <cellStyle name="Normal 43 2 2 4 4 3 3" xfId="25157"/>
    <cellStyle name="Normal 44 2 2 4 4 3 3" xfId="25158"/>
    <cellStyle name="Normal 45 2 2 4 4 3 3" xfId="25159"/>
    <cellStyle name="Normal 46 2 2 4 4 3 3" xfId="25160"/>
    <cellStyle name="Normal 47 2 2 4 4 3 3" xfId="25161"/>
    <cellStyle name="Normal 51 2 4 4 3 3" xfId="25162"/>
    <cellStyle name="Normal 52 2 4 4 3 3" xfId="25163"/>
    <cellStyle name="Normal 53 2 4 4 3 3" xfId="25164"/>
    <cellStyle name="Normal 55 2 4 4 3 3" xfId="25165"/>
    <cellStyle name="Normal 56 2 4 4 3 3" xfId="25166"/>
    <cellStyle name="Normal 57 2 4 4 3 3" xfId="25167"/>
    <cellStyle name="Normal 6 2 3 2 4 4 3 3" xfId="25168"/>
    <cellStyle name="Normal 6 3 2 4 4 3 3" xfId="25169"/>
    <cellStyle name="Normal 60 2 4 4 3 3" xfId="25170"/>
    <cellStyle name="Normal 64 2 4 4 3 3" xfId="25171"/>
    <cellStyle name="Normal 65 2 4 4 3 3" xfId="25172"/>
    <cellStyle name="Normal 66 2 4 4 3 3" xfId="25173"/>
    <cellStyle name="Normal 67 2 4 4 3 3" xfId="25174"/>
    <cellStyle name="Normal 7 6 2 4 4 3 3" xfId="25175"/>
    <cellStyle name="Normal 71 2 4 4 3 3" xfId="25176"/>
    <cellStyle name="Normal 72 2 4 4 3 3" xfId="25177"/>
    <cellStyle name="Normal 73 2 4 4 3 3" xfId="25178"/>
    <cellStyle name="Normal 74 2 4 4 3 3" xfId="25179"/>
    <cellStyle name="Normal 76 2 4 4 3 3" xfId="25180"/>
    <cellStyle name="Normal 8 3 2 4 4 3 3" xfId="25181"/>
    <cellStyle name="Normal 81 2 4 4 3 3" xfId="25182"/>
    <cellStyle name="Normal 78 3 3 4 3 3" xfId="25183"/>
    <cellStyle name="Normal 5 3 3 3 4 3 3" xfId="25184"/>
    <cellStyle name="Normal 80 3 3 4 3 3" xfId="25185"/>
    <cellStyle name="Normal 79 3 3 4 3 3" xfId="25186"/>
    <cellStyle name="Normal 6 8 3 3 4 3 3" xfId="25187"/>
    <cellStyle name="Normal 5 2 3 3 4 3 3" xfId="25188"/>
    <cellStyle name="Normal 6 2 8 3 4 3 3" xfId="25189"/>
    <cellStyle name="Comma 2 2 3 3 3 4 3 3" xfId="25190"/>
    <cellStyle name="Comma 2 3 6 3 3 4 3 3" xfId="25191"/>
    <cellStyle name="Normal 18 2 3 3 4 3 3" xfId="25192"/>
    <cellStyle name="Normal 19 2 3 3 4 3 3" xfId="25193"/>
    <cellStyle name="Normal 2 2 3 3 3 4 3 3" xfId="25194"/>
    <cellStyle name="Normal 2 3 6 3 3 4 3 3" xfId="25195"/>
    <cellStyle name="Normal 2 3 2 3 3 4 3 3" xfId="25196"/>
    <cellStyle name="Normal 2 3 4 3 3 4 3 3" xfId="25197"/>
    <cellStyle name="Normal 2 3 5 3 3 4 3 3" xfId="25198"/>
    <cellStyle name="Normal 2 4 2 3 3 4 3 3" xfId="25199"/>
    <cellStyle name="Normal 2 5 3 3 4 3 3" xfId="25200"/>
    <cellStyle name="Normal 28 3 3 3 4 3 3" xfId="25201"/>
    <cellStyle name="Normal 3 2 2 3 3 4 3 3" xfId="25202"/>
    <cellStyle name="Normal 3 3 3 3 4 3 3" xfId="25203"/>
    <cellStyle name="Normal 30 3 3 3 4 3 3" xfId="25204"/>
    <cellStyle name="Normal 4 2 3 3 4 3 3" xfId="25205"/>
    <cellStyle name="Normal 40 2 3 3 4 3 3" xfId="25206"/>
    <cellStyle name="Normal 41 2 3 3 4 3 3" xfId="25207"/>
    <cellStyle name="Normal 42 2 3 3 4 3 3" xfId="25208"/>
    <cellStyle name="Normal 43 2 3 3 4 3 3" xfId="25209"/>
    <cellStyle name="Normal 44 2 3 3 4 3 3" xfId="25210"/>
    <cellStyle name="Normal 45 2 3 3 4 3 3" xfId="25211"/>
    <cellStyle name="Normal 46 2 3 3 4 3 3" xfId="25212"/>
    <cellStyle name="Normal 47 2 3 3 4 3 3" xfId="25213"/>
    <cellStyle name="Normal 51 3 3 4 3 3" xfId="25214"/>
    <cellStyle name="Normal 52 3 3 4 3 3" xfId="25215"/>
    <cellStyle name="Normal 53 3 3 4 3 3" xfId="25216"/>
    <cellStyle name="Normal 55 3 3 4 3 3" xfId="25217"/>
    <cellStyle name="Normal 56 3 3 4 3 3" xfId="25218"/>
    <cellStyle name="Normal 57 3 3 4 3 3" xfId="25219"/>
    <cellStyle name="Normal 6 2 3 3 3 4 3 3" xfId="25220"/>
    <cellStyle name="Normal 6 3 3 3 4 3 3" xfId="25221"/>
    <cellStyle name="Normal 60 3 3 4 3 3" xfId="25222"/>
    <cellStyle name="Normal 64 3 3 4 3 3" xfId="25223"/>
    <cellStyle name="Normal 65 3 3 4 3 3" xfId="25224"/>
    <cellStyle name="Normal 66 3 3 4 3 3" xfId="25225"/>
    <cellStyle name="Normal 67 3 3 4 3 3" xfId="25226"/>
    <cellStyle name="Normal 7 6 3 3 4 3 3" xfId="25227"/>
    <cellStyle name="Normal 71 3 3 4 3 3" xfId="25228"/>
    <cellStyle name="Normal 72 3 3 4 3 3" xfId="25229"/>
    <cellStyle name="Normal 73 3 3 4 3 3" xfId="25230"/>
    <cellStyle name="Normal 74 3 3 4 3 3" xfId="25231"/>
    <cellStyle name="Normal 76 3 3 4 3 3" xfId="25232"/>
    <cellStyle name="Normal 8 3 3 3 4 3 3" xfId="25233"/>
    <cellStyle name="Normal 81 3 3 4 3 3" xfId="25234"/>
    <cellStyle name="Normal 78 2 2 3 4 3 3" xfId="25235"/>
    <cellStyle name="Normal 5 3 2 2 3 4 3 3" xfId="25236"/>
    <cellStyle name="Normal 80 2 2 3 4 3 3" xfId="25237"/>
    <cellStyle name="Normal 79 2 2 3 4 3 3" xfId="25238"/>
    <cellStyle name="Normal 6 8 2 2 3 4 3 3" xfId="25239"/>
    <cellStyle name="Normal 5 2 2 2 3 4 3 3" xfId="25240"/>
    <cellStyle name="Normal 6 2 7 2 3 4 3 3" xfId="25241"/>
    <cellStyle name="Comma 2 2 3 2 2 3 4 3 3" xfId="25242"/>
    <cellStyle name="Comma 2 3 6 2 2 3 4 3 3" xfId="25243"/>
    <cellStyle name="Normal 18 2 2 2 3 4 3 3" xfId="25244"/>
    <cellStyle name="Normal 19 2 2 2 3 4 3 3" xfId="25245"/>
    <cellStyle name="Normal 2 2 3 2 2 3 4 3 3" xfId="25246"/>
    <cellStyle name="Normal 2 3 6 2 2 3 4 3 3" xfId="25247"/>
    <cellStyle name="Normal 2 3 2 2 2 3 4 3 3" xfId="25248"/>
    <cellStyle name="Normal 2 3 4 2 2 3 4 3 3" xfId="25249"/>
    <cellStyle name="Normal 2 3 5 2 2 3 4 3 3" xfId="25250"/>
    <cellStyle name="Normal 2 4 2 2 2 3 4 3 3" xfId="25251"/>
    <cellStyle name="Normal 2 5 2 2 3 4 3 3" xfId="25252"/>
    <cellStyle name="Normal 28 3 2 2 3 4 3 3" xfId="25253"/>
    <cellStyle name="Normal 3 2 2 2 2 3 4 3 3" xfId="25254"/>
    <cellStyle name="Normal 3 3 2 2 3 4 3 3" xfId="25255"/>
    <cellStyle name="Normal 30 3 2 2 3 4 3 3" xfId="25256"/>
    <cellStyle name="Normal 4 2 2 2 3 4 3 3" xfId="25257"/>
    <cellStyle name="Normal 40 2 2 2 3 4 3 3" xfId="25258"/>
    <cellStyle name="Normal 41 2 2 2 3 4 3 3" xfId="25259"/>
    <cellStyle name="Normal 42 2 2 2 3 4 3 3" xfId="25260"/>
    <cellStyle name="Normal 43 2 2 2 3 4 3 3" xfId="25261"/>
    <cellStyle name="Normal 44 2 2 2 3 4 3 3" xfId="25262"/>
    <cellStyle name="Normal 45 2 2 2 3 4 3 3" xfId="25263"/>
    <cellStyle name="Normal 46 2 2 2 3 4 3 3" xfId="25264"/>
    <cellStyle name="Normal 47 2 2 2 3 4 3 3" xfId="25265"/>
    <cellStyle name="Normal 51 2 2 3 4 3 3" xfId="25266"/>
    <cellStyle name="Normal 52 2 2 3 4 3 3" xfId="25267"/>
    <cellStyle name="Normal 53 2 2 3 4 3 3" xfId="25268"/>
    <cellStyle name="Normal 55 2 2 3 4 3 3" xfId="25269"/>
    <cellStyle name="Normal 56 2 2 3 4 3 3" xfId="25270"/>
    <cellStyle name="Normal 57 2 2 3 4 3 3" xfId="25271"/>
    <cellStyle name="Normal 6 2 3 2 2 3 4 3 3" xfId="25272"/>
    <cellStyle name="Normal 6 3 2 2 3 4 3 3" xfId="25273"/>
    <cellStyle name="Normal 60 2 2 3 4 3 3" xfId="25274"/>
    <cellStyle name="Normal 64 2 2 3 4 3 3" xfId="25275"/>
    <cellStyle name="Normal 65 2 2 3 4 3 3" xfId="25276"/>
    <cellStyle name="Normal 66 2 2 3 4 3 3" xfId="25277"/>
    <cellStyle name="Normal 67 2 2 3 4 3 3" xfId="25278"/>
    <cellStyle name="Normal 7 6 2 2 3 4 3 3" xfId="25279"/>
    <cellStyle name="Normal 71 2 2 3 4 3 3" xfId="25280"/>
    <cellStyle name="Normal 72 2 2 3 4 3 3" xfId="25281"/>
    <cellStyle name="Normal 73 2 2 3 4 3 3" xfId="25282"/>
    <cellStyle name="Normal 74 2 2 3 4 3 3" xfId="25283"/>
    <cellStyle name="Normal 76 2 2 3 4 3 3" xfId="25284"/>
    <cellStyle name="Normal 8 3 2 2 3 4 3 3" xfId="25285"/>
    <cellStyle name="Normal 81 2 2 3 4 3 3" xfId="25286"/>
    <cellStyle name="Normal 78 4 2 4 3 3" xfId="25287"/>
    <cellStyle name="Normal 5 3 4 2 4 3 3" xfId="25288"/>
    <cellStyle name="Normal 80 4 2 4 3 3" xfId="25289"/>
    <cellStyle name="Normal 79 4 2 4 3 3" xfId="25290"/>
    <cellStyle name="Normal 6 8 4 2 4 3 3" xfId="25291"/>
    <cellStyle name="Normal 5 2 4 2 4 3 3" xfId="25292"/>
    <cellStyle name="Normal 6 2 9 2 4 3 3" xfId="25293"/>
    <cellStyle name="Comma 2 2 3 4 2 4 3 3" xfId="25294"/>
    <cellStyle name="Comma 2 3 6 4 2 4 3 3" xfId="25295"/>
    <cellStyle name="Normal 18 2 4 2 4 3 3" xfId="25296"/>
    <cellStyle name="Normal 19 2 4 2 4 3 3" xfId="25297"/>
    <cellStyle name="Normal 2 2 3 4 2 4 3 3" xfId="25298"/>
    <cellStyle name="Normal 2 3 6 4 2 4 3 3" xfId="25299"/>
    <cellStyle name="Normal 2 3 2 4 2 4 3 3" xfId="25300"/>
    <cellStyle name="Normal 2 3 4 4 2 4 3 3" xfId="25301"/>
    <cellStyle name="Normal 2 3 5 4 2 4 3 3" xfId="25302"/>
    <cellStyle name="Normal 2 4 2 4 2 4 3 3" xfId="25303"/>
    <cellStyle name="Normal 2 5 4 2 4 3 3" xfId="25304"/>
    <cellStyle name="Normal 28 3 4 2 4 3 3" xfId="25305"/>
    <cellStyle name="Normal 3 2 2 4 2 4 3 3" xfId="25306"/>
    <cellStyle name="Normal 3 3 4 2 4 3 3" xfId="25307"/>
    <cellStyle name="Normal 30 3 4 2 4 3 3" xfId="25308"/>
    <cellStyle name="Normal 4 2 4 2 4 3 3" xfId="25309"/>
    <cellStyle name="Normal 40 2 4 2 4 3 3" xfId="25310"/>
    <cellStyle name="Normal 41 2 4 2 4 3 3" xfId="25311"/>
    <cellStyle name="Normal 42 2 4 2 4 3 3" xfId="25312"/>
    <cellStyle name="Normal 43 2 4 2 4 3 3" xfId="25313"/>
    <cellStyle name="Normal 44 2 4 2 4 3 3" xfId="25314"/>
    <cellStyle name="Normal 45 2 4 2 4 3 3" xfId="25315"/>
    <cellStyle name="Normal 46 2 4 2 4 3 3" xfId="25316"/>
    <cellStyle name="Normal 47 2 4 2 4 3 3" xfId="25317"/>
    <cellStyle name="Normal 51 4 2 4 3 3" xfId="25318"/>
    <cellStyle name="Normal 52 4 2 4 3 3" xfId="25319"/>
    <cellStyle name="Normal 53 4 2 4 3 3" xfId="25320"/>
    <cellStyle name="Normal 55 4 2 4 3 3" xfId="25321"/>
    <cellStyle name="Normal 56 4 2 4 3 3" xfId="25322"/>
    <cellStyle name="Normal 57 4 2 4 3 3" xfId="25323"/>
    <cellStyle name="Normal 6 2 3 4 2 4 3 3" xfId="25324"/>
    <cellStyle name="Normal 6 3 4 2 4 3 3" xfId="25325"/>
    <cellStyle name="Normal 60 4 2 4 3 3" xfId="25326"/>
    <cellStyle name="Normal 64 4 2 4 3 3" xfId="25327"/>
    <cellStyle name="Normal 65 4 2 4 3 3" xfId="25328"/>
    <cellStyle name="Normal 66 4 2 4 3 3" xfId="25329"/>
    <cellStyle name="Normal 67 4 2 4 3 3" xfId="25330"/>
    <cellStyle name="Normal 7 6 4 2 4 3 3" xfId="25331"/>
    <cellStyle name="Normal 71 4 2 4 3 3" xfId="25332"/>
    <cellStyle name="Normal 72 4 2 4 3 3" xfId="25333"/>
    <cellStyle name="Normal 73 4 2 4 3 3" xfId="25334"/>
    <cellStyle name="Normal 74 4 2 4 3 3" xfId="25335"/>
    <cellStyle name="Normal 76 4 2 4 3 3" xfId="25336"/>
    <cellStyle name="Normal 8 3 4 2 4 3 3" xfId="25337"/>
    <cellStyle name="Normal 81 4 2 4 3 3" xfId="25338"/>
    <cellStyle name="Normal 78 2 3 2 4 3 3" xfId="25339"/>
    <cellStyle name="Normal 5 3 2 3 2 4 3 3" xfId="25340"/>
    <cellStyle name="Normal 80 2 3 2 4 3 3" xfId="25341"/>
    <cellStyle name="Normal 79 2 3 2 4 3 3" xfId="25342"/>
    <cellStyle name="Normal 6 8 2 3 2 4 3 3" xfId="25343"/>
    <cellStyle name="Normal 5 2 2 3 2 4 3 3" xfId="25344"/>
    <cellStyle name="Normal 6 2 7 3 2 4 3 3" xfId="25345"/>
    <cellStyle name="Comma 2 2 3 2 3 2 4 3 3" xfId="25346"/>
    <cellStyle name="Comma 2 3 6 2 3 2 4 3 3" xfId="25347"/>
    <cellStyle name="Normal 18 2 2 3 2 4 3 3" xfId="25348"/>
    <cellStyle name="Normal 19 2 2 3 2 4 3 3" xfId="25349"/>
    <cellStyle name="Normal 2 2 3 2 3 2 4 3 3" xfId="25350"/>
    <cellStyle name="Normal 2 3 6 2 3 2 4 3 3" xfId="25351"/>
    <cellStyle name="Normal 2 3 2 2 3 2 4 3 3" xfId="25352"/>
    <cellStyle name="Normal 2 3 4 2 3 2 4 3 3" xfId="25353"/>
    <cellStyle name="Normal 2 3 5 2 3 2 4 3 3" xfId="25354"/>
    <cellStyle name="Normal 2 4 2 2 3 2 4 3 3" xfId="25355"/>
    <cellStyle name="Normal 2 5 2 3 2 4 3 3" xfId="25356"/>
    <cellStyle name="Normal 28 3 2 3 2 4 3 3" xfId="25357"/>
    <cellStyle name="Normal 3 2 2 2 3 2 4 3 3" xfId="25358"/>
    <cellStyle name="Normal 3 3 2 3 2 4 3 3" xfId="25359"/>
    <cellStyle name="Normal 30 3 2 3 2 4 3 3" xfId="25360"/>
    <cellStyle name="Normal 4 2 2 3 2 4 3 3" xfId="25361"/>
    <cellStyle name="Normal 40 2 2 3 2 4 3 3" xfId="25362"/>
    <cellStyle name="Normal 41 2 2 3 2 4 3 3" xfId="25363"/>
    <cellStyle name="Normal 42 2 2 3 2 4 3 3" xfId="25364"/>
    <cellStyle name="Normal 43 2 2 3 2 4 3 3" xfId="25365"/>
    <cellStyle name="Normal 44 2 2 3 2 4 3 3" xfId="25366"/>
    <cellStyle name="Normal 45 2 2 3 2 4 3 3" xfId="25367"/>
    <cellStyle name="Normal 46 2 2 3 2 4 3 3" xfId="25368"/>
    <cellStyle name="Normal 47 2 2 3 2 4 3 3" xfId="25369"/>
    <cellStyle name="Normal 51 2 3 2 4 3 3" xfId="25370"/>
    <cellStyle name="Normal 52 2 3 2 4 3 3" xfId="25371"/>
    <cellStyle name="Normal 53 2 3 2 4 3 3" xfId="25372"/>
    <cellStyle name="Normal 55 2 3 2 4 3 3" xfId="25373"/>
    <cellStyle name="Normal 56 2 3 2 4 3 3" xfId="25374"/>
    <cellStyle name="Normal 57 2 3 2 4 3 3" xfId="25375"/>
    <cellStyle name="Normal 6 2 3 2 3 2 4 3 3" xfId="25376"/>
    <cellStyle name="Normal 6 3 2 3 2 4 3 3" xfId="25377"/>
    <cellStyle name="Normal 60 2 3 2 4 3 3" xfId="25378"/>
    <cellStyle name="Normal 64 2 3 2 4 3 3" xfId="25379"/>
    <cellStyle name="Normal 65 2 3 2 4 3 3" xfId="25380"/>
    <cellStyle name="Normal 66 2 3 2 4 3 3" xfId="25381"/>
    <cellStyle name="Normal 67 2 3 2 4 3 3" xfId="25382"/>
    <cellStyle name="Normal 7 6 2 3 2 4 3 3" xfId="25383"/>
    <cellStyle name="Normal 71 2 3 2 4 3 3" xfId="25384"/>
    <cellStyle name="Normal 72 2 3 2 4 3 3" xfId="25385"/>
    <cellStyle name="Normal 73 2 3 2 4 3 3" xfId="25386"/>
    <cellStyle name="Normal 74 2 3 2 4 3 3" xfId="25387"/>
    <cellStyle name="Normal 76 2 3 2 4 3 3" xfId="25388"/>
    <cellStyle name="Normal 8 3 2 3 2 4 3 3" xfId="25389"/>
    <cellStyle name="Normal 81 2 3 2 4 3 3" xfId="25390"/>
    <cellStyle name="Normal 78 3 2 2 4 3 3" xfId="25391"/>
    <cellStyle name="Normal 5 3 3 2 2 4 3 3" xfId="25392"/>
    <cellStyle name="Normal 80 3 2 2 4 3 3" xfId="25393"/>
    <cellStyle name="Normal 79 3 2 2 4 3 3" xfId="25394"/>
    <cellStyle name="Normal 6 8 3 2 2 4 3 3" xfId="25395"/>
    <cellStyle name="Normal 5 2 3 2 2 4 3 3" xfId="25396"/>
    <cellStyle name="Normal 6 2 8 2 2 4 3 3" xfId="25397"/>
    <cellStyle name="Comma 2 2 3 3 2 2 4 3 3" xfId="25398"/>
    <cellStyle name="Comma 2 3 6 3 2 2 4 3 3" xfId="25399"/>
    <cellStyle name="Normal 18 2 3 2 2 4 3 3" xfId="25400"/>
    <cellStyle name="Normal 19 2 3 2 2 4 3 3" xfId="25401"/>
    <cellStyle name="Normal 2 2 3 3 2 2 4 3 3" xfId="25402"/>
    <cellStyle name="Normal 2 3 6 3 2 2 4 3 3" xfId="25403"/>
    <cellStyle name="Normal 2 3 2 3 2 2 4 3 3" xfId="25404"/>
    <cellStyle name="Normal 2 3 4 3 2 2 4 3 3" xfId="25405"/>
    <cellStyle name="Normal 2 3 5 3 2 2 4 3 3" xfId="25406"/>
    <cellStyle name="Normal 2 4 2 3 2 2 4 3 3" xfId="25407"/>
    <cellStyle name="Normal 2 5 3 2 2 4 3 3" xfId="25408"/>
    <cellStyle name="Normal 28 3 3 2 2 4 3 3" xfId="25409"/>
    <cellStyle name="Normal 3 2 2 3 2 2 4 3 3" xfId="25410"/>
    <cellStyle name="Normal 3 3 3 2 2 4 3 3" xfId="25411"/>
    <cellStyle name="Normal 30 3 3 2 2 4 3 3" xfId="25412"/>
    <cellStyle name="Normal 4 2 3 2 2 4 3 3" xfId="25413"/>
    <cellStyle name="Normal 40 2 3 2 2 4 3 3" xfId="25414"/>
    <cellStyle name="Normal 41 2 3 2 2 4 3 3" xfId="25415"/>
    <cellStyle name="Normal 42 2 3 2 2 4 3 3" xfId="25416"/>
    <cellStyle name="Normal 43 2 3 2 2 4 3 3" xfId="25417"/>
    <cellStyle name="Normal 44 2 3 2 2 4 3 3" xfId="25418"/>
    <cellStyle name="Normal 45 2 3 2 2 4 3 3" xfId="25419"/>
    <cellStyle name="Normal 46 2 3 2 2 4 3 3" xfId="25420"/>
    <cellStyle name="Normal 47 2 3 2 2 4 3 3" xfId="25421"/>
    <cellStyle name="Normal 51 3 2 2 4 3 3" xfId="25422"/>
    <cellStyle name="Normal 52 3 2 2 4 3 3" xfId="25423"/>
    <cellStyle name="Normal 53 3 2 2 4 3 3" xfId="25424"/>
    <cellStyle name="Normal 55 3 2 2 4 3 3" xfId="25425"/>
    <cellStyle name="Normal 56 3 2 2 4 3 3" xfId="25426"/>
    <cellStyle name="Normal 57 3 2 2 4 3 3" xfId="25427"/>
    <cellStyle name="Normal 6 2 3 3 2 2 4 3 3" xfId="25428"/>
    <cellStyle name="Normal 6 3 3 2 2 4 3 3" xfId="25429"/>
    <cellStyle name="Normal 60 3 2 2 4 3 3" xfId="25430"/>
    <cellStyle name="Normal 64 3 2 2 4 3 3" xfId="25431"/>
    <cellStyle name="Normal 65 3 2 2 4 3 3" xfId="25432"/>
    <cellStyle name="Normal 66 3 2 2 4 3 3" xfId="25433"/>
    <cellStyle name="Normal 67 3 2 2 4 3 3" xfId="25434"/>
    <cellStyle name="Normal 7 6 3 2 2 4 3 3" xfId="25435"/>
    <cellStyle name="Normal 71 3 2 2 4 3 3" xfId="25436"/>
    <cellStyle name="Normal 72 3 2 2 4 3 3" xfId="25437"/>
    <cellStyle name="Normal 73 3 2 2 4 3 3" xfId="25438"/>
    <cellStyle name="Normal 74 3 2 2 4 3 3" xfId="25439"/>
    <cellStyle name="Normal 76 3 2 2 4 3 3" xfId="25440"/>
    <cellStyle name="Normal 8 3 3 2 2 4 3 3" xfId="25441"/>
    <cellStyle name="Normal 81 3 2 2 4 3 3" xfId="25442"/>
    <cellStyle name="Normal 78 2 2 2 2 4 3 3" xfId="25443"/>
    <cellStyle name="Normal 5 3 2 2 2 2 4 3 3" xfId="25444"/>
    <cellStyle name="Normal 80 2 2 2 2 4 3 3" xfId="25445"/>
    <cellStyle name="Normal 79 2 2 2 2 4 3 3" xfId="25446"/>
    <cellStyle name="Normal 6 8 2 2 2 2 4 3 3" xfId="25447"/>
    <cellStyle name="Normal 5 2 2 2 2 2 4 3 3" xfId="25448"/>
    <cellStyle name="Normal 6 2 7 2 2 2 4 3 3" xfId="25449"/>
    <cellStyle name="Comma 2 2 3 2 2 2 2 4 3 3" xfId="25450"/>
    <cellStyle name="Comma 2 3 6 2 2 2 2 4 3 3" xfId="25451"/>
    <cellStyle name="Normal 18 2 2 2 2 2 4 3 3" xfId="25452"/>
    <cellStyle name="Normal 19 2 2 2 2 2 4 3 3" xfId="25453"/>
    <cellStyle name="Normal 2 2 3 2 2 2 2 4 3 3" xfId="25454"/>
    <cellStyle name="Normal 2 3 6 2 2 2 2 4 3 3" xfId="25455"/>
    <cellStyle name="Normal 2 3 2 2 2 2 2 4 3 3" xfId="25456"/>
    <cellStyle name="Normal 2 3 4 2 2 2 2 4 3 3" xfId="25457"/>
    <cellStyle name="Normal 2 3 5 2 2 2 2 4 3 3" xfId="25458"/>
    <cellStyle name="Normal 2 4 2 2 2 2 2 4 3 3" xfId="25459"/>
    <cellStyle name="Normal 2 5 2 2 2 2 4 3 3" xfId="25460"/>
    <cellStyle name="Normal 28 3 2 2 2 2 4 3 3" xfId="25461"/>
    <cellStyle name="Normal 3 2 2 2 2 2 2 4 3 3" xfId="25462"/>
    <cellStyle name="Normal 3 3 2 2 2 2 4 3 3" xfId="25463"/>
    <cellStyle name="Normal 30 3 2 2 2 2 4 3 3" xfId="25464"/>
    <cellStyle name="Normal 4 2 2 2 2 2 4 3 3" xfId="25465"/>
    <cellStyle name="Normal 40 2 2 2 2 2 4 3 3" xfId="25466"/>
    <cellStyle name="Normal 41 2 2 2 2 2 4 3 3" xfId="25467"/>
    <cellStyle name="Normal 42 2 2 2 2 2 4 3 3" xfId="25468"/>
    <cellStyle name="Normal 43 2 2 2 2 2 4 3 3" xfId="25469"/>
    <cellStyle name="Normal 44 2 2 2 2 2 4 3 3" xfId="25470"/>
    <cellStyle name="Normal 45 2 2 2 2 2 4 3 3" xfId="25471"/>
    <cellStyle name="Normal 46 2 2 2 2 2 4 3 3" xfId="25472"/>
    <cellStyle name="Normal 47 2 2 2 2 2 4 3 3" xfId="25473"/>
    <cellStyle name="Normal 51 2 2 2 2 4 3 3" xfId="25474"/>
    <cellStyle name="Normal 52 2 2 2 2 4 3 3" xfId="25475"/>
    <cellStyle name="Normal 53 2 2 2 2 4 3 3" xfId="25476"/>
    <cellStyle name="Normal 55 2 2 2 2 4 3 3" xfId="25477"/>
    <cellStyle name="Normal 56 2 2 2 2 4 3 3" xfId="25478"/>
    <cellStyle name="Normal 57 2 2 2 2 4 3 3" xfId="25479"/>
    <cellStyle name="Normal 6 2 3 2 2 2 2 4 3 3" xfId="25480"/>
    <cellStyle name="Normal 6 3 2 2 2 2 4 3 3" xfId="25481"/>
    <cellStyle name="Normal 60 2 2 2 2 4 3 3" xfId="25482"/>
    <cellStyle name="Normal 64 2 2 2 2 4 3 3" xfId="25483"/>
    <cellStyle name="Normal 65 2 2 2 2 4 3 3" xfId="25484"/>
    <cellStyle name="Normal 66 2 2 2 2 4 3 3" xfId="25485"/>
    <cellStyle name="Normal 67 2 2 2 2 4 3 3" xfId="25486"/>
    <cellStyle name="Normal 7 6 2 2 2 2 4 3 3" xfId="25487"/>
    <cellStyle name="Normal 71 2 2 2 2 4 3 3" xfId="25488"/>
    <cellStyle name="Normal 72 2 2 2 2 4 3 3" xfId="25489"/>
    <cellStyle name="Normal 73 2 2 2 2 4 3 3" xfId="25490"/>
    <cellStyle name="Normal 74 2 2 2 2 4 3 3" xfId="25491"/>
    <cellStyle name="Normal 76 2 2 2 2 4 3 3" xfId="25492"/>
    <cellStyle name="Normal 8 3 2 2 2 2 4 3 3" xfId="25493"/>
    <cellStyle name="Normal 81 2 2 2 2 4 3 3" xfId="25494"/>
    <cellStyle name="Normal 95 3 3 3" xfId="25495"/>
    <cellStyle name="Normal 78 6 3 3 3" xfId="25496"/>
    <cellStyle name="Normal 96 3 3 3" xfId="25497"/>
    <cellStyle name="Normal 5 3 6 3 3 3" xfId="25498"/>
    <cellStyle name="Normal 80 6 3 3 3" xfId="25499"/>
    <cellStyle name="Normal 79 6 3 3 3" xfId="25500"/>
    <cellStyle name="Normal 6 8 6 3 3 3" xfId="25501"/>
    <cellStyle name="Normal 5 2 6 3 3 3" xfId="25502"/>
    <cellStyle name="Normal 6 2 11 3 3 3" xfId="25503"/>
    <cellStyle name="Comma 2 2 3 6 3 3 3" xfId="25504"/>
    <cellStyle name="Comma 2 3 6 6 3 3 3" xfId="25505"/>
    <cellStyle name="Normal 18 2 6 3 3 3" xfId="25506"/>
    <cellStyle name="Normal 19 2 6 3 3 3" xfId="25507"/>
    <cellStyle name="Normal 2 2 3 6 3 3 3" xfId="25508"/>
    <cellStyle name="Normal 2 3 6 6 3 3 3" xfId="25509"/>
    <cellStyle name="Normal 2 3 2 6 3 3 3" xfId="25510"/>
    <cellStyle name="Normal 2 3 4 6 3 3 3" xfId="25511"/>
    <cellStyle name="Normal 2 3 5 6 3 3 3" xfId="25512"/>
    <cellStyle name="Normal 2 4 2 6 3 3 3" xfId="25513"/>
    <cellStyle name="Normal 2 5 6 3 3 3" xfId="25514"/>
    <cellStyle name="Normal 28 3 6 3 3 3" xfId="25515"/>
    <cellStyle name="Normal 3 2 2 6 3 3 3" xfId="25516"/>
    <cellStyle name="Normal 3 3 6 3 3 3" xfId="25517"/>
    <cellStyle name="Normal 30 3 6 3 3 3" xfId="25518"/>
    <cellStyle name="Normal 4 2 6 3 3 3" xfId="25519"/>
    <cellStyle name="Normal 40 2 6 3 3 3" xfId="25520"/>
    <cellStyle name="Normal 41 2 6 3 3 3" xfId="25521"/>
    <cellStyle name="Normal 42 2 6 3 3 3" xfId="25522"/>
    <cellStyle name="Normal 43 2 6 3 3 3" xfId="25523"/>
    <cellStyle name="Normal 44 2 6 3 3 3" xfId="25524"/>
    <cellStyle name="Normal 45 2 6 3 3 3" xfId="25525"/>
    <cellStyle name="Normal 46 2 6 3 3 3" xfId="25526"/>
    <cellStyle name="Normal 47 2 6 3 3 3" xfId="25527"/>
    <cellStyle name="Normal 51 6 3 3 3" xfId="25528"/>
    <cellStyle name="Normal 52 6 3 3 3" xfId="25529"/>
    <cellStyle name="Normal 53 6 3 3 3" xfId="25530"/>
    <cellStyle name="Normal 55 6 3 3 3" xfId="25531"/>
    <cellStyle name="Normal 56 6 3 3 3" xfId="25532"/>
    <cellStyle name="Normal 57 6 3 3 3" xfId="25533"/>
    <cellStyle name="Normal 6 2 3 6 3 3 3" xfId="25534"/>
    <cellStyle name="Normal 6 3 6 3 3 3" xfId="25535"/>
    <cellStyle name="Normal 60 6 3 3 3" xfId="25536"/>
    <cellStyle name="Normal 64 6 3 3 3" xfId="25537"/>
    <cellStyle name="Normal 65 6 3 3 3" xfId="25538"/>
    <cellStyle name="Normal 66 6 3 3 3" xfId="25539"/>
    <cellStyle name="Normal 67 6 3 3 3" xfId="25540"/>
    <cellStyle name="Normal 7 6 6 3 3 3" xfId="25541"/>
    <cellStyle name="Normal 71 6 3 3 3" xfId="25542"/>
    <cellStyle name="Normal 72 6 3 3 3" xfId="25543"/>
    <cellStyle name="Normal 73 6 3 3 3" xfId="25544"/>
    <cellStyle name="Normal 74 6 3 3 3" xfId="25545"/>
    <cellStyle name="Normal 76 6 3 3 3" xfId="25546"/>
    <cellStyle name="Normal 8 3 6 3 3 3" xfId="25547"/>
    <cellStyle name="Normal 81 6 3 3 3" xfId="25548"/>
    <cellStyle name="Normal 78 2 5 3 3 3" xfId="25549"/>
    <cellStyle name="Normal 5 3 2 5 3 3 3" xfId="25550"/>
    <cellStyle name="Normal 80 2 5 3 3 3" xfId="25551"/>
    <cellStyle name="Normal 79 2 5 3 3 3" xfId="25552"/>
    <cellStyle name="Normal 6 8 2 5 3 3 3" xfId="25553"/>
    <cellStyle name="Normal 5 2 2 5 3 3 3" xfId="25554"/>
    <cellStyle name="Normal 6 2 7 5 3 3 3" xfId="25555"/>
    <cellStyle name="Comma 2 2 3 2 5 3 3 3" xfId="25556"/>
    <cellStyle name="Comma 2 3 6 2 5 3 3 3" xfId="25557"/>
    <cellStyle name="Normal 18 2 2 5 3 3 3" xfId="25558"/>
    <cellStyle name="Normal 19 2 2 5 3 3 3" xfId="25559"/>
    <cellStyle name="Normal 2 2 3 2 5 3 3 3" xfId="25560"/>
    <cellStyle name="Normal 2 3 6 2 5 3 3 3" xfId="25561"/>
    <cellStyle name="Normal 2 3 2 2 5 3 3 3" xfId="25562"/>
    <cellStyle name="Normal 2 3 4 2 5 3 3 3" xfId="25563"/>
    <cellStyle name="Normal 2 3 5 2 5 3 3 3" xfId="25564"/>
    <cellStyle name="Normal 2 4 2 2 5 3 3 3" xfId="25565"/>
    <cellStyle name="Normal 2 5 2 5 3 3 3" xfId="25566"/>
    <cellStyle name="Normal 28 3 2 5 3 3 3" xfId="25567"/>
    <cellStyle name="Normal 3 2 2 2 5 3 3 3" xfId="25568"/>
    <cellStyle name="Normal 3 3 2 5 3 3 3" xfId="25569"/>
    <cellStyle name="Normal 30 3 2 5 3 3 3" xfId="25570"/>
    <cellStyle name="Normal 4 2 2 5 3 3 3" xfId="25571"/>
    <cellStyle name="Normal 40 2 2 5 3 3 3" xfId="25572"/>
    <cellStyle name="Normal 41 2 2 5 3 3 3" xfId="25573"/>
    <cellStyle name="Normal 42 2 2 5 3 3 3" xfId="25574"/>
    <cellStyle name="Normal 43 2 2 5 3 3 3" xfId="25575"/>
    <cellStyle name="Normal 44 2 2 5 3 3 3" xfId="25576"/>
    <cellStyle name="Normal 45 2 2 5 3 3 3" xfId="25577"/>
    <cellStyle name="Normal 46 2 2 5 3 3 3" xfId="25578"/>
    <cellStyle name="Normal 47 2 2 5 3 3 3" xfId="25579"/>
    <cellStyle name="Normal 51 2 5 3 3 3" xfId="25580"/>
    <cellStyle name="Normal 52 2 5 3 3 3" xfId="25581"/>
    <cellStyle name="Normal 53 2 5 3 3 3" xfId="25582"/>
    <cellStyle name="Normal 55 2 5 3 3 3" xfId="25583"/>
    <cellStyle name="Normal 56 2 5 3 3 3" xfId="25584"/>
    <cellStyle name="Normal 57 2 5 3 3 3" xfId="25585"/>
    <cellStyle name="Normal 6 2 3 2 5 3 3 3" xfId="25586"/>
    <cellStyle name="Normal 6 3 2 5 3 3 3" xfId="25587"/>
    <cellStyle name="Normal 60 2 5 3 3 3" xfId="25588"/>
    <cellStyle name="Normal 64 2 5 3 3 3" xfId="25589"/>
    <cellStyle name="Normal 65 2 5 3 3 3" xfId="25590"/>
    <cellStyle name="Normal 66 2 5 3 3 3" xfId="25591"/>
    <cellStyle name="Normal 67 2 5 3 3 3" xfId="25592"/>
    <cellStyle name="Normal 7 6 2 5 3 3 3" xfId="25593"/>
    <cellStyle name="Normal 71 2 5 3 3 3" xfId="25594"/>
    <cellStyle name="Normal 72 2 5 3 3 3" xfId="25595"/>
    <cellStyle name="Normal 73 2 5 3 3 3" xfId="25596"/>
    <cellStyle name="Normal 74 2 5 3 3 3" xfId="25597"/>
    <cellStyle name="Normal 76 2 5 3 3 3" xfId="25598"/>
    <cellStyle name="Normal 8 3 2 5 3 3 3" xfId="25599"/>
    <cellStyle name="Normal 81 2 5 3 3 3" xfId="25600"/>
    <cellStyle name="Normal 78 3 4 3 3 3" xfId="25601"/>
    <cellStyle name="Normal 5 3 3 4 3 3 3" xfId="25602"/>
    <cellStyle name="Normal 80 3 4 3 3 3" xfId="25603"/>
    <cellStyle name="Normal 79 3 4 3 3 3" xfId="25604"/>
    <cellStyle name="Normal 6 8 3 4 3 3 3" xfId="25605"/>
    <cellStyle name="Normal 5 2 3 4 3 3 3" xfId="25606"/>
    <cellStyle name="Normal 6 2 8 4 3 3 3" xfId="25607"/>
    <cellStyle name="Comma 2 2 3 3 4 3 3 3" xfId="25608"/>
    <cellStyle name="Comma 2 3 6 3 4 3 3 3" xfId="25609"/>
    <cellStyle name="Normal 18 2 3 4 3 3 3" xfId="25610"/>
    <cellStyle name="Normal 19 2 3 4 3 3 3" xfId="25611"/>
    <cellStyle name="Normal 2 2 3 3 4 3 3 3" xfId="25612"/>
    <cellStyle name="Normal 2 3 6 3 4 3 3 3" xfId="25613"/>
    <cellStyle name="Normal 2 3 2 3 4 3 3 3" xfId="25614"/>
    <cellStyle name="Normal 2 3 4 3 4 3 3 3" xfId="25615"/>
    <cellStyle name="Normal 2 3 5 3 4 3 3 3" xfId="25616"/>
    <cellStyle name="Normal 2 4 2 3 4 3 3 3" xfId="25617"/>
    <cellStyle name="Normal 2 5 3 4 3 3 3" xfId="25618"/>
    <cellStyle name="Normal 28 3 3 4 3 3 3" xfId="25619"/>
    <cellStyle name="Normal 3 2 2 3 4 3 3 3" xfId="25620"/>
    <cellStyle name="Normal 3 3 3 4 3 3 3" xfId="25621"/>
    <cellStyle name="Normal 30 3 3 4 3 3 3" xfId="25622"/>
    <cellStyle name="Normal 4 2 3 4 3 3 3" xfId="25623"/>
    <cellStyle name="Normal 40 2 3 4 3 3 3" xfId="25624"/>
    <cellStyle name="Normal 41 2 3 4 3 3 3" xfId="25625"/>
    <cellStyle name="Normal 42 2 3 4 3 3 3" xfId="25626"/>
    <cellStyle name="Normal 43 2 3 4 3 3 3" xfId="25627"/>
    <cellStyle name="Normal 44 2 3 4 3 3 3" xfId="25628"/>
    <cellStyle name="Normal 45 2 3 4 3 3 3" xfId="25629"/>
    <cellStyle name="Normal 46 2 3 4 3 3 3" xfId="25630"/>
    <cellStyle name="Normal 47 2 3 4 3 3 3" xfId="25631"/>
    <cellStyle name="Normal 51 3 4 3 3 3" xfId="25632"/>
    <cellStyle name="Normal 52 3 4 3 3 3" xfId="25633"/>
    <cellStyle name="Normal 53 3 4 3 3 3" xfId="25634"/>
    <cellStyle name="Normal 55 3 4 3 3 3" xfId="25635"/>
    <cellStyle name="Normal 56 3 4 3 3 3" xfId="25636"/>
    <cellStyle name="Normal 57 3 4 3 3 3" xfId="25637"/>
    <cellStyle name="Normal 6 2 3 3 4 3 3 3" xfId="25638"/>
    <cellStyle name="Normal 6 3 3 4 3 3 3" xfId="25639"/>
    <cellStyle name="Normal 60 3 4 3 3 3" xfId="25640"/>
    <cellStyle name="Normal 64 3 4 3 3 3" xfId="25641"/>
    <cellStyle name="Normal 65 3 4 3 3 3" xfId="25642"/>
    <cellStyle name="Normal 66 3 4 3 3 3" xfId="25643"/>
    <cellStyle name="Normal 67 3 4 3 3 3" xfId="25644"/>
    <cellStyle name="Normal 7 6 3 4 3 3 3" xfId="25645"/>
    <cellStyle name="Normal 71 3 4 3 3 3" xfId="25646"/>
    <cellStyle name="Normal 72 3 4 3 3 3" xfId="25647"/>
    <cellStyle name="Normal 73 3 4 3 3 3" xfId="25648"/>
    <cellStyle name="Normal 74 3 4 3 3 3" xfId="25649"/>
    <cellStyle name="Normal 76 3 4 3 3 3" xfId="25650"/>
    <cellStyle name="Normal 8 3 3 4 3 3 3" xfId="25651"/>
    <cellStyle name="Normal 81 3 4 3 3 3" xfId="25652"/>
    <cellStyle name="Normal 78 2 2 4 3 3 3" xfId="25653"/>
    <cellStyle name="Normal 5 3 2 2 4 3 3 3" xfId="25654"/>
    <cellStyle name="Normal 80 2 2 4 3 3 3" xfId="25655"/>
    <cellStyle name="Normal 79 2 2 4 3 3 3" xfId="25656"/>
    <cellStyle name="Normal 6 8 2 2 4 3 3 3" xfId="25657"/>
    <cellStyle name="Normal 5 2 2 2 4 3 3 3" xfId="25658"/>
    <cellStyle name="Normal 6 2 7 2 4 3 3 3" xfId="25659"/>
    <cellStyle name="Comma 2 2 3 2 2 4 3 3 3" xfId="25660"/>
    <cellStyle name="Comma 2 3 6 2 2 4 3 3 3" xfId="25661"/>
    <cellStyle name="Normal 18 2 2 2 4 3 3 3" xfId="25662"/>
    <cellStyle name="Normal 19 2 2 2 4 3 3 3" xfId="25663"/>
    <cellStyle name="Normal 2 2 3 2 2 4 3 3 3" xfId="25664"/>
    <cellStyle name="Normal 2 3 6 2 2 4 3 3 3" xfId="25665"/>
    <cellStyle name="Normal 2 3 2 2 2 4 3 3 3" xfId="25666"/>
    <cellStyle name="Normal 2 3 4 2 2 4 3 3 3" xfId="25667"/>
    <cellStyle name="Normal 2 3 5 2 2 4 3 3 3" xfId="25668"/>
    <cellStyle name="Normal 2 4 2 2 2 4 3 3 3" xfId="25669"/>
    <cellStyle name="Normal 2 5 2 2 4 3 3 3" xfId="25670"/>
    <cellStyle name="Normal 28 3 2 2 4 3 3 3" xfId="25671"/>
    <cellStyle name="Normal 3 2 2 2 2 4 3 3 3" xfId="25672"/>
    <cellStyle name="Normal 3 3 2 2 4 3 3 3" xfId="25673"/>
    <cellStyle name="Normal 30 3 2 2 4 3 3 3" xfId="25674"/>
    <cellStyle name="Normal 4 2 2 2 4 3 3 3" xfId="25675"/>
    <cellStyle name="Normal 40 2 2 2 4 3 3 3" xfId="25676"/>
    <cellStyle name="Normal 41 2 2 2 4 3 3 3" xfId="25677"/>
    <cellStyle name="Normal 42 2 2 2 4 3 3 3" xfId="25678"/>
    <cellStyle name="Normal 43 2 2 2 4 3 3 3" xfId="25679"/>
    <cellStyle name="Normal 44 2 2 2 4 3 3 3" xfId="25680"/>
    <cellStyle name="Normal 45 2 2 2 4 3 3 3" xfId="25681"/>
    <cellStyle name="Normal 46 2 2 2 4 3 3 3" xfId="25682"/>
    <cellStyle name="Normal 47 2 2 2 4 3 3 3" xfId="25683"/>
    <cellStyle name="Normal 51 2 2 4 3 3 3" xfId="25684"/>
    <cellStyle name="Normal 52 2 2 4 3 3 3" xfId="25685"/>
    <cellStyle name="Normal 53 2 2 4 3 3 3" xfId="25686"/>
    <cellStyle name="Normal 55 2 2 4 3 3 3" xfId="25687"/>
    <cellStyle name="Normal 56 2 2 4 3 3 3" xfId="25688"/>
    <cellStyle name="Normal 57 2 2 4 3 3 3" xfId="25689"/>
    <cellStyle name="Normal 6 2 3 2 2 4 3 3 3" xfId="25690"/>
    <cellStyle name="Normal 6 3 2 2 4 3 3 3" xfId="25691"/>
    <cellStyle name="Normal 60 2 2 4 3 3 3" xfId="25692"/>
    <cellStyle name="Normal 64 2 2 4 3 3 3" xfId="25693"/>
    <cellStyle name="Normal 65 2 2 4 3 3 3" xfId="25694"/>
    <cellStyle name="Normal 66 2 2 4 3 3 3" xfId="25695"/>
    <cellStyle name="Normal 67 2 2 4 3 3 3" xfId="25696"/>
    <cellStyle name="Normal 7 6 2 2 4 3 3 3" xfId="25697"/>
    <cellStyle name="Normal 71 2 2 4 3 3 3" xfId="25698"/>
    <cellStyle name="Normal 72 2 2 4 3 3 3" xfId="25699"/>
    <cellStyle name="Normal 73 2 2 4 3 3 3" xfId="25700"/>
    <cellStyle name="Normal 74 2 2 4 3 3 3" xfId="25701"/>
    <cellStyle name="Normal 76 2 2 4 3 3 3" xfId="25702"/>
    <cellStyle name="Normal 8 3 2 2 4 3 3 3" xfId="25703"/>
    <cellStyle name="Normal 81 2 2 4 3 3 3" xfId="25704"/>
    <cellStyle name="Normal 78 4 3 3 3 3" xfId="25705"/>
    <cellStyle name="Normal 5 3 4 3 3 3 3" xfId="25706"/>
    <cellStyle name="Normal 80 4 3 3 3 3" xfId="25707"/>
    <cellStyle name="Normal 79 4 3 3 3 3" xfId="25708"/>
    <cellStyle name="Normal 6 8 4 3 3 3 3" xfId="25709"/>
    <cellStyle name="Normal 5 2 4 3 3 3 3" xfId="25710"/>
    <cellStyle name="Normal 6 2 9 3 3 3 3" xfId="25711"/>
    <cellStyle name="Comma 2 2 3 4 3 3 3 3" xfId="25712"/>
    <cellStyle name="Comma 2 3 6 4 3 3 3 3" xfId="25713"/>
    <cellStyle name="Normal 18 2 4 3 3 3 3" xfId="25714"/>
    <cellStyle name="Normal 19 2 4 3 3 3 3" xfId="25715"/>
    <cellStyle name="Normal 2 2 3 4 3 3 3 3" xfId="25716"/>
    <cellStyle name="Normal 2 3 6 4 3 3 3 3" xfId="25717"/>
    <cellStyle name="Normal 2 3 2 4 3 3 3 3" xfId="25718"/>
    <cellStyle name="Normal 2 3 4 4 3 3 3 3" xfId="25719"/>
    <cellStyle name="Normal 2 3 5 4 3 3 3 3" xfId="25720"/>
    <cellStyle name="Normal 2 4 2 4 3 3 3 3" xfId="25721"/>
    <cellStyle name="Normal 2 5 4 3 3 3 3" xfId="25722"/>
    <cellStyle name="Normal 28 3 4 3 3 3 3" xfId="25723"/>
    <cellStyle name="Normal 3 2 2 4 3 3 3 3" xfId="25724"/>
    <cellStyle name="Normal 3 3 4 3 3 3 3" xfId="25725"/>
    <cellStyle name="Normal 30 3 4 3 3 3 3" xfId="25726"/>
    <cellStyle name="Normal 4 2 4 3 3 3 3" xfId="25727"/>
    <cellStyle name="Normal 40 2 4 3 3 3 3" xfId="25728"/>
    <cellStyle name="Normal 41 2 4 3 3 3 3" xfId="25729"/>
    <cellStyle name="Normal 42 2 4 3 3 3 3" xfId="25730"/>
    <cellStyle name="Normal 43 2 4 3 3 3 3" xfId="25731"/>
    <cellStyle name="Normal 44 2 4 3 3 3 3" xfId="25732"/>
    <cellStyle name="Normal 45 2 4 3 3 3 3" xfId="25733"/>
    <cellStyle name="Normal 46 2 4 3 3 3 3" xfId="25734"/>
    <cellStyle name="Normal 47 2 4 3 3 3 3" xfId="25735"/>
    <cellStyle name="Normal 51 4 3 3 3 3" xfId="25736"/>
    <cellStyle name="Normal 52 4 3 3 3 3" xfId="25737"/>
    <cellStyle name="Normal 53 4 3 3 3 3" xfId="25738"/>
    <cellStyle name="Normal 55 4 3 3 3 3" xfId="25739"/>
    <cellStyle name="Normal 56 4 3 3 3 3" xfId="25740"/>
    <cellStyle name="Normal 57 4 3 3 3 3" xfId="25741"/>
    <cellStyle name="Normal 6 2 3 4 3 3 3 3" xfId="25742"/>
    <cellStyle name="Normal 6 3 4 3 3 3 3" xfId="25743"/>
    <cellStyle name="Normal 60 4 3 3 3 3" xfId="25744"/>
    <cellStyle name="Normal 64 4 3 3 3 3" xfId="25745"/>
    <cellStyle name="Normal 65 4 3 3 3 3" xfId="25746"/>
    <cellStyle name="Normal 66 4 3 3 3 3" xfId="25747"/>
    <cellStyle name="Normal 67 4 3 3 3 3" xfId="25748"/>
    <cellStyle name="Normal 7 6 4 3 3 3 3" xfId="25749"/>
    <cellStyle name="Normal 71 4 3 3 3 3" xfId="25750"/>
    <cellStyle name="Normal 72 4 3 3 3 3" xfId="25751"/>
    <cellStyle name="Normal 73 4 3 3 3 3" xfId="25752"/>
    <cellStyle name="Normal 74 4 3 3 3 3" xfId="25753"/>
    <cellStyle name="Normal 76 4 3 3 3 3" xfId="25754"/>
    <cellStyle name="Normal 8 3 4 3 3 3 3" xfId="25755"/>
    <cellStyle name="Normal 81 4 3 3 3 3" xfId="25756"/>
    <cellStyle name="Normal 78 2 3 3 3 3 3" xfId="25757"/>
    <cellStyle name="Normal 5 3 2 3 3 3 3 3" xfId="25758"/>
    <cellStyle name="Normal 80 2 3 3 3 3 3" xfId="25759"/>
    <cellStyle name="Normal 79 2 3 3 3 3 3" xfId="25760"/>
    <cellStyle name="Normal 6 8 2 3 3 3 3 3" xfId="25761"/>
    <cellStyle name="Normal 5 2 2 3 3 3 3 3" xfId="25762"/>
    <cellStyle name="Normal 6 2 7 3 3 3 3 3" xfId="25763"/>
    <cellStyle name="Comma 2 2 3 2 3 3 3 3 3" xfId="25764"/>
    <cellStyle name="Comma 2 3 6 2 3 3 3 3 3" xfId="25765"/>
    <cellStyle name="Normal 18 2 2 3 3 3 3 3" xfId="25766"/>
    <cellStyle name="Normal 19 2 2 3 3 3 3 3" xfId="25767"/>
    <cellStyle name="Normal 2 2 3 2 3 3 3 3 3" xfId="25768"/>
    <cellStyle name="Normal 2 3 6 2 3 3 3 3 3" xfId="25769"/>
    <cellStyle name="Normal 2 3 2 2 3 3 3 3 3" xfId="25770"/>
    <cellStyle name="Normal 2 3 4 2 3 3 3 3 3" xfId="25771"/>
    <cellStyle name="Normal 2 3 5 2 3 3 3 3 3" xfId="25772"/>
    <cellStyle name="Normal 2 4 2 2 3 3 3 3 3" xfId="25773"/>
    <cellStyle name="Normal 2 5 2 3 3 3 3 3" xfId="25774"/>
    <cellStyle name="Normal 28 3 2 3 3 3 3 3" xfId="25775"/>
    <cellStyle name="Normal 3 2 2 2 3 3 3 3 3" xfId="25776"/>
    <cellStyle name="Normal 3 3 2 3 3 3 3 3" xfId="25777"/>
    <cellStyle name="Normal 30 3 2 3 3 3 3 3" xfId="25778"/>
    <cellStyle name="Normal 4 2 2 3 3 3 3 3" xfId="25779"/>
    <cellStyle name="Normal 40 2 2 3 3 3 3 3" xfId="25780"/>
    <cellStyle name="Normal 41 2 2 3 3 3 3 3" xfId="25781"/>
    <cellStyle name="Normal 42 2 2 3 3 3 3 3" xfId="25782"/>
    <cellStyle name="Normal 43 2 2 3 3 3 3 3" xfId="25783"/>
    <cellStyle name="Normal 44 2 2 3 3 3 3 3" xfId="25784"/>
    <cellStyle name="Normal 45 2 2 3 3 3 3 3" xfId="25785"/>
    <cellStyle name="Normal 46 2 2 3 3 3 3 3" xfId="25786"/>
    <cellStyle name="Normal 47 2 2 3 3 3 3 3" xfId="25787"/>
    <cellStyle name="Normal 51 2 3 3 3 3 3" xfId="25788"/>
    <cellStyle name="Normal 52 2 3 3 3 3 3" xfId="25789"/>
    <cellStyle name="Normal 53 2 3 3 3 3 3" xfId="25790"/>
    <cellStyle name="Normal 55 2 3 3 3 3 3" xfId="25791"/>
    <cellStyle name="Normal 56 2 3 3 3 3 3" xfId="25792"/>
    <cellStyle name="Normal 57 2 3 3 3 3 3" xfId="25793"/>
    <cellStyle name="Normal 6 2 3 2 3 3 3 3 3" xfId="25794"/>
    <cellStyle name="Normal 6 3 2 3 3 3 3 3" xfId="25795"/>
    <cellStyle name="Normal 60 2 3 3 3 3 3" xfId="25796"/>
    <cellStyle name="Normal 64 2 3 3 3 3 3" xfId="25797"/>
    <cellStyle name="Normal 65 2 3 3 3 3 3" xfId="25798"/>
    <cellStyle name="Normal 66 2 3 3 3 3 3" xfId="25799"/>
    <cellStyle name="Normal 67 2 3 3 3 3 3" xfId="25800"/>
    <cellStyle name="Normal 7 6 2 3 3 3 3 3" xfId="25801"/>
    <cellStyle name="Normal 71 2 3 3 3 3 3" xfId="25802"/>
    <cellStyle name="Normal 72 2 3 3 3 3 3" xfId="25803"/>
    <cellStyle name="Normal 73 2 3 3 3 3 3" xfId="25804"/>
    <cellStyle name="Normal 74 2 3 3 3 3 3" xfId="25805"/>
    <cellStyle name="Normal 76 2 3 3 3 3 3" xfId="25806"/>
    <cellStyle name="Normal 8 3 2 3 3 3 3 3" xfId="25807"/>
    <cellStyle name="Normal 81 2 3 3 3 3 3" xfId="25808"/>
    <cellStyle name="Normal 78 3 2 3 3 3 3" xfId="25809"/>
    <cellStyle name="Normal 5 3 3 2 3 3 3 3" xfId="25810"/>
    <cellStyle name="Normal 80 3 2 3 3 3 3" xfId="25811"/>
    <cellStyle name="Normal 79 3 2 3 3 3 3" xfId="25812"/>
    <cellStyle name="Normal 6 8 3 2 3 3 3 3" xfId="25813"/>
    <cellStyle name="Normal 5 2 3 2 3 3 3 3" xfId="25814"/>
    <cellStyle name="Normal 6 2 8 2 3 3 3 3" xfId="25815"/>
    <cellStyle name="Comma 2 2 3 3 2 3 3 3 3" xfId="25816"/>
    <cellStyle name="Comma 2 3 6 3 2 3 3 3 3" xfId="25817"/>
    <cellStyle name="Normal 18 2 3 2 3 3 3 3" xfId="25818"/>
    <cellStyle name="Normal 19 2 3 2 3 3 3 3" xfId="25819"/>
    <cellStyle name="Normal 2 2 3 3 2 3 3 3 3" xfId="25820"/>
    <cellStyle name="Normal 2 3 6 3 2 3 3 3 3" xfId="25821"/>
    <cellStyle name="Normal 2 3 2 3 2 3 3 3 3" xfId="25822"/>
    <cellStyle name="Normal 2 3 4 3 2 3 3 3 3" xfId="25823"/>
    <cellStyle name="Normal 2 3 5 3 2 3 3 3 3" xfId="25824"/>
    <cellStyle name="Normal 2 4 2 3 2 3 3 3 3" xfId="25825"/>
    <cellStyle name="Normal 2 5 3 2 3 3 3 3" xfId="25826"/>
    <cellStyle name="Normal 28 3 3 2 3 3 3 3" xfId="25827"/>
    <cellStyle name="Normal 3 2 2 3 2 3 3 3 3" xfId="25828"/>
    <cellStyle name="Normal 3 3 3 2 3 3 3 3" xfId="25829"/>
    <cellStyle name="Normal 30 3 3 2 3 3 3 3" xfId="25830"/>
    <cellStyle name="Normal 4 2 3 2 3 3 3 3" xfId="25831"/>
    <cellStyle name="Normal 40 2 3 2 3 3 3 3" xfId="25832"/>
    <cellStyle name="Normal 41 2 3 2 3 3 3 3" xfId="25833"/>
    <cellStyle name="Normal 42 2 3 2 3 3 3 3" xfId="25834"/>
    <cellStyle name="Normal 43 2 3 2 3 3 3 3" xfId="25835"/>
    <cellStyle name="Normal 44 2 3 2 3 3 3 3" xfId="25836"/>
    <cellStyle name="Normal 45 2 3 2 3 3 3 3" xfId="25837"/>
    <cellStyle name="Normal 46 2 3 2 3 3 3 3" xfId="25838"/>
    <cellStyle name="Normal 47 2 3 2 3 3 3 3" xfId="25839"/>
    <cellStyle name="Normal 51 3 2 3 3 3 3" xfId="25840"/>
    <cellStyle name="Normal 52 3 2 3 3 3 3" xfId="25841"/>
    <cellStyle name="Normal 53 3 2 3 3 3 3" xfId="25842"/>
    <cellStyle name="Normal 55 3 2 3 3 3 3" xfId="25843"/>
    <cellStyle name="Normal 56 3 2 3 3 3 3" xfId="25844"/>
    <cellStyle name="Normal 57 3 2 3 3 3 3" xfId="25845"/>
    <cellStyle name="Normal 6 2 3 3 2 3 3 3 3" xfId="25846"/>
    <cellStyle name="Normal 6 3 3 2 3 3 3 3" xfId="25847"/>
    <cellStyle name="Normal 60 3 2 3 3 3 3" xfId="25848"/>
    <cellStyle name="Normal 64 3 2 3 3 3 3" xfId="25849"/>
    <cellStyle name="Normal 65 3 2 3 3 3 3" xfId="25850"/>
    <cellStyle name="Normal 66 3 2 3 3 3 3" xfId="25851"/>
    <cellStyle name="Normal 67 3 2 3 3 3 3" xfId="25852"/>
    <cellStyle name="Normal 7 6 3 2 3 3 3 3" xfId="25853"/>
    <cellStyle name="Normal 71 3 2 3 3 3 3" xfId="25854"/>
    <cellStyle name="Normal 72 3 2 3 3 3 3" xfId="25855"/>
    <cellStyle name="Normal 73 3 2 3 3 3 3" xfId="25856"/>
    <cellStyle name="Normal 74 3 2 3 3 3 3" xfId="25857"/>
    <cellStyle name="Normal 76 3 2 3 3 3 3" xfId="25858"/>
    <cellStyle name="Normal 8 3 3 2 3 3 3 3" xfId="25859"/>
    <cellStyle name="Normal 81 3 2 3 3 3 3" xfId="25860"/>
    <cellStyle name="Normal 78 2 2 2 3 3 3 3" xfId="25861"/>
    <cellStyle name="Normal 5 3 2 2 2 3 3 3 3" xfId="25862"/>
    <cellStyle name="Normal 80 2 2 2 3 3 3 3" xfId="25863"/>
    <cellStyle name="Normal 79 2 2 2 3 3 3 3" xfId="25864"/>
    <cellStyle name="Normal 6 8 2 2 2 3 3 3 3" xfId="25865"/>
    <cellStyle name="Normal 5 2 2 2 2 3 3 3 3" xfId="25866"/>
    <cellStyle name="Normal 6 2 7 2 2 3 3 3 3" xfId="25867"/>
    <cellStyle name="Comma 2 2 3 2 2 2 3 3 3 3" xfId="25868"/>
    <cellStyle name="Comma 2 3 6 2 2 2 3 3 3 3" xfId="25869"/>
    <cellStyle name="Normal 18 2 2 2 2 3 3 3 3" xfId="25870"/>
    <cellStyle name="Normal 19 2 2 2 2 3 3 3 3" xfId="25871"/>
    <cellStyle name="Normal 2 2 3 2 2 2 3 3 3 3" xfId="25872"/>
    <cellStyle name="Normal 2 3 6 2 2 2 3 3 3 3" xfId="25873"/>
    <cellStyle name="Normal 2 3 2 2 2 2 3 3 3 3" xfId="25874"/>
    <cellStyle name="Normal 2 3 4 2 2 2 3 3 3 3" xfId="25875"/>
    <cellStyle name="Normal 2 3 5 2 2 2 3 3 3 3" xfId="25876"/>
    <cellStyle name="Normal 2 4 2 2 2 2 3 3 3 3" xfId="25877"/>
    <cellStyle name="Normal 2 5 2 2 2 3 3 3 3" xfId="25878"/>
    <cellStyle name="Normal 28 3 2 2 2 3 3 3 3" xfId="25879"/>
    <cellStyle name="Normal 3 2 2 2 2 2 3 3 3 3" xfId="25880"/>
    <cellStyle name="Normal 3 3 2 2 2 3 3 3 3" xfId="25881"/>
    <cellStyle name="Normal 30 3 2 2 2 3 3 3 3" xfId="25882"/>
    <cellStyle name="Normal 4 2 2 2 2 3 3 3 3" xfId="25883"/>
    <cellStyle name="Normal 40 2 2 2 2 3 3 3 3" xfId="25884"/>
    <cellStyle name="Normal 41 2 2 2 2 3 3 3 3" xfId="25885"/>
    <cellStyle name="Normal 42 2 2 2 2 3 3 3 3" xfId="25886"/>
    <cellStyle name="Normal 43 2 2 2 2 3 3 3 3" xfId="25887"/>
    <cellStyle name="Normal 44 2 2 2 2 3 3 3 3" xfId="25888"/>
    <cellStyle name="Normal 45 2 2 2 2 3 3 3 3" xfId="25889"/>
    <cellStyle name="Normal 46 2 2 2 2 3 3 3 3" xfId="25890"/>
    <cellStyle name="Normal 47 2 2 2 2 3 3 3 3" xfId="25891"/>
    <cellStyle name="Normal 51 2 2 2 3 3 3 3" xfId="25892"/>
    <cellStyle name="Normal 52 2 2 2 3 3 3 3" xfId="25893"/>
    <cellStyle name="Normal 53 2 2 2 3 3 3 3" xfId="25894"/>
    <cellStyle name="Normal 55 2 2 2 3 3 3 3" xfId="25895"/>
    <cellStyle name="Normal 56 2 2 2 3 3 3 3" xfId="25896"/>
    <cellStyle name="Normal 57 2 2 2 3 3 3 3" xfId="25897"/>
    <cellStyle name="Normal 6 2 3 2 2 2 3 3 3 3" xfId="25898"/>
    <cellStyle name="Normal 6 3 2 2 2 3 3 3 3" xfId="25899"/>
    <cellStyle name="Normal 60 2 2 2 3 3 3 3" xfId="25900"/>
    <cellStyle name="Normal 64 2 2 2 3 3 3 3" xfId="25901"/>
    <cellStyle name="Normal 65 2 2 2 3 3 3 3" xfId="25902"/>
    <cellStyle name="Normal 66 2 2 2 3 3 3 3" xfId="25903"/>
    <cellStyle name="Normal 67 2 2 2 3 3 3 3" xfId="25904"/>
    <cellStyle name="Normal 7 6 2 2 2 3 3 3 3" xfId="25905"/>
    <cellStyle name="Normal 71 2 2 2 3 3 3 3" xfId="25906"/>
    <cellStyle name="Normal 72 2 2 2 3 3 3 3" xfId="25907"/>
    <cellStyle name="Normal 73 2 2 2 3 3 3 3" xfId="25908"/>
    <cellStyle name="Normal 74 2 2 2 3 3 3 3" xfId="25909"/>
    <cellStyle name="Normal 76 2 2 2 3 3 3 3" xfId="25910"/>
    <cellStyle name="Normal 8 3 2 2 2 3 3 3 3" xfId="25911"/>
    <cellStyle name="Normal 81 2 2 2 3 3 3 3" xfId="25912"/>
    <cellStyle name="Normal 90 2 3 3 3" xfId="25913"/>
    <cellStyle name="Normal 78 5 2 3 3 3" xfId="25914"/>
    <cellStyle name="Normal 91 2 3 3 3" xfId="25915"/>
    <cellStyle name="Normal 5 3 5 2 3 3 3" xfId="25916"/>
    <cellStyle name="Normal 80 5 2 3 3 3" xfId="25917"/>
    <cellStyle name="Normal 79 5 2 3 3 3" xfId="25918"/>
    <cellStyle name="Normal 6 8 5 2 3 3 3" xfId="25919"/>
    <cellStyle name="Normal 5 2 5 2 3 3 3" xfId="25920"/>
    <cellStyle name="Normal 6 2 10 2 3 3 3" xfId="25921"/>
    <cellStyle name="Comma 2 2 3 5 2 3 3 3" xfId="25922"/>
    <cellStyle name="Comma 2 3 6 5 2 3 3 3" xfId="25923"/>
    <cellStyle name="Normal 18 2 5 2 3 3 3" xfId="25924"/>
    <cellStyle name="Normal 19 2 5 2 3 3 3" xfId="25925"/>
    <cellStyle name="Normal 2 2 3 5 2 3 3 3" xfId="25926"/>
    <cellStyle name="Normal 2 3 6 5 2 3 3 3" xfId="25927"/>
    <cellStyle name="Normal 2 3 2 5 2 3 3 3" xfId="25928"/>
    <cellStyle name="Normal 2 3 4 5 2 3 3 3" xfId="25929"/>
    <cellStyle name="Normal 2 3 5 5 2 3 3 3" xfId="25930"/>
    <cellStyle name="Normal 2 4 2 5 2 3 3 3" xfId="25931"/>
    <cellStyle name="Normal 2 5 5 2 3 3 3" xfId="25932"/>
    <cellStyle name="Normal 28 3 5 2 3 3 3" xfId="25933"/>
    <cellStyle name="Normal 3 2 2 5 2 3 3 3" xfId="25934"/>
    <cellStyle name="Normal 3 3 5 2 3 3 3" xfId="25935"/>
    <cellStyle name="Normal 30 3 5 2 3 3 3" xfId="25936"/>
    <cellStyle name="Normal 4 2 5 2 3 3 3" xfId="25937"/>
    <cellStyle name="Normal 40 2 5 2 3 3 3" xfId="25938"/>
    <cellStyle name="Normal 41 2 5 2 3 3 3" xfId="25939"/>
    <cellStyle name="Normal 42 2 5 2 3 3 3" xfId="25940"/>
    <cellStyle name="Normal 43 2 5 2 3 3 3" xfId="25941"/>
    <cellStyle name="Normal 44 2 5 2 3 3 3" xfId="25942"/>
    <cellStyle name="Normal 45 2 5 2 3 3 3" xfId="25943"/>
    <cellStyle name="Normal 46 2 5 2 3 3 3" xfId="25944"/>
    <cellStyle name="Normal 47 2 5 2 3 3 3" xfId="25945"/>
    <cellStyle name="Normal 51 5 2 3 3 3" xfId="25946"/>
    <cellStyle name="Normal 52 5 2 3 3 3" xfId="25947"/>
    <cellStyle name="Normal 53 5 2 3 3 3" xfId="25948"/>
    <cellStyle name="Normal 55 5 2 3 3 3" xfId="25949"/>
    <cellStyle name="Normal 56 5 2 3 3 3" xfId="25950"/>
    <cellStyle name="Normal 57 5 2 3 3 3" xfId="25951"/>
    <cellStyle name="Normal 6 2 3 5 2 3 3 3" xfId="25952"/>
    <cellStyle name="Normal 6 3 5 2 3 3 3" xfId="25953"/>
    <cellStyle name="Normal 60 5 2 3 3 3" xfId="25954"/>
    <cellStyle name="Normal 64 5 2 3 3 3" xfId="25955"/>
    <cellStyle name="Normal 65 5 2 3 3 3" xfId="25956"/>
    <cellStyle name="Normal 66 5 2 3 3 3" xfId="25957"/>
    <cellStyle name="Normal 67 5 2 3 3 3" xfId="25958"/>
    <cellStyle name="Normal 7 6 5 2 3 3 3" xfId="25959"/>
    <cellStyle name="Normal 71 5 2 3 3 3" xfId="25960"/>
    <cellStyle name="Normal 72 5 2 3 3 3" xfId="25961"/>
    <cellStyle name="Normal 73 5 2 3 3 3" xfId="25962"/>
    <cellStyle name="Normal 74 5 2 3 3 3" xfId="25963"/>
    <cellStyle name="Normal 76 5 2 3 3 3" xfId="25964"/>
    <cellStyle name="Normal 8 3 5 2 3 3 3" xfId="25965"/>
    <cellStyle name="Normal 81 5 2 3 3 3" xfId="25966"/>
    <cellStyle name="Normal 78 2 4 2 3 3 3" xfId="25967"/>
    <cellStyle name="Normal 5 3 2 4 2 3 3 3" xfId="25968"/>
    <cellStyle name="Normal 80 2 4 2 3 3 3" xfId="25969"/>
    <cellStyle name="Normal 79 2 4 2 3 3 3" xfId="25970"/>
    <cellStyle name="Normal 6 8 2 4 2 3 3 3" xfId="25971"/>
    <cellStyle name="Normal 5 2 2 4 2 3 3 3" xfId="25972"/>
    <cellStyle name="Normal 6 2 7 4 2 3 3 3" xfId="25973"/>
    <cellStyle name="Comma 2 2 3 2 4 2 3 3 3" xfId="25974"/>
    <cellStyle name="Comma 2 3 6 2 4 2 3 3 3" xfId="25975"/>
    <cellStyle name="Normal 18 2 2 4 2 3 3 3" xfId="25976"/>
    <cellStyle name="Normal 19 2 2 4 2 3 3 3" xfId="25977"/>
    <cellStyle name="Normal 2 2 3 2 4 2 3 3 3" xfId="25978"/>
    <cellStyle name="Normal 2 3 6 2 4 2 3 3 3" xfId="25979"/>
    <cellStyle name="Normal 2 3 2 2 4 2 3 3 3" xfId="25980"/>
    <cellStyle name="Normal 2 3 4 2 4 2 3 3 3" xfId="25981"/>
    <cellStyle name="Normal 2 3 5 2 4 2 3 3 3" xfId="25982"/>
    <cellStyle name="Normal 2 4 2 2 4 2 3 3 3" xfId="25983"/>
    <cellStyle name="Normal 2 5 2 4 2 3 3 3" xfId="25984"/>
    <cellStyle name="Normal 28 3 2 4 2 3 3 3" xfId="25985"/>
    <cellStyle name="Normal 3 2 2 2 4 2 3 3 3" xfId="25986"/>
    <cellStyle name="Normal 3 3 2 4 2 3 3 3" xfId="25987"/>
    <cellStyle name="Normal 30 3 2 4 2 3 3 3" xfId="25988"/>
    <cellStyle name="Normal 4 2 2 4 2 3 3 3" xfId="25989"/>
    <cellStyle name="Normal 40 2 2 4 2 3 3 3" xfId="25990"/>
    <cellStyle name="Normal 41 2 2 4 2 3 3 3" xfId="25991"/>
    <cellStyle name="Normal 42 2 2 4 2 3 3 3" xfId="25992"/>
    <cellStyle name="Normal 43 2 2 4 2 3 3 3" xfId="25993"/>
    <cellStyle name="Normal 44 2 2 4 2 3 3 3" xfId="25994"/>
    <cellStyle name="Normal 45 2 2 4 2 3 3 3" xfId="25995"/>
    <cellStyle name="Normal 46 2 2 4 2 3 3 3" xfId="25996"/>
    <cellStyle name="Normal 47 2 2 4 2 3 3 3" xfId="25997"/>
    <cellStyle name="Normal 51 2 4 2 3 3 3" xfId="25998"/>
    <cellStyle name="Normal 52 2 4 2 3 3 3" xfId="25999"/>
    <cellStyle name="Normal 53 2 4 2 3 3 3" xfId="26000"/>
    <cellStyle name="Normal 55 2 4 2 3 3 3" xfId="26001"/>
    <cellStyle name="Normal 56 2 4 2 3 3 3" xfId="26002"/>
    <cellStyle name="Normal 57 2 4 2 3 3 3" xfId="26003"/>
    <cellStyle name="Normal 6 2 3 2 4 2 3 3 3" xfId="26004"/>
    <cellStyle name="Normal 6 3 2 4 2 3 3 3" xfId="26005"/>
    <cellStyle name="Normal 60 2 4 2 3 3 3" xfId="26006"/>
    <cellStyle name="Normal 64 2 4 2 3 3 3" xfId="26007"/>
    <cellStyle name="Normal 65 2 4 2 3 3 3" xfId="26008"/>
    <cellStyle name="Normal 66 2 4 2 3 3 3" xfId="26009"/>
    <cellStyle name="Normal 67 2 4 2 3 3 3" xfId="26010"/>
    <cellStyle name="Normal 7 6 2 4 2 3 3 3" xfId="26011"/>
    <cellStyle name="Normal 71 2 4 2 3 3 3" xfId="26012"/>
    <cellStyle name="Normal 72 2 4 2 3 3 3" xfId="26013"/>
    <cellStyle name="Normal 73 2 4 2 3 3 3" xfId="26014"/>
    <cellStyle name="Normal 74 2 4 2 3 3 3" xfId="26015"/>
    <cellStyle name="Normal 76 2 4 2 3 3 3" xfId="26016"/>
    <cellStyle name="Normal 8 3 2 4 2 3 3 3" xfId="26017"/>
    <cellStyle name="Normal 81 2 4 2 3 3 3" xfId="26018"/>
    <cellStyle name="Normal 78 3 3 2 3 3 3" xfId="26019"/>
    <cellStyle name="Normal 5 3 3 3 2 3 3 3" xfId="26020"/>
    <cellStyle name="Normal 80 3 3 2 3 3 3" xfId="26021"/>
    <cellStyle name="Normal 79 3 3 2 3 3 3" xfId="26022"/>
    <cellStyle name="Normal 6 8 3 3 2 3 3 3" xfId="26023"/>
    <cellStyle name="Normal 5 2 3 3 2 3 3 3" xfId="26024"/>
    <cellStyle name="Normal 6 2 8 3 2 3 3 3" xfId="26025"/>
    <cellStyle name="Comma 2 2 3 3 3 2 3 3 3" xfId="26026"/>
    <cellStyle name="Comma 2 3 6 3 3 2 3 3 3" xfId="26027"/>
    <cellStyle name="Normal 18 2 3 3 2 3 3 3" xfId="26028"/>
    <cellStyle name="Normal 19 2 3 3 2 3 3 3" xfId="26029"/>
    <cellStyle name="Normal 2 2 3 3 3 2 3 3 3" xfId="26030"/>
    <cellStyle name="Normal 2 3 6 3 3 2 3 3 3" xfId="26031"/>
    <cellStyle name="Normal 2 3 2 3 3 2 3 3 3" xfId="26032"/>
    <cellStyle name="Normal 2 3 4 3 3 2 3 3 3" xfId="26033"/>
    <cellStyle name="Normal 2 3 5 3 3 2 3 3 3" xfId="26034"/>
    <cellStyle name="Normal 2 4 2 3 3 2 3 3 3" xfId="26035"/>
    <cellStyle name="Normal 2 5 3 3 2 3 3 3" xfId="26036"/>
    <cellStyle name="Normal 28 3 3 3 2 3 3 3" xfId="26037"/>
    <cellStyle name="Normal 3 2 2 3 3 2 3 3 3" xfId="26038"/>
    <cellStyle name="Normal 3 3 3 3 2 3 3 3" xfId="26039"/>
    <cellStyle name="Normal 30 3 3 3 2 3 3 3" xfId="26040"/>
    <cellStyle name="Normal 4 2 3 3 2 3 3 3" xfId="26041"/>
    <cellStyle name="Normal 40 2 3 3 2 3 3 3" xfId="26042"/>
    <cellStyle name="Normal 41 2 3 3 2 3 3 3" xfId="26043"/>
    <cellStyle name="Normal 42 2 3 3 2 3 3 3" xfId="26044"/>
    <cellStyle name="Normal 43 2 3 3 2 3 3 3" xfId="26045"/>
    <cellStyle name="Normal 44 2 3 3 2 3 3 3" xfId="26046"/>
    <cellStyle name="Normal 45 2 3 3 2 3 3 3" xfId="26047"/>
    <cellStyle name="Normal 46 2 3 3 2 3 3 3" xfId="26048"/>
    <cellStyle name="Normal 47 2 3 3 2 3 3 3" xfId="26049"/>
    <cellStyle name="Normal 51 3 3 2 3 3 3" xfId="26050"/>
    <cellStyle name="Normal 52 3 3 2 3 3 3" xfId="26051"/>
    <cellStyle name="Normal 53 3 3 2 3 3 3" xfId="26052"/>
    <cellStyle name="Normal 55 3 3 2 3 3 3" xfId="26053"/>
    <cellStyle name="Normal 56 3 3 2 3 3 3" xfId="26054"/>
    <cellStyle name="Normal 57 3 3 2 3 3 3" xfId="26055"/>
    <cellStyle name="Normal 6 2 3 3 3 2 3 3 3" xfId="26056"/>
    <cellStyle name="Normal 6 3 3 3 2 3 3 3" xfId="26057"/>
    <cellStyle name="Normal 60 3 3 2 3 3 3" xfId="26058"/>
    <cellStyle name="Normal 64 3 3 2 3 3 3" xfId="26059"/>
    <cellStyle name="Normal 65 3 3 2 3 3 3" xfId="26060"/>
    <cellStyle name="Normal 66 3 3 2 3 3 3" xfId="26061"/>
    <cellStyle name="Normal 67 3 3 2 3 3 3" xfId="26062"/>
    <cellStyle name="Normal 7 6 3 3 2 3 3 3" xfId="26063"/>
    <cellStyle name="Normal 71 3 3 2 3 3 3" xfId="26064"/>
    <cellStyle name="Normal 72 3 3 2 3 3 3" xfId="26065"/>
    <cellStyle name="Normal 73 3 3 2 3 3 3" xfId="26066"/>
    <cellStyle name="Normal 74 3 3 2 3 3 3" xfId="26067"/>
    <cellStyle name="Normal 76 3 3 2 3 3 3" xfId="26068"/>
    <cellStyle name="Normal 8 3 3 3 2 3 3 3" xfId="26069"/>
    <cellStyle name="Normal 81 3 3 2 3 3 3" xfId="26070"/>
    <cellStyle name="Normal 78 2 2 3 2 3 3 3" xfId="26071"/>
    <cellStyle name="Normal 5 3 2 2 3 2 3 3 3" xfId="26072"/>
    <cellStyle name="Normal 80 2 2 3 2 3 3 3" xfId="26073"/>
    <cellStyle name="Normal 79 2 2 3 2 3 3 3" xfId="26074"/>
    <cellStyle name="Normal 6 8 2 2 3 2 3 3 3" xfId="26075"/>
    <cellStyle name="Normal 5 2 2 2 3 2 3 3 3" xfId="26076"/>
    <cellStyle name="Normal 6 2 7 2 3 2 3 3 3" xfId="26077"/>
    <cellStyle name="Comma 2 2 3 2 2 3 2 3 3 3" xfId="26078"/>
    <cellStyle name="Comma 2 3 6 2 2 3 2 3 3 3" xfId="26079"/>
    <cellStyle name="Normal 18 2 2 2 3 2 3 3 3" xfId="26080"/>
    <cellStyle name="Normal 19 2 2 2 3 2 3 3 3" xfId="26081"/>
    <cellStyle name="Normal 2 2 3 2 2 3 2 3 3 3" xfId="26082"/>
    <cellStyle name="Normal 2 3 6 2 2 3 2 3 3 3" xfId="26083"/>
    <cellStyle name="Normal 2 3 2 2 2 3 2 3 3 3" xfId="26084"/>
    <cellStyle name="Normal 2 3 4 2 2 3 2 3 3 3" xfId="26085"/>
    <cellStyle name="Normal 2 3 5 2 2 3 2 3 3 3" xfId="26086"/>
    <cellStyle name="Normal 2 4 2 2 2 3 2 3 3 3" xfId="26087"/>
    <cellStyle name="Normal 2 5 2 2 3 2 3 3 3" xfId="26088"/>
    <cellStyle name="Normal 28 3 2 2 3 2 3 3 3" xfId="26089"/>
    <cellStyle name="Normal 3 2 2 2 2 3 2 3 3 3" xfId="26090"/>
    <cellStyle name="Normal 3 3 2 2 3 2 3 3 3" xfId="26091"/>
    <cellStyle name="Normal 30 3 2 2 3 2 3 3 3" xfId="26092"/>
    <cellStyle name="Normal 4 2 2 2 3 2 3 3 3" xfId="26093"/>
    <cellStyle name="Normal 40 2 2 2 3 2 3 3 3" xfId="26094"/>
    <cellStyle name="Normal 41 2 2 2 3 2 3 3 3" xfId="26095"/>
    <cellStyle name="Normal 42 2 2 2 3 2 3 3 3" xfId="26096"/>
    <cellStyle name="Normal 43 2 2 2 3 2 3 3 3" xfId="26097"/>
    <cellStyle name="Normal 44 2 2 2 3 2 3 3 3" xfId="26098"/>
    <cellStyle name="Normal 45 2 2 2 3 2 3 3 3" xfId="26099"/>
    <cellStyle name="Normal 46 2 2 2 3 2 3 3 3" xfId="26100"/>
    <cellStyle name="Normal 47 2 2 2 3 2 3 3 3" xfId="26101"/>
    <cellStyle name="Normal 51 2 2 3 2 3 3 3" xfId="26102"/>
    <cellStyle name="Normal 52 2 2 3 2 3 3 3" xfId="26103"/>
    <cellStyle name="Normal 53 2 2 3 2 3 3 3" xfId="26104"/>
    <cellStyle name="Normal 55 2 2 3 2 3 3 3" xfId="26105"/>
    <cellStyle name="Normal 56 2 2 3 2 3 3 3" xfId="26106"/>
    <cellStyle name="Normal 57 2 2 3 2 3 3 3" xfId="26107"/>
    <cellStyle name="Normal 6 2 3 2 2 3 2 3 3 3" xfId="26108"/>
    <cellStyle name="Normal 6 3 2 2 3 2 3 3 3" xfId="26109"/>
    <cellStyle name="Normal 60 2 2 3 2 3 3 3" xfId="26110"/>
    <cellStyle name="Normal 64 2 2 3 2 3 3 3" xfId="26111"/>
    <cellStyle name="Normal 65 2 2 3 2 3 3 3" xfId="26112"/>
    <cellStyle name="Normal 66 2 2 3 2 3 3 3" xfId="26113"/>
    <cellStyle name="Normal 67 2 2 3 2 3 3 3" xfId="26114"/>
    <cellStyle name="Normal 7 6 2 2 3 2 3 3 3" xfId="26115"/>
    <cellStyle name="Normal 71 2 2 3 2 3 3 3" xfId="26116"/>
    <cellStyle name="Normal 72 2 2 3 2 3 3 3" xfId="26117"/>
    <cellStyle name="Normal 73 2 2 3 2 3 3 3" xfId="26118"/>
    <cellStyle name="Normal 74 2 2 3 2 3 3 3" xfId="26119"/>
    <cellStyle name="Normal 76 2 2 3 2 3 3 3" xfId="26120"/>
    <cellStyle name="Normal 8 3 2 2 3 2 3 3 3" xfId="26121"/>
    <cellStyle name="Normal 81 2 2 3 2 3 3 3" xfId="26122"/>
    <cellStyle name="Normal 78 4 2 2 3 3 3" xfId="26123"/>
    <cellStyle name="Normal 5 3 4 2 2 3 3 3" xfId="26124"/>
    <cellStyle name="Normal 80 4 2 2 3 3 3" xfId="26125"/>
    <cellStyle name="Normal 79 4 2 2 3 3 3" xfId="26126"/>
    <cellStyle name="Normal 6 8 4 2 2 3 3 3" xfId="26127"/>
    <cellStyle name="Normal 5 2 4 2 2 3 3 3" xfId="26128"/>
    <cellStyle name="Normal 6 2 9 2 2 3 3 3" xfId="26129"/>
    <cellStyle name="Comma 2 2 3 4 2 2 3 3 3" xfId="26130"/>
    <cellStyle name="Comma 2 3 6 4 2 2 3 3 3" xfId="26131"/>
    <cellStyle name="Normal 18 2 4 2 2 3 3 3" xfId="26132"/>
    <cellStyle name="Normal 19 2 4 2 2 3 3 3" xfId="26133"/>
    <cellStyle name="Normal 2 2 3 4 2 2 3 3 3" xfId="26134"/>
    <cellStyle name="Normal 2 3 6 4 2 2 3 3 3" xfId="26135"/>
    <cellStyle name="Normal 2 3 2 4 2 2 3 3 3" xfId="26136"/>
    <cellStyle name="Normal 2 3 4 4 2 2 3 3 3" xfId="26137"/>
    <cellStyle name="Normal 2 3 5 4 2 2 3 3 3" xfId="26138"/>
    <cellStyle name="Normal 2 4 2 4 2 2 3 3 3" xfId="26139"/>
    <cellStyle name="Normal 2 5 4 2 2 3 3 3" xfId="26140"/>
    <cellStyle name="Normal 28 3 4 2 2 3 3 3" xfId="26141"/>
    <cellStyle name="Normal 3 2 2 4 2 2 3 3 3" xfId="26142"/>
    <cellStyle name="Normal 3 3 4 2 2 3 3 3" xfId="26143"/>
    <cellStyle name="Normal 30 3 4 2 2 3 3 3" xfId="26144"/>
    <cellStyle name="Normal 4 2 4 2 2 3 3 3" xfId="26145"/>
    <cellStyle name="Normal 40 2 4 2 2 3 3 3" xfId="26146"/>
    <cellStyle name="Normal 41 2 4 2 2 3 3 3" xfId="26147"/>
    <cellStyle name="Normal 42 2 4 2 2 3 3 3" xfId="26148"/>
    <cellStyle name="Normal 43 2 4 2 2 3 3 3" xfId="26149"/>
    <cellStyle name="Normal 44 2 4 2 2 3 3 3" xfId="26150"/>
    <cellStyle name="Normal 45 2 4 2 2 3 3 3" xfId="26151"/>
    <cellStyle name="Normal 46 2 4 2 2 3 3 3" xfId="26152"/>
    <cellStyle name="Normal 47 2 4 2 2 3 3 3" xfId="26153"/>
    <cellStyle name="Normal 51 4 2 2 3 3 3" xfId="26154"/>
    <cellStyle name="Normal 52 4 2 2 3 3 3" xfId="26155"/>
    <cellStyle name="Normal 53 4 2 2 3 3 3" xfId="26156"/>
    <cellStyle name="Normal 55 4 2 2 3 3 3" xfId="26157"/>
    <cellStyle name="Normal 56 4 2 2 3 3 3" xfId="26158"/>
    <cellStyle name="Normal 57 4 2 2 3 3 3" xfId="26159"/>
    <cellStyle name="Normal 6 2 3 4 2 2 3 3 3" xfId="26160"/>
    <cellStyle name="Normal 6 3 4 2 2 3 3 3" xfId="26161"/>
    <cellStyle name="Normal 60 4 2 2 3 3 3" xfId="26162"/>
    <cellStyle name="Normal 64 4 2 2 3 3 3" xfId="26163"/>
    <cellStyle name="Normal 65 4 2 2 3 3 3" xfId="26164"/>
    <cellStyle name="Normal 66 4 2 2 3 3 3" xfId="26165"/>
    <cellStyle name="Normal 67 4 2 2 3 3 3" xfId="26166"/>
    <cellStyle name="Normal 7 6 4 2 2 3 3 3" xfId="26167"/>
    <cellStyle name="Normal 71 4 2 2 3 3 3" xfId="26168"/>
    <cellStyle name="Normal 72 4 2 2 3 3 3" xfId="26169"/>
    <cellStyle name="Normal 73 4 2 2 3 3 3" xfId="26170"/>
    <cellStyle name="Normal 74 4 2 2 3 3 3" xfId="26171"/>
    <cellStyle name="Normal 76 4 2 2 3 3 3" xfId="26172"/>
    <cellStyle name="Normal 8 3 4 2 2 3 3 3" xfId="26173"/>
    <cellStyle name="Normal 81 4 2 2 3 3 3" xfId="26174"/>
    <cellStyle name="Normal 78 2 3 2 2 3 3 3" xfId="26175"/>
    <cellStyle name="Normal 5 3 2 3 2 2 3 3 3" xfId="26176"/>
    <cellStyle name="Normal 80 2 3 2 2 3 3 3" xfId="26177"/>
    <cellStyle name="Normal 79 2 3 2 2 3 3 3" xfId="26178"/>
    <cellStyle name="Normal 6 8 2 3 2 2 3 3 3" xfId="26179"/>
    <cellStyle name="Normal 5 2 2 3 2 2 3 3 3" xfId="26180"/>
    <cellStyle name="Normal 6 2 7 3 2 2 3 3 3" xfId="26181"/>
    <cellStyle name="Comma 2 2 3 2 3 2 2 3 3 3" xfId="26182"/>
    <cellStyle name="Comma 2 3 6 2 3 2 2 3 3 3" xfId="26183"/>
    <cellStyle name="Normal 18 2 2 3 2 2 3 3 3" xfId="26184"/>
    <cellStyle name="Normal 19 2 2 3 2 2 3 3 3" xfId="26185"/>
    <cellStyle name="Normal 2 2 3 2 3 2 2 3 3 3" xfId="26186"/>
    <cellStyle name="Normal 2 3 6 2 3 2 2 3 3 3" xfId="26187"/>
    <cellStyle name="Normal 2 3 2 2 3 2 2 3 3 3" xfId="26188"/>
    <cellStyle name="Normal 2 3 4 2 3 2 2 3 3 3" xfId="26189"/>
    <cellStyle name="Normal 2 3 5 2 3 2 2 3 3 3" xfId="26190"/>
    <cellStyle name="Normal 2 4 2 2 3 2 2 3 3 3" xfId="26191"/>
    <cellStyle name="Normal 2 5 2 3 2 2 3 3 3" xfId="26192"/>
    <cellStyle name="Normal 28 3 2 3 2 2 3 3 3" xfId="26193"/>
    <cellStyle name="Normal 3 2 2 2 3 2 2 3 3 3" xfId="26194"/>
    <cellStyle name="Normal 3 3 2 3 2 2 3 3 3" xfId="26195"/>
    <cellStyle name="Normal 30 3 2 3 2 2 3 3 3" xfId="26196"/>
    <cellStyle name="Normal 4 2 2 3 2 2 3 3 3" xfId="26197"/>
    <cellStyle name="Normal 40 2 2 3 2 2 3 3 3" xfId="26198"/>
    <cellStyle name="Normal 41 2 2 3 2 2 3 3 3" xfId="26199"/>
    <cellStyle name="Normal 42 2 2 3 2 2 3 3 3" xfId="26200"/>
    <cellStyle name="Normal 43 2 2 3 2 2 3 3 3" xfId="26201"/>
    <cellStyle name="Normal 44 2 2 3 2 2 3 3 3" xfId="26202"/>
    <cellStyle name="Normal 45 2 2 3 2 2 3 3 3" xfId="26203"/>
    <cellStyle name="Normal 46 2 2 3 2 2 3 3 3" xfId="26204"/>
    <cellStyle name="Normal 47 2 2 3 2 2 3 3 3" xfId="26205"/>
    <cellStyle name="Normal 51 2 3 2 2 3 3 3" xfId="26206"/>
    <cellStyle name="Normal 52 2 3 2 2 3 3 3" xfId="26207"/>
    <cellStyle name="Normal 53 2 3 2 2 3 3 3" xfId="26208"/>
    <cellStyle name="Normal 55 2 3 2 2 3 3 3" xfId="26209"/>
    <cellStyle name="Normal 56 2 3 2 2 3 3 3" xfId="26210"/>
    <cellStyle name="Normal 57 2 3 2 2 3 3 3" xfId="26211"/>
    <cellStyle name="Normal 6 2 3 2 3 2 2 3 3 3" xfId="26212"/>
    <cellStyle name="Normal 6 3 2 3 2 2 3 3 3" xfId="26213"/>
    <cellStyle name="Normal 60 2 3 2 2 3 3 3" xfId="26214"/>
    <cellStyle name="Normal 64 2 3 2 2 3 3 3" xfId="26215"/>
    <cellStyle name="Normal 65 2 3 2 2 3 3 3" xfId="26216"/>
    <cellStyle name="Normal 66 2 3 2 2 3 3 3" xfId="26217"/>
    <cellStyle name="Normal 67 2 3 2 2 3 3 3" xfId="26218"/>
    <cellStyle name="Normal 7 6 2 3 2 2 3 3 3" xfId="26219"/>
    <cellStyle name="Normal 71 2 3 2 2 3 3 3" xfId="26220"/>
    <cellStyle name="Normal 72 2 3 2 2 3 3 3" xfId="26221"/>
    <cellStyle name="Normal 73 2 3 2 2 3 3 3" xfId="26222"/>
    <cellStyle name="Normal 74 2 3 2 2 3 3 3" xfId="26223"/>
    <cellStyle name="Normal 76 2 3 2 2 3 3 3" xfId="26224"/>
    <cellStyle name="Normal 8 3 2 3 2 2 3 3 3" xfId="26225"/>
    <cellStyle name="Normal 81 2 3 2 2 3 3 3" xfId="26226"/>
    <cellStyle name="Normal 78 3 2 2 2 3 3 3" xfId="26227"/>
    <cellStyle name="Normal 5 3 3 2 2 2 3 3 3" xfId="26228"/>
    <cellStyle name="Normal 80 3 2 2 2 3 3 3" xfId="26229"/>
    <cellStyle name="Normal 79 3 2 2 2 3 3 3" xfId="26230"/>
    <cellStyle name="Normal 6 8 3 2 2 2 3 3 3" xfId="26231"/>
    <cellStyle name="Normal 5 2 3 2 2 2 3 3 3" xfId="26232"/>
    <cellStyle name="Normal 6 2 8 2 2 2 3 3 3" xfId="26233"/>
    <cellStyle name="Comma 2 2 3 3 2 2 2 3 3 3" xfId="26234"/>
    <cellStyle name="Comma 2 3 6 3 2 2 2 3 3 3" xfId="26235"/>
    <cellStyle name="Normal 18 2 3 2 2 2 3 3 3" xfId="26236"/>
    <cellStyle name="Normal 19 2 3 2 2 2 3 3 3" xfId="26237"/>
    <cellStyle name="Normal 2 2 3 3 2 2 2 3 3 3" xfId="26238"/>
    <cellStyle name="Normal 2 3 6 3 2 2 2 3 3 3" xfId="26239"/>
    <cellStyle name="Normal 2 3 2 3 2 2 2 3 3 3" xfId="26240"/>
    <cellStyle name="Normal 2 3 4 3 2 2 2 3 3 3" xfId="26241"/>
    <cellStyle name="Normal 2 3 5 3 2 2 2 3 3 3" xfId="26242"/>
    <cellStyle name="Normal 2 4 2 3 2 2 2 3 3 3" xfId="26243"/>
    <cellStyle name="Normal 2 5 3 2 2 2 3 3 3" xfId="26244"/>
    <cellStyle name="Normal 28 3 3 2 2 2 3 3 3" xfId="26245"/>
    <cellStyle name="Normal 3 2 2 3 2 2 2 3 3 3" xfId="26246"/>
    <cellStyle name="Normal 3 3 3 2 2 2 3 3 3" xfId="26247"/>
    <cellStyle name="Normal 30 3 3 2 2 2 3 3 3" xfId="26248"/>
    <cellStyle name="Normal 4 2 3 2 2 2 3 3 3" xfId="26249"/>
    <cellStyle name="Normal 40 2 3 2 2 2 3 3 3" xfId="26250"/>
    <cellStyle name="Normal 41 2 3 2 2 2 3 3 3" xfId="26251"/>
    <cellStyle name="Normal 42 2 3 2 2 2 3 3 3" xfId="26252"/>
    <cellStyle name="Normal 43 2 3 2 2 2 3 3 3" xfId="26253"/>
    <cellStyle name="Normal 44 2 3 2 2 2 3 3 3" xfId="26254"/>
    <cellStyle name="Normal 45 2 3 2 2 2 3 3 3" xfId="26255"/>
    <cellStyle name="Normal 46 2 3 2 2 2 3 3 3" xfId="26256"/>
    <cellStyle name="Normal 47 2 3 2 2 2 3 3 3" xfId="26257"/>
    <cellStyle name="Normal 51 3 2 2 2 3 3 3" xfId="26258"/>
    <cellStyle name="Normal 52 3 2 2 2 3 3 3" xfId="26259"/>
    <cellStyle name="Normal 53 3 2 2 2 3 3 3" xfId="26260"/>
    <cellStyle name="Normal 55 3 2 2 2 3 3 3" xfId="26261"/>
    <cellStyle name="Normal 56 3 2 2 2 3 3 3" xfId="26262"/>
    <cellStyle name="Normal 57 3 2 2 2 3 3 3" xfId="26263"/>
    <cellStyle name="Normal 6 2 3 3 2 2 2 3 3 3" xfId="26264"/>
    <cellStyle name="Normal 6 3 3 2 2 2 3 3 3" xfId="26265"/>
    <cellStyle name="Normal 60 3 2 2 2 3 3 3" xfId="26266"/>
    <cellStyle name="Normal 64 3 2 2 2 3 3 3" xfId="26267"/>
    <cellStyle name="Normal 65 3 2 2 2 3 3 3" xfId="26268"/>
    <cellStyle name="Normal 66 3 2 2 2 3 3 3" xfId="26269"/>
    <cellStyle name="Normal 67 3 2 2 2 3 3 3" xfId="26270"/>
    <cellStyle name="Normal 7 6 3 2 2 2 3 3 3" xfId="26271"/>
    <cellStyle name="Normal 71 3 2 2 2 3 3 3" xfId="26272"/>
    <cellStyle name="Normal 72 3 2 2 2 3 3 3" xfId="26273"/>
    <cellStyle name="Normal 73 3 2 2 2 3 3 3" xfId="26274"/>
    <cellStyle name="Normal 74 3 2 2 2 3 3 3" xfId="26275"/>
    <cellStyle name="Normal 76 3 2 2 2 3 3 3" xfId="26276"/>
    <cellStyle name="Normal 8 3 3 2 2 2 3 3 3" xfId="26277"/>
    <cellStyle name="Normal 81 3 2 2 2 3 3 3" xfId="26278"/>
    <cellStyle name="Normal 78 2 2 2 2 2 3 3 3" xfId="26279"/>
    <cellStyle name="Normal 5 3 2 2 2 2 2 3 3 3" xfId="26280"/>
    <cellStyle name="Normal 80 2 2 2 2 2 3 3 3" xfId="26281"/>
    <cellStyle name="Normal 79 2 2 2 2 2 3 3 3" xfId="26282"/>
    <cellStyle name="Normal 6 8 2 2 2 2 2 3 3 3" xfId="26283"/>
    <cellStyle name="Normal 5 2 2 2 2 2 2 3 3 3" xfId="26284"/>
    <cellStyle name="Normal 6 2 7 2 2 2 2 3 3 3" xfId="26285"/>
    <cellStyle name="Comma 2 2 3 2 2 2 2 2 3 3 3" xfId="26286"/>
    <cellStyle name="Comma 2 3 6 2 2 2 2 2 3 3 3" xfId="26287"/>
    <cellStyle name="Normal 18 2 2 2 2 2 2 3 3 3" xfId="26288"/>
    <cellStyle name="Normal 19 2 2 2 2 2 2 3 3 3" xfId="26289"/>
    <cellStyle name="Normal 2 2 3 2 2 2 2 2 3 3 3" xfId="26290"/>
    <cellStyle name="Normal 2 3 6 2 2 2 2 2 3 3 3" xfId="26291"/>
    <cellStyle name="Normal 2 3 2 2 2 2 2 2 3 3 3" xfId="26292"/>
    <cellStyle name="Normal 2 3 4 2 2 2 2 2 3 3 3" xfId="26293"/>
    <cellStyle name="Normal 2 3 5 2 2 2 2 2 3 3 3" xfId="26294"/>
    <cellStyle name="Normal 2 4 2 2 2 2 2 2 3 3 3" xfId="26295"/>
    <cellStyle name="Normal 2 5 2 2 2 2 2 3 3 3" xfId="26296"/>
    <cellStyle name="Normal 28 3 2 2 2 2 2 3 3 3" xfId="26297"/>
    <cellStyle name="Normal 3 2 2 2 2 2 2 2 3 3 3" xfId="26298"/>
    <cellStyle name="Normal 3 3 2 2 2 2 2 3 3 3" xfId="26299"/>
    <cellStyle name="Normal 30 3 2 2 2 2 2 3 3 3" xfId="26300"/>
    <cellStyle name="Normal 4 2 2 2 2 2 2 3 3 3" xfId="26301"/>
    <cellStyle name="Normal 40 2 2 2 2 2 2 3 3 3" xfId="26302"/>
    <cellStyle name="Normal 41 2 2 2 2 2 2 3 3 3" xfId="26303"/>
    <cellStyle name="Normal 42 2 2 2 2 2 2 3 3 3" xfId="26304"/>
    <cellStyle name="Normal 43 2 2 2 2 2 2 3 3 3" xfId="26305"/>
    <cellStyle name="Normal 44 2 2 2 2 2 2 3 3 3" xfId="26306"/>
    <cellStyle name="Normal 45 2 2 2 2 2 2 3 3 3" xfId="26307"/>
    <cellStyle name="Normal 46 2 2 2 2 2 2 3 3 3" xfId="26308"/>
    <cellStyle name="Normal 47 2 2 2 2 2 2 3 3 3" xfId="26309"/>
    <cellStyle name="Normal 51 2 2 2 2 2 3 3 3" xfId="26310"/>
    <cellStyle name="Normal 52 2 2 2 2 2 3 3 3" xfId="26311"/>
    <cellStyle name="Normal 53 2 2 2 2 2 3 3 3" xfId="26312"/>
    <cellStyle name="Normal 55 2 2 2 2 2 3 3 3" xfId="26313"/>
    <cellStyle name="Normal 56 2 2 2 2 2 3 3 3" xfId="26314"/>
    <cellStyle name="Normal 57 2 2 2 2 2 3 3 3" xfId="26315"/>
    <cellStyle name="Normal 6 2 3 2 2 2 2 2 3 3 3" xfId="26316"/>
    <cellStyle name="Normal 6 3 2 2 2 2 2 3 3 3" xfId="26317"/>
    <cellStyle name="Normal 60 2 2 2 2 2 3 3 3" xfId="26318"/>
    <cellStyle name="Normal 64 2 2 2 2 2 3 3 3" xfId="26319"/>
    <cellStyle name="Normal 65 2 2 2 2 2 3 3 3" xfId="26320"/>
    <cellStyle name="Normal 66 2 2 2 2 2 3 3 3" xfId="26321"/>
    <cellStyle name="Normal 67 2 2 2 2 2 3 3 3" xfId="26322"/>
    <cellStyle name="Normal 7 6 2 2 2 2 2 3 3 3" xfId="26323"/>
    <cellStyle name="Normal 71 2 2 2 2 2 3 3 3" xfId="26324"/>
    <cellStyle name="Normal 72 2 2 2 2 2 3 3 3" xfId="26325"/>
    <cellStyle name="Normal 73 2 2 2 2 2 3 3 3" xfId="26326"/>
    <cellStyle name="Normal 74 2 2 2 2 2 3 3 3" xfId="26327"/>
    <cellStyle name="Normal 76 2 2 2 2 2 3 3 3" xfId="26328"/>
    <cellStyle name="Normal 8 3 2 2 2 2 2 3 3 3" xfId="26329"/>
    <cellStyle name="Normal 81 2 2 2 2 2 3 3 3" xfId="26330"/>
    <cellStyle name="Normal 6 2 2 2 3 3 3" xfId="26331"/>
    <cellStyle name="Normal 102 3" xfId="26332"/>
    <cellStyle name="Normal 105 3" xfId="26333"/>
    <cellStyle name="Normal 104 3" xfId="26334"/>
    <cellStyle name="Normal 78 9 3" xfId="26335"/>
    <cellStyle name="Normal 103 3" xfId="26336"/>
    <cellStyle name="Normal 5 3 9 3" xfId="26337"/>
    <cellStyle name="Normal 80 9 3" xfId="26338"/>
    <cellStyle name="Normal 79 9 3" xfId="26339"/>
    <cellStyle name="Normal 6 8 9 3" xfId="26340"/>
    <cellStyle name="Normal 5 2 9 3" xfId="26341"/>
    <cellStyle name="Normal 6 2 14 3" xfId="26342"/>
    <cellStyle name="Comma 2 2 3 9 3" xfId="26343"/>
    <cellStyle name="Comma 2 3 6 9 3" xfId="26344"/>
    <cellStyle name="Normal 18 2 9 3" xfId="26345"/>
    <cellStyle name="Normal 19 2 9 3" xfId="26346"/>
    <cellStyle name="Normal 2 2 3 9 3" xfId="26347"/>
    <cellStyle name="Normal 2 3 6 9 3" xfId="26348"/>
    <cellStyle name="Normal 2 3 2 9 3" xfId="26349"/>
    <cellStyle name="Normal 2 3 4 9 3" xfId="26350"/>
    <cellStyle name="Normal 2 3 5 9 3" xfId="26351"/>
    <cellStyle name="Normal 2 4 2 9 3" xfId="26352"/>
    <cellStyle name="Normal 2 5 9 3" xfId="26353"/>
    <cellStyle name="Normal 28 3 9 3" xfId="26354"/>
    <cellStyle name="Normal 3 2 2 9 3" xfId="26355"/>
    <cellStyle name="Normal 3 3 9 3" xfId="26356"/>
    <cellStyle name="Normal 30 3 9 3" xfId="26357"/>
    <cellStyle name="Normal 4 2 9 3" xfId="26358"/>
    <cellStyle name="Normal 40 2 9 3" xfId="26359"/>
    <cellStyle name="Normal 41 2 9 3" xfId="26360"/>
    <cellStyle name="Normal 42 2 9 3" xfId="26361"/>
    <cellStyle name="Normal 43 2 9 3" xfId="26362"/>
    <cellStyle name="Normal 44 2 9 3" xfId="26363"/>
    <cellStyle name="Normal 45 2 9 3" xfId="26364"/>
    <cellStyle name="Normal 46 2 9 3" xfId="26365"/>
    <cellStyle name="Normal 47 2 9 3" xfId="26366"/>
    <cellStyle name="Normal 51 9 3" xfId="26367"/>
    <cellStyle name="Normal 52 9 3" xfId="26368"/>
    <cellStyle name="Normal 53 9 3" xfId="26369"/>
    <cellStyle name="Normal 55 9 3" xfId="26370"/>
    <cellStyle name="Normal 56 9 3" xfId="26371"/>
    <cellStyle name="Normal 57 9 3" xfId="26372"/>
    <cellStyle name="Normal 6 2 3 9 3" xfId="26373"/>
    <cellStyle name="Normal 6 3 9 3" xfId="26374"/>
    <cellStyle name="Normal 60 9 3" xfId="26375"/>
    <cellStyle name="Normal 64 9 3" xfId="26376"/>
    <cellStyle name="Normal 65 9 3" xfId="26377"/>
    <cellStyle name="Normal 66 9 3" xfId="26378"/>
    <cellStyle name="Normal 67 9 3" xfId="26379"/>
    <cellStyle name="Normal 7 6 9 3" xfId="26380"/>
    <cellStyle name="Normal 71 9 3" xfId="26381"/>
    <cellStyle name="Normal 72 9 3" xfId="26382"/>
    <cellStyle name="Normal 73 9 3" xfId="26383"/>
    <cellStyle name="Normal 74 9 3" xfId="26384"/>
    <cellStyle name="Normal 76 9 3" xfId="26385"/>
    <cellStyle name="Normal 8 3 9 3" xfId="26386"/>
    <cellStyle name="Normal 81 9 3" xfId="26387"/>
    <cellStyle name="Normal 78 2 8 3" xfId="26388"/>
    <cellStyle name="Normal 5 3 2 8 3" xfId="26389"/>
    <cellStyle name="Normal 80 2 8 3" xfId="26390"/>
    <cellStyle name="Normal 79 2 8 3" xfId="26391"/>
    <cellStyle name="Normal 6 8 2 8 3" xfId="26392"/>
    <cellStyle name="Normal 5 2 2 8 3" xfId="26393"/>
    <cellStyle name="Normal 6 2 7 8 3" xfId="26394"/>
    <cellStyle name="Comma 2 2 3 2 8 3" xfId="26395"/>
    <cellStyle name="Comma 2 3 6 2 8 3" xfId="26396"/>
    <cellStyle name="Normal 18 2 2 8 3" xfId="26397"/>
    <cellStyle name="Normal 19 2 2 8 3" xfId="26398"/>
    <cellStyle name="Normal 2 2 3 2 8 3" xfId="26399"/>
    <cellStyle name="Normal 2 3 6 2 8 3" xfId="26400"/>
    <cellStyle name="Normal 2 3 2 2 8 3" xfId="26401"/>
    <cellStyle name="Normal 2 3 4 2 8 3" xfId="26402"/>
    <cellStyle name="Normal 2 3 5 2 8 3" xfId="26403"/>
    <cellStyle name="Normal 2 4 2 2 8 3" xfId="26404"/>
    <cellStyle name="Normal 2 5 2 8 3" xfId="26405"/>
    <cellStyle name="Normal 28 3 2 8 3" xfId="26406"/>
    <cellStyle name="Normal 3 2 2 2 8 3" xfId="26407"/>
    <cellStyle name="Normal 3 3 2 8 3" xfId="26408"/>
    <cellStyle name="Normal 30 3 2 8 3" xfId="26409"/>
    <cellStyle name="Normal 4 2 2 8 3" xfId="26410"/>
    <cellStyle name="Normal 40 2 2 8 3" xfId="26411"/>
    <cellStyle name="Normal 41 2 2 8 3" xfId="26412"/>
    <cellStyle name="Normal 42 2 2 8 3" xfId="26413"/>
    <cellStyle name="Normal 43 2 2 8 3" xfId="26414"/>
    <cellStyle name="Normal 44 2 2 8 3" xfId="26415"/>
    <cellStyle name="Normal 45 2 2 8 3" xfId="26416"/>
    <cellStyle name="Normal 46 2 2 8 3" xfId="26417"/>
    <cellStyle name="Normal 47 2 2 8 3" xfId="26418"/>
    <cellStyle name="Normal 51 2 8 3" xfId="26419"/>
    <cellStyle name="Normal 52 2 8 3" xfId="26420"/>
    <cellStyle name="Normal 53 2 8 3" xfId="26421"/>
    <cellStyle name="Normal 55 2 8 3" xfId="26422"/>
    <cellStyle name="Normal 56 2 8 3" xfId="26423"/>
    <cellStyle name="Normal 57 2 8 3" xfId="26424"/>
    <cellStyle name="Normal 6 2 3 2 8 3" xfId="26425"/>
    <cellStyle name="Normal 6 3 2 8 3" xfId="26426"/>
    <cellStyle name="Normal 60 2 8 3" xfId="26427"/>
    <cellStyle name="Normal 64 2 8 3" xfId="26428"/>
    <cellStyle name="Normal 65 2 8 3" xfId="26429"/>
    <cellStyle name="Normal 66 2 8 3" xfId="26430"/>
    <cellStyle name="Normal 67 2 8 3" xfId="26431"/>
    <cellStyle name="Normal 7 6 2 8 3" xfId="26432"/>
    <cellStyle name="Normal 71 2 8 3" xfId="26433"/>
    <cellStyle name="Normal 72 2 8 3" xfId="26434"/>
    <cellStyle name="Normal 73 2 8 3" xfId="26435"/>
    <cellStyle name="Normal 74 2 8 3" xfId="26436"/>
    <cellStyle name="Normal 76 2 8 3" xfId="26437"/>
    <cellStyle name="Normal 8 3 2 8 3" xfId="26438"/>
    <cellStyle name="Normal 81 2 8 3" xfId="26439"/>
    <cellStyle name="Normal 78 3 7 3" xfId="26440"/>
    <cellStyle name="Normal 5 3 3 7 3" xfId="26441"/>
    <cellStyle name="Normal 80 3 7 3" xfId="26442"/>
    <cellStyle name="Normal 79 3 7 3" xfId="26443"/>
    <cellStyle name="Normal 6 8 3 7 3" xfId="26444"/>
    <cellStyle name="Normal 5 2 3 7 3" xfId="26445"/>
    <cellStyle name="Normal 6 2 8 7 3" xfId="26446"/>
    <cellStyle name="Comma 2 2 3 3 7 3" xfId="26447"/>
    <cellStyle name="Comma 2 3 6 3 7 3" xfId="26448"/>
    <cellStyle name="Normal 18 2 3 7 3" xfId="26449"/>
    <cellStyle name="Normal 19 2 3 7 3" xfId="26450"/>
    <cellStyle name="Normal 2 2 3 3 7 3" xfId="26451"/>
    <cellStyle name="Normal 2 3 6 3 7 3" xfId="26452"/>
    <cellStyle name="Normal 2 3 2 3 7 3" xfId="26453"/>
    <cellStyle name="Normal 2 3 4 3 7 3" xfId="26454"/>
    <cellStyle name="Normal 2 3 5 3 7 3" xfId="26455"/>
    <cellStyle name="Normal 2 4 2 3 7 3" xfId="26456"/>
    <cellStyle name="Normal 2 5 3 7 3" xfId="26457"/>
    <cellStyle name="Normal 28 3 3 7 3" xfId="26458"/>
    <cellStyle name="Normal 3 2 2 3 7 3" xfId="26459"/>
    <cellStyle name="Normal 3 3 3 7 3" xfId="26460"/>
    <cellStyle name="Normal 30 3 3 7 3" xfId="26461"/>
    <cellStyle name="Normal 4 2 3 7 3" xfId="26462"/>
    <cellStyle name="Normal 40 2 3 7 3" xfId="26463"/>
    <cellStyle name="Normal 41 2 3 7 3" xfId="26464"/>
    <cellStyle name="Normal 42 2 3 7 3" xfId="26465"/>
    <cellStyle name="Normal 43 2 3 7 3" xfId="26466"/>
    <cellStyle name="Normal 44 2 3 7 3" xfId="26467"/>
    <cellStyle name="Normal 45 2 3 7 3" xfId="26468"/>
    <cellStyle name="Normal 46 2 3 7 3" xfId="26469"/>
    <cellStyle name="Normal 47 2 3 7 3" xfId="26470"/>
    <cellStyle name="Normal 51 3 7 3" xfId="26471"/>
    <cellStyle name="Normal 52 3 7 3" xfId="26472"/>
    <cellStyle name="Normal 53 3 7 3" xfId="26473"/>
    <cellStyle name="Normal 55 3 7 3" xfId="26474"/>
    <cellStyle name="Normal 56 3 7 3" xfId="26475"/>
    <cellStyle name="Normal 57 3 7 3" xfId="26476"/>
    <cellStyle name="Normal 6 2 3 3 7 3" xfId="26477"/>
    <cellStyle name="Normal 6 3 3 7 3" xfId="26478"/>
    <cellStyle name="Normal 60 3 7 3" xfId="26479"/>
    <cellStyle name="Normal 64 3 7 3" xfId="26480"/>
    <cellStyle name="Normal 65 3 7 3" xfId="26481"/>
    <cellStyle name="Normal 66 3 7 3" xfId="26482"/>
    <cellStyle name="Normal 67 3 7 3" xfId="26483"/>
    <cellStyle name="Normal 7 6 3 7 3" xfId="26484"/>
    <cellStyle name="Normal 71 3 7 3" xfId="26485"/>
    <cellStyle name="Normal 72 3 7 3" xfId="26486"/>
    <cellStyle name="Normal 73 3 7 3" xfId="26487"/>
    <cellStyle name="Normal 74 3 7 3" xfId="26488"/>
    <cellStyle name="Normal 76 3 7 3" xfId="26489"/>
    <cellStyle name="Normal 8 3 3 7 3" xfId="26490"/>
    <cellStyle name="Normal 81 3 7 3" xfId="26491"/>
    <cellStyle name="Normal 78 2 2 7 3" xfId="26492"/>
    <cellStyle name="Normal 5 3 2 2 7 3" xfId="26493"/>
    <cellStyle name="Normal 80 2 2 7 3" xfId="26494"/>
    <cellStyle name="Normal 79 2 2 7 3" xfId="26495"/>
    <cellStyle name="Normal 6 8 2 2 7 3" xfId="26496"/>
    <cellStyle name="Normal 5 2 2 2 7 3" xfId="26497"/>
    <cellStyle name="Normal 6 2 7 2 7 3" xfId="26498"/>
    <cellStyle name="Comma 2 2 3 2 2 7 3" xfId="26499"/>
    <cellStyle name="Comma 2 3 6 2 2 7 3" xfId="26500"/>
    <cellStyle name="Normal 18 2 2 2 7 3" xfId="26501"/>
    <cellStyle name="Normal 19 2 2 2 7 3" xfId="26502"/>
    <cellStyle name="Normal 2 2 3 2 2 7 3" xfId="26503"/>
    <cellStyle name="Normal 2 3 6 2 2 7 3" xfId="26504"/>
    <cellStyle name="Normal 2 3 2 2 2 7 3" xfId="26505"/>
    <cellStyle name="Normal 2 3 4 2 2 7 3" xfId="26506"/>
    <cellStyle name="Normal 2 3 5 2 2 7 3" xfId="26507"/>
    <cellStyle name="Normal 2 4 2 2 2 7 3" xfId="26508"/>
    <cellStyle name="Normal 2 5 2 2 7 3" xfId="26509"/>
    <cellStyle name="Normal 28 3 2 2 7 3" xfId="26510"/>
    <cellStyle name="Normal 3 2 2 2 2 7 3" xfId="26511"/>
    <cellStyle name="Normal 3 3 2 2 7 3" xfId="26512"/>
    <cellStyle name="Normal 30 3 2 2 7 3" xfId="26513"/>
    <cellStyle name="Normal 4 2 2 2 7 3" xfId="26514"/>
    <cellStyle name="Normal 40 2 2 2 7 3" xfId="26515"/>
    <cellStyle name="Normal 41 2 2 2 7 3" xfId="26516"/>
    <cellStyle name="Normal 42 2 2 2 7 3" xfId="26517"/>
    <cellStyle name="Normal 43 2 2 2 7 3" xfId="26518"/>
    <cellStyle name="Normal 44 2 2 2 7 3" xfId="26519"/>
    <cellStyle name="Normal 45 2 2 2 7 3" xfId="26520"/>
    <cellStyle name="Normal 46 2 2 2 7 3" xfId="26521"/>
    <cellStyle name="Normal 47 2 2 2 7 3" xfId="26522"/>
    <cellStyle name="Normal 51 2 2 7 3" xfId="26523"/>
    <cellStyle name="Normal 52 2 2 7 3" xfId="26524"/>
    <cellStyle name="Normal 53 2 2 7 3" xfId="26525"/>
    <cellStyle name="Normal 55 2 2 7 3" xfId="26526"/>
    <cellStyle name="Normal 56 2 2 7 3" xfId="26527"/>
    <cellStyle name="Normal 57 2 2 7 3" xfId="26528"/>
    <cellStyle name="Normal 6 2 3 2 2 7 3" xfId="26529"/>
    <cellStyle name="Normal 6 3 2 2 7 3" xfId="26530"/>
    <cellStyle name="Normal 60 2 2 7 3" xfId="26531"/>
    <cellStyle name="Normal 64 2 2 7 3" xfId="26532"/>
    <cellStyle name="Normal 65 2 2 7 3" xfId="26533"/>
    <cellStyle name="Normal 66 2 2 7 3" xfId="26534"/>
    <cellStyle name="Normal 67 2 2 7 3" xfId="26535"/>
    <cellStyle name="Normal 7 6 2 2 7 3" xfId="26536"/>
    <cellStyle name="Normal 71 2 2 7 3" xfId="26537"/>
    <cellStyle name="Normal 72 2 2 7 3" xfId="26538"/>
    <cellStyle name="Normal 73 2 2 7 3" xfId="26539"/>
    <cellStyle name="Normal 74 2 2 7 3" xfId="26540"/>
    <cellStyle name="Normal 76 2 2 7 3" xfId="26541"/>
    <cellStyle name="Normal 8 3 2 2 7 3" xfId="26542"/>
    <cellStyle name="Normal 81 2 2 7 3" xfId="26543"/>
    <cellStyle name="Normal 78 4 6 3" xfId="26544"/>
    <cellStyle name="Normal 5 3 4 6 3" xfId="26545"/>
    <cellStyle name="Normal 80 4 6 3" xfId="26546"/>
    <cellStyle name="Normal 79 4 6 3" xfId="26547"/>
    <cellStyle name="Normal 6 8 4 6 3" xfId="26548"/>
    <cellStyle name="Normal 5 2 4 6 3" xfId="26549"/>
    <cellStyle name="Normal 6 2 9 6 3" xfId="26550"/>
    <cellStyle name="Comma 2 2 3 4 6 3" xfId="26551"/>
    <cellStyle name="Comma 2 3 6 4 6 3" xfId="26552"/>
    <cellStyle name="Normal 18 2 4 6 3" xfId="26553"/>
    <cellStyle name="Normal 19 2 4 6 3" xfId="26554"/>
    <cellStyle name="Normal 2 2 3 4 6 3" xfId="26555"/>
    <cellStyle name="Normal 2 3 6 4 6 3" xfId="26556"/>
    <cellStyle name="Normal 2 3 2 4 6 3" xfId="26557"/>
    <cellStyle name="Normal 2 3 4 4 6 3" xfId="26558"/>
    <cellStyle name="Normal 2 3 5 4 6 3" xfId="26559"/>
    <cellStyle name="Normal 2 4 2 4 6 3" xfId="26560"/>
    <cellStyle name="Normal 2 5 4 6 3" xfId="26561"/>
    <cellStyle name="Normal 28 3 4 6 3" xfId="26562"/>
    <cellStyle name="Normal 3 2 2 4 6 3" xfId="26563"/>
    <cellStyle name="Normal 3 3 4 6 3" xfId="26564"/>
    <cellStyle name="Normal 30 3 4 6 3" xfId="26565"/>
    <cellStyle name="Normal 4 2 4 6 3" xfId="26566"/>
    <cellStyle name="Normal 40 2 4 6 3" xfId="26567"/>
    <cellStyle name="Normal 41 2 4 6 3" xfId="26568"/>
    <cellStyle name="Normal 42 2 4 6 3" xfId="26569"/>
    <cellStyle name="Normal 43 2 4 6 3" xfId="26570"/>
    <cellStyle name="Normal 44 2 4 6 3" xfId="26571"/>
    <cellStyle name="Normal 45 2 4 6 3" xfId="26572"/>
    <cellStyle name="Normal 46 2 4 6 3" xfId="26573"/>
    <cellStyle name="Normal 47 2 4 6 3" xfId="26574"/>
    <cellStyle name="Normal 51 4 6 3" xfId="26575"/>
    <cellStyle name="Normal 52 4 6 3" xfId="26576"/>
    <cellStyle name="Normal 53 4 6 3" xfId="26577"/>
    <cellStyle name="Normal 55 4 6 3" xfId="26578"/>
    <cellStyle name="Normal 56 4 6 3" xfId="26579"/>
    <cellStyle name="Normal 57 4 6 3" xfId="26580"/>
    <cellStyle name="Normal 6 2 3 4 6 3" xfId="26581"/>
    <cellStyle name="Normal 6 3 4 6 3" xfId="26582"/>
    <cellStyle name="Normal 60 4 6 3" xfId="26583"/>
    <cellStyle name="Normal 64 4 6 3" xfId="26584"/>
    <cellStyle name="Normal 65 4 6 3" xfId="26585"/>
    <cellStyle name="Normal 66 4 6 3" xfId="26586"/>
    <cellStyle name="Normal 67 4 6 3" xfId="26587"/>
    <cellStyle name="Normal 7 6 4 6 3" xfId="26588"/>
    <cellStyle name="Normal 71 4 6 3" xfId="26589"/>
    <cellStyle name="Normal 72 4 6 3" xfId="26590"/>
    <cellStyle name="Normal 73 4 6 3" xfId="26591"/>
    <cellStyle name="Normal 74 4 6 3" xfId="26592"/>
    <cellStyle name="Normal 76 4 6 3" xfId="26593"/>
    <cellStyle name="Normal 8 3 4 6 3" xfId="26594"/>
    <cellStyle name="Normal 81 4 6 3" xfId="26595"/>
    <cellStyle name="Normal 78 2 3 6 3" xfId="26596"/>
    <cellStyle name="Normal 5 3 2 3 6 3" xfId="26597"/>
    <cellStyle name="Normal 80 2 3 6 3" xfId="26598"/>
    <cellStyle name="Normal 79 2 3 6 3" xfId="26599"/>
    <cellStyle name="Normal 6 8 2 3 6 3" xfId="26600"/>
    <cellStyle name="Normal 5 2 2 3 6 3" xfId="26601"/>
    <cellStyle name="Normal 6 2 7 3 6 3" xfId="26602"/>
    <cellStyle name="Comma 2 2 3 2 3 6 3" xfId="26603"/>
    <cellStyle name="Comma 2 3 6 2 3 6 3" xfId="26604"/>
    <cellStyle name="Normal 18 2 2 3 6 3" xfId="26605"/>
    <cellStyle name="Normal 19 2 2 3 6 3" xfId="26606"/>
    <cellStyle name="Normal 2 2 3 2 3 6 3" xfId="26607"/>
    <cellStyle name="Normal 2 3 6 2 3 6 3" xfId="26608"/>
    <cellStyle name="Normal 2 3 2 2 3 6 3" xfId="26609"/>
    <cellStyle name="Normal 2 3 4 2 3 6 3" xfId="26610"/>
    <cellStyle name="Normal 2 3 5 2 3 6 3" xfId="26611"/>
    <cellStyle name="Normal 2 4 2 2 3 6 3" xfId="26612"/>
    <cellStyle name="Normal 2 5 2 3 6 3" xfId="26613"/>
    <cellStyle name="Normal 28 3 2 3 6 3" xfId="26614"/>
    <cellStyle name="Normal 3 2 2 2 3 6 3" xfId="26615"/>
    <cellStyle name="Normal 3 3 2 3 6 3" xfId="26616"/>
    <cellStyle name="Normal 30 3 2 3 6 3" xfId="26617"/>
    <cellStyle name="Normal 4 2 2 3 6 3" xfId="26618"/>
    <cellStyle name="Normal 40 2 2 3 6 3" xfId="26619"/>
    <cellStyle name="Normal 41 2 2 3 6 3" xfId="26620"/>
    <cellStyle name="Normal 42 2 2 3 6 3" xfId="26621"/>
    <cellStyle name="Normal 43 2 2 3 6 3" xfId="26622"/>
    <cellStyle name="Normal 44 2 2 3 6 3" xfId="26623"/>
    <cellStyle name="Normal 45 2 2 3 6 3" xfId="26624"/>
    <cellStyle name="Normal 46 2 2 3 6 3" xfId="26625"/>
    <cellStyle name="Normal 47 2 2 3 6 3" xfId="26626"/>
    <cellStyle name="Normal 51 2 3 6 3" xfId="26627"/>
    <cellStyle name="Normal 52 2 3 6 3" xfId="26628"/>
    <cellStyle name="Normal 53 2 3 6 3" xfId="26629"/>
    <cellStyle name="Normal 55 2 3 6 3" xfId="26630"/>
    <cellStyle name="Normal 56 2 3 6 3" xfId="26631"/>
    <cellStyle name="Normal 57 2 3 6 3" xfId="26632"/>
    <cellStyle name="Normal 6 2 3 2 3 6 3" xfId="26633"/>
    <cellStyle name="Normal 6 3 2 3 6 3" xfId="26634"/>
    <cellStyle name="Normal 60 2 3 6 3" xfId="26635"/>
    <cellStyle name="Normal 64 2 3 6 3" xfId="26636"/>
    <cellStyle name="Normal 65 2 3 6 3" xfId="26637"/>
    <cellStyle name="Normal 66 2 3 6 3" xfId="26638"/>
    <cellStyle name="Normal 67 2 3 6 3" xfId="26639"/>
    <cellStyle name="Normal 7 6 2 3 6 3" xfId="26640"/>
    <cellStyle name="Normal 71 2 3 6 3" xfId="26641"/>
    <cellStyle name="Normal 72 2 3 6 3" xfId="26642"/>
    <cellStyle name="Normal 73 2 3 6 3" xfId="26643"/>
    <cellStyle name="Normal 74 2 3 6 3" xfId="26644"/>
    <cellStyle name="Normal 76 2 3 6 3" xfId="26645"/>
    <cellStyle name="Normal 8 3 2 3 6 3" xfId="26646"/>
    <cellStyle name="Normal 81 2 3 6 3" xfId="26647"/>
    <cellStyle name="Normal 78 3 2 6 3" xfId="26648"/>
    <cellStyle name="Normal 5 3 3 2 6 3" xfId="26649"/>
    <cellStyle name="Normal 80 3 2 6 3" xfId="26650"/>
    <cellStyle name="Normal 79 3 2 6 3" xfId="26651"/>
    <cellStyle name="Normal 6 8 3 2 6 3" xfId="26652"/>
    <cellStyle name="Normal 5 2 3 2 6 3" xfId="26653"/>
    <cellStyle name="Normal 6 2 8 2 6 3" xfId="26654"/>
    <cellStyle name="Comma 2 2 3 3 2 6 3" xfId="26655"/>
    <cellStyle name="Comma 2 3 6 3 2 6 3" xfId="26656"/>
    <cellStyle name="Normal 18 2 3 2 6 3" xfId="26657"/>
    <cellStyle name="Normal 19 2 3 2 6 3" xfId="26658"/>
    <cellStyle name="Normal 2 2 3 3 2 6 3" xfId="26659"/>
    <cellStyle name="Normal 2 3 6 3 2 6 3" xfId="26660"/>
    <cellStyle name="Normal 2 3 2 3 2 6 3" xfId="26661"/>
    <cellStyle name="Normal 2 3 4 3 2 6 3" xfId="26662"/>
    <cellStyle name="Normal 2 3 5 3 2 6 3" xfId="26663"/>
    <cellStyle name="Normal 2 4 2 3 2 6 3" xfId="26664"/>
    <cellStyle name="Normal 2 5 3 2 6 3" xfId="26665"/>
    <cellStyle name="Normal 28 3 3 2 6 3" xfId="26666"/>
    <cellStyle name="Normal 3 2 2 3 2 6 3" xfId="26667"/>
    <cellStyle name="Normal 3 3 3 2 6 3" xfId="26668"/>
    <cellStyle name="Normal 30 3 3 2 6 3" xfId="26669"/>
    <cellStyle name="Normal 4 2 3 2 6 3" xfId="26670"/>
    <cellStyle name="Normal 40 2 3 2 6 3" xfId="26671"/>
    <cellStyle name="Normal 41 2 3 2 6 3" xfId="26672"/>
    <cellStyle name="Normal 42 2 3 2 6 3" xfId="26673"/>
    <cellStyle name="Normal 43 2 3 2 6 3" xfId="26674"/>
    <cellStyle name="Normal 44 2 3 2 6 3" xfId="26675"/>
    <cellStyle name="Normal 45 2 3 2 6 3" xfId="26676"/>
    <cellStyle name="Normal 46 2 3 2 6 3" xfId="26677"/>
    <cellStyle name="Normal 47 2 3 2 6 3" xfId="26678"/>
    <cellStyle name="Normal 51 3 2 6 3" xfId="26679"/>
    <cellStyle name="Normal 52 3 2 6 3" xfId="26680"/>
    <cellStyle name="Normal 53 3 2 6 3" xfId="26681"/>
    <cellStyle name="Normal 55 3 2 6 3" xfId="26682"/>
    <cellStyle name="Normal 56 3 2 6 3" xfId="26683"/>
    <cellStyle name="Normal 57 3 2 6 3" xfId="26684"/>
    <cellStyle name="Normal 6 2 3 3 2 6 3" xfId="26685"/>
    <cellStyle name="Normal 6 3 3 2 6 3" xfId="26686"/>
    <cellStyle name="Normal 60 3 2 6 3" xfId="26687"/>
    <cellStyle name="Normal 64 3 2 6 3" xfId="26688"/>
    <cellStyle name="Normal 65 3 2 6 3" xfId="26689"/>
    <cellStyle name="Normal 66 3 2 6 3" xfId="26690"/>
    <cellStyle name="Normal 67 3 2 6 3" xfId="26691"/>
    <cellStyle name="Normal 7 6 3 2 6 3" xfId="26692"/>
    <cellStyle name="Normal 71 3 2 6 3" xfId="26693"/>
    <cellStyle name="Normal 72 3 2 6 3" xfId="26694"/>
    <cellStyle name="Normal 73 3 2 6 3" xfId="26695"/>
    <cellStyle name="Normal 74 3 2 6 3" xfId="26696"/>
    <cellStyle name="Normal 76 3 2 6 3" xfId="26697"/>
    <cellStyle name="Normal 8 3 3 2 6 3" xfId="26698"/>
    <cellStyle name="Normal 81 3 2 6 3" xfId="26699"/>
    <cellStyle name="Normal 78 2 2 2 6 3" xfId="26700"/>
    <cellStyle name="Normal 5 3 2 2 2 6 3" xfId="26701"/>
    <cellStyle name="Normal 80 2 2 2 6 3" xfId="26702"/>
    <cellStyle name="Normal 79 2 2 2 6 3" xfId="26703"/>
    <cellStyle name="Normal 6 8 2 2 2 6 3" xfId="26704"/>
    <cellStyle name="Normal 5 2 2 2 2 6 3" xfId="26705"/>
    <cellStyle name="Normal 6 2 7 2 2 6 3" xfId="26706"/>
    <cellStyle name="Comma 2 2 3 2 2 2 6 3" xfId="26707"/>
    <cellStyle name="Comma 2 3 6 2 2 2 6 3" xfId="26708"/>
    <cellStyle name="Normal 18 2 2 2 2 6 3" xfId="26709"/>
    <cellStyle name="Normal 19 2 2 2 2 6 3" xfId="26710"/>
    <cellStyle name="Normal 2 2 3 2 2 2 6 3" xfId="26711"/>
    <cellStyle name="Normal 2 3 6 2 2 2 6 3" xfId="26712"/>
    <cellStyle name="Normal 2 3 2 2 2 2 6 3" xfId="26713"/>
    <cellStyle name="Normal 2 3 4 2 2 2 6 3" xfId="26714"/>
    <cellStyle name="Normal 2 3 5 2 2 2 6 3" xfId="26715"/>
    <cellStyle name="Normal 2 4 2 2 2 2 6 3" xfId="26716"/>
    <cellStyle name="Normal 2 5 2 2 2 6 3" xfId="26717"/>
    <cellStyle name="Normal 28 3 2 2 2 6 3" xfId="26718"/>
    <cellStyle name="Normal 3 2 2 2 2 2 6 3" xfId="26719"/>
    <cellStyle name="Normal 3 3 2 2 2 6 3" xfId="26720"/>
    <cellStyle name="Normal 30 3 2 2 2 6 3" xfId="26721"/>
    <cellStyle name="Normal 4 2 2 2 2 6 3" xfId="26722"/>
    <cellStyle name="Normal 40 2 2 2 2 6 3" xfId="26723"/>
    <cellStyle name="Normal 41 2 2 2 2 6 3" xfId="26724"/>
    <cellStyle name="Normal 42 2 2 2 2 6 3" xfId="26725"/>
    <cellStyle name="Normal 43 2 2 2 2 6 3" xfId="26726"/>
    <cellStyle name="Normal 44 2 2 2 2 6 3" xfId="26727"/>
    <cellStyle name="Normal 45 2 2 2 2 6 3" xfId="26728"/>
    <cellStyle name="Normal 46 2 2 2 2 6 3" xfId="26729"/>
    <cellStyle name="Normal 47 2 2 2 2 6 3" xfId="26730"/>
    <cellStyle name="Normal 51 2 2 2 6 3" xfId="26731"/>
    <cellStyle name="Normal 52 2 2 2 6 3" xfId="26732"/>
    <cellStyle name="Normal 53 2 2 2 6 3" xfId="26733"/>
    <cellStyle name="Normal 55 2 2 2 6 3" xfId="26734"/>
    <cellStyle name="Normal 56 2 2 2 6 3" xfId="26735"/>
    <cellStyle name="Normal 57 2 2 2 6 3" xfId="26736"/>
    <cellStyle name="Normal 6 2 3 2 2 2 6 3" xfId="26737"/>
    <cellStyle name="Normal 6 3 2 2 2 6 3" xfId="26738"/>
    <cellStyle name="Normal 60 2 2 2 6 3" xfId="26739"/>
    <cellStyle name="Normal 64 2 2 2 6 3" xfId="26740"/>
    <cellStyle name="Normal 65 2 2 2 6 3" xfId="26741"/>
    <cellStyle name="Normal 66 2 2 2 6 3" xfId="26742"/>
    <cellStyle name="Normal 67 2 2 2 6 3" xfId="26743"/>
    <cellStyle name="Normal 7 6 2 2 2 6 3" xfId="26744"/>
    <cellStyle name="Normal 71 2 2 2 6 3" xfId="26745"/>
    <cellStyle name="Normal 72 2 2 2 6 3" xfId="26746"/>
    <cellStyle name="Normal 73 2 2 2 6 3" xfId="26747"/>
    <cellStyle name="Normal 74 2 2 2 6 3" xfId="26748"/>
    <cellStyle name="Normal 76 2 2 2 6 3" xfId="26749"/>
    <cellStyle name="Normal 8 3 2 2 2 6 3" xfId="26750"/>
    <cellStyle name="Normal 81 2 2 2 6 3" xfId="26751"/>
    <cellStyle name="Normal 90 5 3" xfId="26752"/>
    <cellStyle name="Normal 78 5 5 3" xfId="26753"/>
    <cellStyle name="Normal 91 5 3" xfId="26754"/>
    <cellStyle name="Normal 5 3 5 5 3" xfId="26755"/>
    <cellStyle name="Normal 80 5 5 3" xfId="26756"/>
    <cellStyle name="Normal 79 5 5 3" xfId="26757"/>
    <cellStyle name="Normal 6 8 5 5 3" xfId="26758"/>
    <cellStyle name="Normal 5 2 5 5 3" xfId="26759"/>
    <cellStyle name="Normal 6 2 10 5 3" xfId="26760"/>
    <cellStyle name="Comma 2 2 3 5 5 3" xfId="26761"/>
    <cellStyle name="Comma 2 3 6 5 5 3" xfId="26762"/>
    <cellStyle name="Normal 18 2 5 5 3" xfId="26763"/>
    <cellStyle name="Normal 19 2 5 5 3" xfId="26764"/>
    <cellStyle name="Normal 2 2 3 5 5 3" xfId="26765"/>
    <cellStyle name="Normal 2 3 6 5 5 3" xfId="26766"/>
    <cellStyle name="Normal 2 3 2 5 5 3" xfId="26767"/>
    <cellStyle name="Normal 2 3 4 5 5 3" xfId="26768"/>
    <cellStyle name="Normal 2 3 5 5 5 3" xfId="26769"/>
    <cellStyle name="Normal 2 4 2 5 5 3" xfId="26770"/>
    <cellStyle name="Normal 2 5 5 5 3" xfId="26771"/>
    <cellStyle name="Normal 28 3 5 5 3" xfId="26772"/>
    <cellStyle name="Normal 3 2 2 5 5 3" xfId="26773"/>
    <cellStyle name="Normal 3 3 5 5 3" xfId="26774"/>
    <cellStyle name="Normal 30 3 5 5 3" xfId="26775"/>
    <cellStyle name="Normal 4 2 5 5 3" xfId="26776"/>
    <cellStyle name="Normal 40 2 5 5 3" xfId="26777"/>
    <cellStyle name="Normal 41 2 5 5 3" xfId="26778"/>
    <cellStyle name="Normal 42 2 5 5 3" xfId="26779"/>
    <cellStyle name="Normal 43 2 5 5 3" xfId="26780"/>
    <cellStyle name="Normal 44 2 5 5 3" xfId="26781"/>
    <cellStyle name="Normal 45 2 5 5 3" xfId="26782"/>
    <cellStyle name="Normal 46 2 5 5 3" xfId="26783"/>
    <cellStyle name="Normal 47 2 5 5 3" xfId="26784"/>
    <cellStyle name="Normal 51 5 5 3" xfId="26785"/>
    <cellStyle name="Normal 52 5 5 3" xfId="26786"/>
    <cellStyle name="Normal 53 5 5 3" xfId="26787"/>
    <cellStyle name="Normal 55 5 5 3" xfId="26788"/>
    <cellStyle name="Normal 56 5 5 3" xfId="26789"/>
    <cellStyle name="Normal 57 5 5 3" xfId="26790"/>
    <cellStyle name="Normal 6 2 3 5 5 3" xfId="26791"/>
    <cellStyle name="Normal 6 3 5 5 3" xfId="26792"/>
    <cellStyle name="Normal 60 5 5 3" xfId="26793"/>
    <cellStyle name="Normal 64 5 5 3" xfId="26794"/>
    <cellStyle name="Normal 65 5 5 3" xfId="26795"/>
    <cellStyle name="Normal 66 5 5 3" xfId="26796"/>
    <cellStyle name="Normal 67 5 5 3" xfId="26797"/>
    <cellStyle name="Normal 7 6 5 5 3" xfId="26798"/>
    <cellStyle name="Normal 71 5 5 3" xfId="26799"/>
    <cellStyle name="Normal 72 5 5 3" xfId="26800"/>
    <cellStyle name="Normal 73 5 5 3" xfId="26801"/>
    <cellStyle name="Normal 74 5 5 3" xfId="26802"/>
    <cellStyle name="Normal 76 5 5 3" xfId="26803"/>
    <cellStyle name="Normal 8 3 5 5 3" xfId="26804"/>
    <cellStyle name="Normal 81 5 5 3" xfId="26805"/>
    <cellStyle name="Normal 78 2 4 5 3" xfId="26806"/>
    <cellStyle name="Normal 5 3 2 4 5 3" xfId="26807"/>
    <cellStyle name="Normal 80 2 4 5 3" xfId="26808"/>
    <cellStyle name="Normal 79 2 4 5 3" xfId="26809"/>
    <cellStyle name="Normal 6 8 2 4 5 3" xfId="26810"/>
    <cellStyle name="Normal 5 2 2 4 5 3" xfId="26811"/>
    <cellStyle name="Normal 6 2 7 4 5 3" xfId="26812"/>
    <cellStyle name="Comma 2 2 3 2 4 5 3" xfId="26813"/>
    <cellStyle name="Comma 2 3 6 2 4 5 3" xfId="26814"/>
    <cellStyle name="Normal 18 2 2 4 5 3" xfId="26815"/>
    <cellStyle name="Normal 19 2 2 4 5 3" xfId="26816"/>
    <cellStyle name="Normal 2 2 3 2 4 5 3" xfId="26817"/>
    <cellStyle name="Normal 2 3 6 2 4 5 3" xfId="26818"/>
    <cellStyle name="Normal 2 3 2 2 4 5 3" xfId="26819"/>
    <cellStyle name="Normal 2 3 4 2 4 5 3" xfId="26820"/>
    <cellStyle name="Normal 2 3 5 2 4 5 3" xfId="26821"/>
    <cellStyle name="Normal 2 4 2 2 4 5 3" xfId="26822"/>
    <cellStyle name="Normal 2 5 2 4 5 3" xfId="26823"/>
    <cellStyle name="Normal 28 3 2 4 5 3" xfId="26824"/>
    <cellStyle name="Normal 3 2 2 2 4 5 3" xfId="26825"/>
    <cellStyle name="Normal 3 3 2 4 5 3" xfId="26826"/>
    <cellStyle name="Normal 30 3 2 4 5 3" xfId="26827"/>
    <cellStyle name="Normal 4 2 2 4 5 3" xfId="26828"/>
    <cellStyle name="Normal 40 2 2 4 5 3" xfId="26829"/>
    <cellStyle name="Normal 41 2 2 4 5 3" xfId="26830"/>
    <cellStyle name="Normal 42 2 2 4 5 3" xfId="26831"/>
    <cellStyle name="Normal 43 2 2 4 5 3" xfId="26832"/>
    <cellStyle name="Normal 44 2 2 4 5 3" xfId="26833"/>
    <cellStyle name="Normal 45 2 2 4 5 3" xfId="26834"/>
    <cellStyle name="Normal 46 2 2 4 5 3" xfId="26835"/>
    <cellStyle name="Normal 47 2 2 4 5 3" xfId="26836"/>
    <cellStyle name="Normal 51 2 4 5 3" xfId="26837"/>
    <cellStyle name="Normal 52 2 4 5 3" xfId="26838"/>
    <cellStyle name="Normal 53 2 4 5 3" xfId="26839"/>
    <cellStyle name="Normal 55 2 4 5 3" xfId="26840"/>
    <cellStyle name="Normal 56 2 4 5 3" xfId="26841"/>
    <cellStyle name="Normal 57 2 4 5 3" xfId="26842"/>
    <cellStyle name="Normal 6 2 3 2 4 5 3" xfId="26843"/>
    <cellStyle name="Normal 6 3 2 4 5 3" xfId="26844"/>
    <cellStyle name="Normal 60 2 4 5 3" xfId="26845"/>
    <cellStyle name="Normal 64 2 4 5 3" xfId="26846"/>
    <cellStyle name="Normal 65 2 4 5 3" xfId="26847"/>
    <cellStyle name="Normal 66 2 4 5 3" xfId="26848"/>
    <cellStyle name="Normal 67 2 4 5 3" xfId="26849"/>
    <cellStyle name="Normal 7 6 2 4 5 3" xfId="26850"/>
    <cellStyle name="Normal 71 2 4 5 3" xfId="26851"/>
    <cellStyle name="Normal 72 2 4 5 3" xfId="26852"/>
    <cellStyle name="Normal 73 2 4 5 3" xfId="26853"/>
    <cellStyle name="Normal 74 2 4 5 3" xfId="26854"/>
    <cellStyle name="Normal 76 2 4 5 3" xfId="26855"/>
    <cellStyle name="Normal 8 3 2 4 5 3" xfId="26856"/>
    <cellStyle name="Normal 81 2 4 5 3" xfId="26857"/>
    <cellStyle name="Normal 78 3 3 5 3" xfId="26858"/>
    <cellStyle name="Normal 5 3 3 3 5 3" xfId="26859"/>
    <cellStyle name="Normal 80 3 3 5 3" xfId="26860"/>
    <cellStyle name="Normal 79 3 3 5 3" xfId="26861"/>
    <cellStyle name="Normal 6 8 3 3 5 3" xfId="26862"/>
    <cellStyle name="Normal 5 2 3 3 5 3" xfId="26863"/>
    <cellStyle name="Normal 6 2 8 3 5 3" xfId="26864"/>
    <cellStyle name="Comma 2 2 3 3 3 5 3" xfId="26865"/>
    <cellStyle name="Comma 2 3 6 3 3 5 3" xfId="26866"/>
    <cellStyle name="Normal 18 2 3 3 5 3" xfId="26867"/>
    <cellStyle name="Normal 19 2 3 3 5 3" xfId="26868"/>
    <cellStyle name="Normal 2 2 3 3 3 5 3" xfId="26869"/>
    <cellStyle name="Normal 2 3 6 3 3 5 3" xfId="26870"/>
    <cellStyle name="Normal 2 3 2 3 3 5 3" xfId="26871"/>
    <cellStyle name="Normal 2 3 4 3 3 5 3" xfId="26872"/>
    <cellStyle name="Normal 2 3 5 3 3 5 3" xfId="26873"/>
    <cellStyle name="Normal 2 4 2 3 3 5 3" xfId="26874"/>
    <cellStyle name="Normal 2 5 3 3 5 3" xfId="26875"/>
    <cellStyle name="Normal 28 3 3 3 5 3" xfId="26876"/>
    <cellStyle name="Normal 3 2 2 3 3 5 3" xfId="26877"/>
    <cellStyle name="Normal 3 3 3 3 5 3" xfId="26878"/>
    <cellStyle name="Normal 30 3 3 3 5 3" xfId="26879"/>
    <cellStyle name="Normal 4 2 3 3 5 3" xfId="26880"/>
    <cellStyle name="Normal 40 2 3 3 5 3" xfId="26881"/>
    <cellStyle name="Normal 41 2 3 3 5 3" xfId="26882"/>
    <cellStyle name="Normal 42 2 3 3 5 3" xfId="26883"/>
    <cellStyle name="Normal 43 2 3 3 5 3" xfId="26884"/>
    <cellStyle name="Normal 44 2 3 3 5 3" xfId="26885"/>
    <cellStyle name="Normal 45 2 3 3 5 3" xfId="26886"/>
    <cellStyle name="Normal 46 2 3 3 5 3" xfId="26887"/>
    <cellStyle name="Normal 47 2 3 3 5 3" xfId="26888"/>
    <cellStyle name="Normal 51 3 3 5 3" xfId="26889"/>
    <cellStyle name="Normal 52 3 3 5 3" xfId="26890"/>
    <cellStyle name="Normal 53 3 3 5 3" xfId="26891"/>
    <cellStyle name="Normal 55 3 3 5 3" xfId="26892"/>
    <cellStyle name="Normal 56 3 3 5 3" xfId="26893"/>
    <cellStyle name="Normal 57 3 3 5 3" xfId="26894"/>
    <cellStyle name="Normal 6 2 3 3 3 5 3" xfId="26895"/>
    <cellStyle name="Normal 6 3 3 3 5 3" xfId="26896"/>
    <cellStyle name="Normal 60 3 3 5 3" xfId="26897"/>
    <cellStyle name="Normal 64 3 3 5 3" xfId="26898"/>
    <cellStyle name="Normal 65 3 3 5 3" xfId="26899"/>
    <cellStyle name="Normal 66 3 3 5 3" xfId="26900"/>
    <cellStyle name="Normal 67 3 3 5 3" xfId="26901"/>
    <cellStyle name="Normal 7 6 3 3 5 3" xfId="26902"/>
    <cellStyle name="Normal 71 3 3 5 3" xfId="26903"/>
    <cellStyle name="Normal 72 3 3 5 3" xfId="26904"/>
    <cellStyle name="Normal 73 3 3 5 3" xfId="26905"/>
    <cellStyle name="Normal 74 3 3 5 3" xfId="26906"/>
    <cellStyle name="Normal 76 3 3 5 3" xfId="26907"/>
    <cellStyle name="Normal 8 3 3 3 5 3" xfId="26908"/>
    <cellStyle name="Normal 81 3 3 5 3" xfId="26909"/>
    <cellStyle name="Normal 78 2 2 3 5 3" xfId="26910"/>
    <cellStyle name="Normal 5 3 2 2 3 5 3" xfId="26911"/>
    <cellStyle name="Normal 80 2 2 3 5 3" xfId="26912"/>
    <cellStyle name="Normal 79 2 2 3 5 3" xfId="26913"/>
    <cellStyle name="Normal 6 8 2 2 3 5 3" xfId="26914"/>
    <cellStyle name="Normal 5 2 2 2 3 5 3" xfId="26915"/>
    <cellStyle name="Normal 6 2 7 2 3 5 3" xfId="26916"/>
    <cellStyle name="Comma 2 2 3 2 2 3 5 3" xfId="26917"/>
    <cellStyle name="Comma 2 3 6 2 2 3 5 3" xfId="26918"/>
    <cellStyle name="Normal 18 2 2 2 3 5 3" xfId="26919"/>
    <cellStyle name="Normal 19 2 2 2 3 5 3" xfId="26920"/>
    <cellStyle name="Normal 2 2 3 2 2 3 5 3" xfId="26921"/>
    <cellStyle name="Normal 2 3 6 2 2 3 5 3" xfId="26922"/>
    <cellStyle name="Normal 2 3 2 2 2 3 5 3" xfId="26923"/>
    <cellStyle name="Normal 2 3 4 2 2 3 5 3" xfId="26924"/>
    <cellStyle name="Normal 2 3 5 2 2 3 5 3" xfId="26925"/>
    <cellStyle name="Normal 2 4 2 2 2 3 5 3" xfId="26926"/>
    <cellStyle name="Normal 2 5 2 2 3 5 3" xfId="26927"/>
    <cellStyle name="Normal 28 3 2 2 3 5 3" xfId="26928"/>
    <cellStyle name="Normal 3 2 2 2 2 3 5 3" xfId="26929"/>
    <cellStyle name="Normal 3 3 2 2 3 5 3" xfId="26930"/>
    <cellStyle name="Normal 30 3 2 2 3 5 3" xfId="26931"/>
    <cellStyle name="Normal 4 2 2 2 3 5 3" xfId="26932"/>
    <cellStyle name="Normal 40 2 2 2 3 5 3" xfId="26933"/>
    <cellStyle name="Normal 41 2 2 2 3 5 3" xfId="26934"/>
    <cellStyle name="Normal 42 2 2 2 3 5 3" xfId="26935"/>
    <cellStyle name="Normal 43 2 2 2 3 5 3" xfId="26936"/>
    <cellStyle name="Normal 44 2 2 2 3 5 3" xfId="26937"/>
    <cellStyle name="Normal 45 2 2 2 3 5 3" xfId="26938"/>
    <cellStyle name="Normal 46 2 2 2 3 5 3" xfId="26939"/>
    <cellStyle name="Normal 47 2 2 2 3 5 3" xfId="26940"/>
    <cellStyle name="Normal 51 2 2 3 5 3" xfId="26941"/>
    <cellStyle name="Normal 52 2 2 3 5 3" xfId="26942"/>
    <cellStyle name="Normal 53 2 2 3 5 3" xfId="26943"/>
    <cellStyle name="Normal 55 2 2 3 5 3" xfId="26944"/>
    <cellStyle name="Normal 56 2 2 3 5 3" xfId="26945"/>
    <cellStyle name="Normal 57 2 2 3 5 3" xfId="26946"/>
    <cellStyle name="Normal 6 2 3 2 2 3 5 3" xfId="26947"/>
    <cellStyle name="Normal 6 3 2 2 3 5 3" xfId="26948"/>
    <cellStyle name="Normal 60 2 2 3 5 3" xfId="26949"/>
    <cellStyle name="Normal 64 2 2 3 5 3" xfId="26950"/>
    <cellStyle name="Normal 65 2 2 3 5 3" xfId="26951"/>
    <cellStyle name="Normal 66 2 2 3 5 3" xfId="26952"/>
    <cellStyle name="Normal 67 2 2 3 5 3" xfId="26953"/>
    <cellStyle name="Normal 7 6 2 2 3 5 3" xfId="26954"/>
    <cellStyle name="Normal 71 2 2 3 5 3" xfId="26955"/>
    <cellStyle name="Normal 72 2 2 3 5 3" xfId="26956"/>
    <cellStyle name="Normal 73 2 2 3 5 3" xfId="26957"/>
    <cellStyle name="Normal 74 2 2 3 5 3" xfId="26958"/>
    <cellStyle name="Normal 76 2 2 3 5 3" xfId="26959"/>
    <cellStyle name="Normal 8 3 2 2 3 5 3" xfId="26960"/>
    <cellStyle name="Normal 81 2 2 3 5 3" xfId="26961"/>
    <cellStyle name="Normal 78 4 2 5 3" xfId="26962"/>
    <cellStyle name="Normal 5 3 4 2 5 3" xfId="26963"/>
    <cellStyle name="Normal 80 4 2 5 3" xfId="26964"/>
    <cellStyle name="Normal 79 4 2 5 3" xfId="26965"/>
    <cellStyle name="Normal 6 8 4 2 5 3" xfId="26966"/>
    <cellStyle name="Normal 5 2 4 2 5 3" xfId="26967"/>
    <cellStyle name="Normal 6 2 9 2 5 3" xfId="26968"/>
    <cellStyle name="Comma 2 2 3 4 2 5 3" xfId="26969"/>
    <cellStyle name="Comma 2 3 6 4 2 5 3" xfId="26970"/>
    <cellStyle name="Normal 18 2 4 2 5 3" xfId="26971"/>
    <cellStyle name="Normal 19 2 4 2 5 3" xfId="26972"/>
    <cellStyle name="Normal 2 2 3 4 2 5 3" xfId="26973"/>
    <cellStyle name="Normal 2 3 6 4 2 5 3" xfId="26974"/>
    <cellStyle name="Normal 2 3 2 4 2 5 3" xfId="26975"/>
    <cellStyle name="Normal 2 3 4 4 2 5 3" xfId="26976"/>
    <cellStyle name="Normal 2 3 5 4 2 5 3" xfId="26977"/>
    <cellStyle name="Normal 2 4 2 4 2 5 3" xfId="26978"/>
    <cellStyle name="Normal 2 5 4 2 5 3" xfId="26979"/>
    <cellStyle name="Normal 28 3 4 2 5 3" xfId="26980"/>
    <cellStyle name="Normal 3 2 2 4 2 5 3" xfId="26981"/>
    <cellStyle name="Normal 3 3 4 2 5 3" xfId="26982"/>
    <cellStyle name="Normal 30 3 4 2 5 3" xfId="26983"/>
    <cellStyle name="Normal 4 2 4 2 5 3" xfId="26984"/>
    <cellStyle name="Normal 40 2 4 2 5 3" xfId="26985"/>
    <cellStyle name="Normal 41 2 4 2 5 3" xfId="26986"/>
    <cellStyle name="Normal 42 2 4 2 5 3" xfId="26987"/>
    <cellStyle name="Normal 43 2 4 2 5 3" xfId="26988"/>
    <cellStyle name="Normal 44 2 4 2 5 3" xfId="26989"/>
    <cellStyle name="Normal 45 2 4 2 5 3" xfId="26990"/>
    <cellStyle name="Normal 46 2 4 2 5 3" xfId="26991"/>
    <cellStyle name="Normal 47 2 4 2 5 3" xfId="26992"/>
    <cellStyle name="Normal 51 4 2 5 3" xfId="26993"/>
    <cellStyle name="Normal 52 4 2 5 3" xfId="26994"/>
    <cellStyle name="Normal 53 4 2 5 3" xfId="26995"/>
    <cellStyle name="Normal 55 4 2 5 3" xfId="26996"/>
    <cellStyle name="Normal 56 4 2 5 3" xfId="26997"/>
    <cellStyle name="Normal 57 4 2 5 3" xfId="26998"/>
    <cellStyle name="Normal 6 2 3 4 2 5 3" xfId="26999"/>
    <cellStyle name="Normal 6 3 4 2 5 3" xfId="27000"/>
    <cellStyle name="Normal 60 4 2 5 3" xfId="27001"/>
    <cellStyle name="Normal 64 4 2 5 3" xfId="27002"/>
    <cellStyle name="Normal 65 4 2 5 3" xfId="27003"/>
    <cellStyle name="Normal 66 4 2 5 3" xfId="27004"/>
    <cellStyle name="Normal 67 4 2 5 3" xfId="27005"/>
    <cellStyle name="Normal 7 6 4 2 5 3" xfId="27006"/>
    <cellStyle name="Normal 71 4 2 5 3" xfId="27007"/>
    <cellStyle name="Normal 72 4 2 5 3" xfId="27008"/>
    <cellStyle name="Normal 73 4 2 5 3" xfId="27009"/>
    <cellStyle name="Normal 74 4 2 5 3" xfId="27010"/>
    <cellStyle name="Normal 76 4 2 5 3" xfId="27011"/>
    <cellStyle name="Normal 8 3 4 2 5 3" xfId="27012"/>
    <cellStyle name="Normal 81 4 2 5 3" xfId="27013"/>
    <cellStyle name="Normal 78 2 3 2 5 3" xfId="27014"/>
    <cellStyle name="Normal 5 3 2 3 2 5 3" xfId="27015"/>
    <cellStyle name="Normal 80 2 3 2 5 3" xfId="27016"/>
    <cellStyle name="Normal 79 2 3 2 5 3" xfId="27017"/>
    <cellStyle name="Normal 6 8 2 3 2 5 3" xfId="27018"/>
    <cellStyle name="Normal 5 2 2 3 2 5 3" xfId="27019"/>
    <cellStyle name="Normal 6 2 7 3 2 5 3" xfId="27020"/>
    <cellStyle name="Comma 2 2 3 2 3 2 5 3" xfId="27021"/>
    <cellStyle name="Comma 2 3 6 2 3 2 5 3" xfId="27022"/>
    <cellStyle name="Normal 18 2 2 3 2 5 3" xfId="27023"/>
    <cellStyle name="Normal 19 2 2 3 2 5 3" xfId="27024"/>
    <cellStyle name="Normal 2 2 3 2 3 2 5 3" xfId="27025"/>
    <cellStyle name="Normal 2 3 6 2 3 2 5 3" xfId="27026"/>
    <cellStyle name="Normal 2 3 2 2 3 2 5 3" xfId="27027"/>
    <cellStyle name="Normal 2 3 4 2 3 2 5 3" xfId="27028"/>
    <cellStyle name="Normal 2 3 5 2 3 2 5 3" xfId="27029"/>
    <cellStyle name="Normal 2 4 2 2 3 2 5 3" xfId="27030"/>
    <cellStyle name="Normal 2 5 2 3 2 5 3" xfId="27031"/>
    <cellStyle name="Normal 28 3 2 3 2 5 3" xfId="27032"/>
    <cellStyle name="Normal 3 2 2 2 3 2 5 3" xfId="27033"/>
    <cellStyle name="Normal 3 3 2 3 2 5 3" xfId="27034"/>
    <cellStyle name="Normal 30 3 2 3 2 5 3" xfId="27035"/>
    <cellStyle name="Normal 4 2 2 3 2 5 3" xfId="27036"/>
    <cellStyle name="Normal 40 2 2 3 2 5 3" xfId="27037"/>
    <cellStyle name="Normal 41 2 2 3 2 5 3" xfId="27038"/>
    <cellStyle name="Normal 42 2 2 3 2 5 3" xfId="27039"/>
    <cellStyle name="Normal 43 2 2 3 2 5 3" xfId="27040"/>
    <cellStyle name="Normal 44 2 2 3 2 5 3" xfId="27041"/>
    <cellStyle name="Normal 45 2 2 3 2 5 3" xfId="27042"/>
    <cellStyle name="Normal 46 2 2 3 2 5 3" xfId="27043"/>
    <cellStyle name="Normal 47 2 2 3 2 5 3" xfId="27044"/>
    <cellStyle name="Normal 51 2 3 2 5 3" xfId="27045"/>
    <cellStyle name="Normal 52 2 3 2 5 3" xfId="27046"/>
    <cellStyle name="Normal 53 2 3 2 5 3" xfId="27047"/>
    <cellStyle name="Normal 55 2 3 2 5 3" xfId="27048"/>
    <cellStyle name="Normal 56 2 3 2 5 3" xfId="27049"/>
    <cellStyle name="Normal 57 2 3 2 5 3" xfId="27050"/>
    <cellStyle name="Normal 6 2 3 2 3 2 5 3" xfId="27051"/>
    <cellStyle name="Normal 6 3 2 3 2 5 3" xfId="27052"/>
    <cellStyle name="Normal 60 2 3 2 5 3" xfId="27053"/>
    <cellStyle name="Normal 64 2 3 2 5 3" xfId="27054"/>
    <cellStyle name="Normal 65 2 3 2 5 3" xfId="27055"/>
    <cellStyle name="Normal 66 2 3 2 5 3" xfId="27056"/>
    <cellStyle name="Normal 67 2 3 2 5 3" xfId="27057"/>
    <cellStyle name="Normal 7 6 2 3 2 5 3" xfId="27058"/>
    <cellStyle name="Normal 71 2 3 2 5 3" xfId="27059"/>
    <cellStyle name="Normal 72 2 3 2 5 3" xfId="27060"/>
    <cellStyle name="Normal 73 2 3 2 5 3" xfId="27061"/>
    <cellStyle name="Normal 74 2 3 2 5 3" xfId="27062"/>
    <cellStyle name="Normal 76 2 3 2 5 3" xfId="27063"/>
    <cellStyle name="Normal 8 3 2 3 2 5 3" xfId="27064"/>
    <cellStyle name="Normal 81 2 3 2 5 3" xfId="27065"/>
    <cellStyle name="Normal 78 3 2 2 5 3" xfId="27066"/>
    <cellStyle name="Normal 5 3 3 2 2 5 3" xfId="27067"/>
    <cellStyle name="Normal 80 3 2 2 5 3" xfId="27068"/>
    <cellStyle name="Normal 79 3 2 2 5 3" xfId="27069"/>
    <cellStyle name="Normal 6 8 3 2 2 5 3" xfId="27070"/>
    <cellStyle name="Normal 5 2 3 2 2 5 3" xfId="27071"/>
    <cellStyle name="Normal 6 2 8 2 2 5 3" xfId="27072"/>
    <cellStyle name="Comma 2 2 3 3 2 2 5 3" xfId="27073"/>
    <cellStyle name="Comma 2 3 6 3 2 2 5 3" xfId="27074"/>
    <cellStyle name="Normal 18 2 3 2 2 5 3" xfId="27075"/>
    <cellStyle name="Normal 19 2 3 2 2 5 3" xfId="27076"/>
    <cellStyle name="Normal 2 2 3 3 2 2 5 3" xfId="27077"/>
    <cellStyle name="Normal 2 3 6 3 2 2 5 3" xfId="27078"/>
    <cellStyle name="Normal 2 3 2 3 2 2 5 3" xfId="27079"/>
    <cellStyle name="Normal 2 3 4 3 2 2 5 3" xfId="27080"/>
    <cellStyle name="Normal 2 3 5 3 2 2 5 3" xfId="27081"/>
    <cellStyle name="Normal 2 4 2 3 2 2 5 3" xfId="27082"/>
    <cellStyle name="Normal 2 5 3 2 2 5 3" xfId="27083"/>
    <cellStyle name="Normal 28 3 3 2 2 5 3" xfId="27084"/>
    <cellStyle name="Normal 3 2 2 3 2 2 5 3" xfId="27085"/>
    <cellStyle name="Normal 3 3 3 2 2 5 3" xfId="27086"/>
    <cellStyle name="Normal 30 3 3 2 2 5 3" xfId="27087"/>
    <cellStyle name="Normal 4 2 3 2 2 5 3" xfId="27088"/>
    <cellStyle name="Normal 40 2 3 2 2 5 3" xfId="27089"/>
    <cellStyle name="Normal 41 2 3 2 2 5 3" xfId="27090"/>
    <cellStyle name="Normal 42 2 3 2 2 5 3" xfId="27091"/>
    <cellStyle name="Normal 43 2 3 2 2 5 3" xfId="27092"/>
    <cellStyle name="Normal 44 2 3 2 2 5 3" xfId="27093"/>
    <cellStyle name="Normal 45 2 3 2 2 5 3" xfId="27094"/>
    <cellStyle name="Normal 46 2 3 2 2 5 3" xfId="27095"/>
    <cellStyle name="Normal 47 2 3 2 2 5 3" xfId="27096"/>
    <cellStyle name="Normal 51 3 2 2 5 3" xfId="27097"/>
    <cellStyle name="Normal 52 3 2 2 5 3" xfId="27098"/>
    <cellStyle name="Normal 53 3 2 2 5 3" xfId="27099"/>
    <cellStyle name="Normal 55 3 2 2 5 3" xfId="27100"/>
    <cellStyle name="Normal 56 3 2 2 5 3" xfId="27101"/>
    <cellStyle name="Normal 57 3 2 2 5 3" xfId="27102"/>
    <cellStyle name="Normal 6 2 3 3 2 2 5 3" xfId="27103"/>
    <cellStyle name="Normal 6 3 3 2 2 5 3" xfId="27104"/>
    <cellStyle name="Normal 60 3 2 2 5 3" xfId="27105"/>
    <cellStyle name="Normal 64 3 2 2 5 3" xfId="27106"/>
    <cellStyle name="Normal 65 3 2 2 5 3" xfId="27107"/>
    <cellStyle name="Normal 66 3 2 2 5 3" xfId="27108"/>
    <cellStyle name="Normal 67 3 2 2 5 3" xfId="27109"/>
    <cellStyle name="Normal 7 6 3 2 2 5 3" xfId="27110"/>
    <cellStyle name="Normal 71 3 2 2 5 3" xfId="27111"/>
    <cellStyle name="Normal 72 3 2 2 5 3" xfId="27112"/>
    <cellStyle name="Normal 73 3 2 2 5 3" xfId="27113"/>
    <cellStyle name="Normal 74 3 2 2 5 3" xfId="27114"/>
    <cellStyle name="Normal 76 3 2 2 5 3" xfId="27115"/>
    <cellStyle name="Normal 8 3 3 2 2 5 3" xfId="27116"/>
    <cellStyle name="Normal 81 3 2 2 5 3" xfId="27117"/>
    <cellStyle name="Normal 78 2 2 2 2 5 3" xfId="27118"/>
    <cellStyle name="Normal 5 3 2 2 2 2 5 3" xfId="27119"/>
    <cellStyle name="Normal 80 2 2 2 2 5 3" xfId="27120"/>
    <cellStyle name="Normal 79 2 2 2 2 5 3" xfId="27121"/>
    <cellStyle name="Normal 6 8 2 2 2 2 5 3" xfId="27122"/>
    <cellStyle name="Normal 5 2 2 2 2 2 5 3" xfId="27123"/>
    <cellStyle name="Normal 6 2 7 2 2 2 5 3" xfId="27124"/>
    <cellStyle name="Comma 2 2 3 2 2 2 2 5 3" xfId="27125"/>
    <cellStyle name="Comma 2 3 6 2 2 2 2 5 3" xfId="27126"/>
    <cellStyle name="Normal 18 2 2 2 2 2 5 3" xfId="27127"/>
    <cellStyle name="Normal 19 2 2 2 2 2 5 3" xfId="27128"/>
    <cellStyle name="Normal 2 2 3 2 2 2 2 5 3" xfId="27129"/>
    <cellStyle name="Normal 2 3 6 2 2 2 2 5 3" xfId="27130"/>
    <cellStyle name="Normal 2 3 2 2 2 2 2 5 3" xfId="27131"/>
    <cellStyle name="Normal 2 3 4 2 2 2 2 5 3" xfId="27132"/>
    <cellStyle name="Normal 2 3 5 2 2 2 2 5 3" xfId="27133"/>
    <cellStyle name="Normal 2 4 2 2 2 2 2 5 3" xfId="27134"/>
    <cellStyle name="Normal 2 5 2 2 2 2 5 3" xfId="27135"/>
    <cellStyle name="Normal 28 3 2 2 2 2 5 3" xfId="27136"/>
    <cellStyle name="Normal 3 2 2 2 2 2 2 5 3" xfId="27137"/>
    <cellStyle name="Normal 3 3 2 2 2 2 5 3" xfId="27138"/>
    <cellStyle name="Normal 30 3 2 2 2 2 5 3" xfId="27139"/>
    <cellStyle name="Normal 4 2 2 2 2 2 5 3" xfId="27140"/>
    <cellStyle name="Normal 40 2 2 2 2 2 5 3" xfId="27141"/>
    <cellStyle name="Normal 41 2 2 2 2 2 5 3" xfId="27142"/>
    <cellStyle name="Normal 42 2 2 2 2 2 5 3" xfId="27143"/>
    <cellStyle name="Normal 43 2 2 2 2 2 5 3" xfId="27144"/>
    <cellStyle name="Normal 44 2 2 2 2 2 5 3" xfId="27145"/>
    <cellStyle name="Normal 45 2 2 2 2 2 5 3" xfId="27146"/>
    <cellStyle name="Normal 46 2 2 2 2 2 5 3" xfId="27147"/>
    <cellStyle name="Normal 47 2 2 2 2 2 5 3" xfId="27148"/>
    <cellStyle name="Normal 51 2 2 2 2 5 3" xfId="27149"/>
    <cellStyle name="Normal 52 2 2 2 2 5 3" xfId="27150"/>
    <cellStyle name="Normal 53 2 2 2 2 5 3" xfId="27151"/>
    <cellStyle name="Normal 55 2 2 2 2 5 3" xfId="27152"/>
    <cellStyle name="Normal 56 2 2 2 2 5 3" xfId="27153"/>
    <cellStyle name="Normal 57 2 2 2 2 5 3" xfId="27154"/>
    <cellStyle name="Normal 6 2 3 2 2 2 2 5 3" xfId="27155"/>
    <cellStyle name="Normal 6 3 2 2 2 2 5 3" xfId="27156"/>
    <cellStyle name="Normal 60 2 2 2 2 5 3" xfId="27157"/>
    <cellStyle name="Normal 64 2 2 2 2 5 3" xfId="27158"/>
    <cellStyle name="Normal 65 2 2 2 2 5 3" xfId="27159"/>
    <cellStyle name="Normal 66 2 2 2 2 5 3" xfId="27160"/>
    <cellStyle name="Normal 67 2 2 2 2 5 3" xfId="27161"/>
    <cellStyle name="Normal 7 6 2 2 2 2 5 3" xfId="27162"/>
    <cellStyle name="Normal 71 2 2 2 2 5 3" xfId="27163"/>
    <cellStyle name="Normal 72 2 2 2 2 5 3" xfId="27164"/>
    <cellStyle name="Normal 73 2 2 2 2 5 3" xfId="27165"/>
    <cellStyle name="Normal 74 2 2 2 2 5 3" xfId="27166"/>
    <cellStyle name="Normal 76 2 2 2 2 5 3" xfId="27167"/>
    <cellStyle name="Normal 8 3 2 2 2 2 5 3" xfId="27168"/>
    <cellStyle name="Normal 81 2 2 2 2 5 3" xfId="27169"/>
    <cellStyle name="Normal 95 4 3" xfId="27170"/>
    <cellStyle name="Normal 78 6 4 3" xfId="27171"/>
    <cellStyle name="Normal 96 4 3" xfId="27172"/>
    <cellStyle name="Normal 5 3 6 4 3" xfId="27173"/>
    <cellStyle name="Normal 80 6 4 3" xfId="27174"/>
    <cellStyle name="Normal 79 6 4 3" xfId="27175"/>
    <cellStyle name="Normal 6 8 6 4 3" xfId="27176"/>
    <cellStyle name="Normal 5 2 6 4 3" xfId="27177"/>
    <cellStyle name="Normal 6 2 11 4 3" xfId="27178"/>
    <cellStyle name="Comma 2 2 3 6 4 3" xfId="27179"/>
    <cellStyle name="Comma 2 3 6 6 4 3" xfId="27180"/>
    <cellStyle name="Normal 18 2 6 4 3" xfId="27181"/>
    <cellStyle name="Normal 19 2 6 4 3" xfId="27182"/>
    <cellStyle name="Normal 2 2 3 6 4 3" xfId="27183"/>
    <cellStyle name="Normal 2 3 6 6 4 3" xfId="27184"/>
    <cellStyle name="Normal 2 3 2 6 4 3" xfId="27185"/>
    <cellStyle name="Normal 2 3 4 6 4 3" xfId="27186"/>
    <cellStyle name="Normal 2 3 5 6 4 3" xfId="27187"/>
    <cellStyle name="Normal 2 4 2 6 4 3" xfId="27188"/>
    <cellStyle name="Normal 2 5 6 4 3" xfId="27189"/>
    <cellStyle name="Normal 28 3 6 4 3" xfId="27190"/>
    <cellStyle name="Normal 3 2 2 6 4 3" xfId="27191"/>
    <cellStyle name="Normal 3 3 6 4 3" xfId="27192"/>
    <cellStyle name="Normal 30 3 6 4 3" xfId="27193"/>
    <cellStyle name="Normal 4 2 6 4 3" xfId="27194"/>
    <cellStyle name="Normal 40 2 6 4 3" xfId="27195"/>
    <cellStyle name="Normal 41 2 6 4 3" xfId="27196"/>
    <cellStyle name="Normal 42 2 6 4 3" xfId="27197"/>
    <cellStyle name="Normal 43 2 6 4 3" xfId="27198"/>
    <cellStyle name="Normal 44 2 6 4 3" xfId="27199"/>
    <cellStyle name="Normal 45 2 6 4 3" xfId="27200"/>
    <cellStyle name="Normal 46 2 6 4 3" xfId="27201"/>
    <cellStyle name="Normal 47 2 6 4 3" xfId="27202"/>
    <cellStyle name="Normal 51 6 4 3" xfId="27203"/>
    <cellStyle name="Normal 52 6 4 3" xfId="27204"/>
    <cellStyle name="Normal 53 6 4 3" xfId="27205"/>
    <cellStyle name="Normal 55 6 4 3" xfId="27206"/>
    <cellStyle name="Normal 56 6 4 3" xfId="27207"/>
    <cellStyle name="Normal 57 6 4 3" xfId="27208"/>
    <cellStyle name="Normal 6 2 3 6 4 3" xfId="27209"/>
    <cellStyle name="Normal 6 3 6 4 3" xfId="27210"/>
    <cellStyle name="Normal 60 6 4 3" xfId="27211"/>
    <cellStyle name="Normal 64 6 4 3" xfId="27212"/>
    <cellStyle name="Normal 65 6 4 3" xfId="27213"/>
    <cellStyle name="Normal 66 6 4 3" xfId="27214"/>
    <cellStyle name="Normal 67 6 4 3" xfId="27215"/>
    <cellStyle name="Normal 7 6 6 4 3" xfId="27216"/>
    <cellStyle name="Normal 71 6 4 3" xfId="27217"/>
    <cellStyle name="Normal 72 6 4 3" xfId="27218"/>
    <cellStyle name="Normal 73 6 4 3" xfId="27219"/>
    <cellStyle name="Normal 74 6 4 3" xfId="27220"/>
    <cellStyle name="Normal 76 6 4 3" xfId="27221"/>
    <cellStyle name="Normal 8 3 6 4 3" xfId="27222"/>
    <cellStyle name="Normal 81 6 4 3" xfId="27223"/>
    <cellStyle name="Normal 78 2 5 4 3" xfId="27224"/>
    <cellStyle name="Normal 5 3 2 5 4 3" xfId="27225"/>
    <cellStyle name="Normal 80 2 5 4 3" xfId="27226"/>
    <cellStyle name="Normal 79 2 5 4 3" xfId="27227"/>
    <cellStyle name="Normal 6 8 2 5 4 3" xfId="27228"/>
    <cellStyle name="Normal 5 2 2 5 4 3" xfId="27229"/>
    <cellStyle name="Normal 6 2 7 5 4 3" xfId="27230"/>
    <cellStyle name="Comma 2 2 3 2 5 4 3" xfId="27231"/>
    <cellStyle name="Comma 2 3 6 2 5 4 3" xfId="27232"/>
    <cellStyle name="Normal 18 2 2 5 4 3" xfId="27233"/>
    <cellStyle name="Normal 19 2 2 5 4 3" xfId="27234"/>
    <cellStyle name="Normal 2 2 3 2 5 4 3" xfId="27235"/>
    <cellStyle name="Normal 2 3 6 2 5 4 3" xfId="27236"/>
    <cellStyle name="Normal 2 3 2 2 5 4 3" xfId="27237"/>
    <cellStyle name="Normal 2 3 4 2 5 4 3" xfId="27238"/>
    <cellStyle name="Normal 2 3 5 2 5 4 3" xfId="27239"/>
    <cellStyle name="Normal 2 4 2 2 5 4 3" xfId="27240"/>
    <cellStyle name="Normal 2 5 2 5 4 3" xfId="27241"/>
    <cellStyle name="Normal 28 3 2 5 4 3" xfId="27242"/>
    <cellStyle name="Normal 3 2 2 2 5 4 3" xfId="27243"/>
    <cellStyle name="Normal 3 3 2 5 4 3" xfId="27244"/>
    <cellStyle name="Normal 30 3 2 5 4 3" xfId="27245"/>
    <cellStyle name="Normal 4 2 2 5 4 3" xfId="27246"/>
    <cellStyle name="Normal 40 2 2 5 4 3" xfId="27247"/>
    <cellStyle name="Normal 41 2 2 5 4 3" xfId="27248"/>
    <cellStyle name="Normal 42 2 2 5 4 3" xfId="27249"/>
    <cellStyle name="Normal 43 2 2 5 4 3" xfId="27250"/>
    <cellStyle name="Normal 44 2 2 5 4 3" xfId="27251"/>
    <cellStyle name="Normal 45 2 2 5 4 3" xfId="27252"/>
    <cellStyle name="Normal 46 2 2 5 4 3" xfId="27253"/>
    <cellStyle name="Normal 47 2 2 5 4 3" xfId="27254"/>
    <cellStyle name="Normal 51 2 5 4 3" xfId="27255"/>
    <cellStyle name="Normal 52 2 5 4 3" xfId="27256"/>
    <cellStyle name="Normal 53 2 5 4 3" xfId="27257"/>
    <cellStyle name="Normal 55 2 5 4 3" xfId="27258"/>
    <cellStyle name="Normal 56 2 5 4 3" xfId="27259"/>
    <cellStyle name="Normal 57 2 5 4 3" xfId="27260"/>
    <cellStyle name="Normal 6 2 3 2 5 4 3" xfId="27261"/>
    <cellStyle name="Normal 6 3 2 5 4 3" xfId="27262"/>
    <cellStyle name="Normal 60 2 5 4 3" xfId="27263"/>
    <cellStyle name="Normal 64 2 5 4 3" xfId="27264"/>
    <cellStyle name="Normal 65 2 5 4 3" xfId="27265"/>
    <cellStyle name="Normal 66 2 5 4 3" xfId="27266"/>
    <cellStyle name="Normal 67 2 5 4 3" xfId="27267"/>
    <cellStyle name="Normal 7 6 2 5 4 3" xfId="27268"/>
    <cellStyle name="Normal 71 2 5 4 3" xfId="27269"/>
    <cellStyle name="Normal 72 2 5 4 3" xfId="27270"/>
    <cellStyle name="Normal 73 2 5 4 3" xfId="27271"/>
    <cellStyle name="Normal 74 2 5 4 3" xfId="27272"/>
    <cellStyle name="Normal 76 2 5 4 3" xfId="27273"/>
    <cellStyle name="Normal 8 3 2 5 4 3" xfId="27274"/>
    <cellStyle name="Normal 81 2 5 4 3" xfId="27275"/>
    <cellStyle name="Normal 78 3 4 4 3" xfId="27276"/>
    <cellStyle name="Normal 5 3 3 4 4 3" xfId="27277"/>
    <cellStyle name="Normal 80 3 4 4 3" xfId="27278"/>
    <cellStyle name="Normal 79 3 4 4 3" xfId="27279"/>
    <cellStyle name="Normal 6 8 3 4 4 3" xfId="27280"/>
    <cellStyle name="Normal 5 2 3 4 4 3" xfId="27281"/>
    <cellStyle name="Normal 6 2 8 4 4 3" xfId="27282"/>
    <cellStyle name="Comma 2 2 3 3 4 4 3" xfId="27283"/>
    <cellStyle name="Comma 2 3 6 3 4 4 3" xfId="27284"/>
    <cellStyle name="Normal 18 2 3 4 4 3" xfId="27285"/>
    <cellStyle name="Normal 19 2 3 4 4 3" xfId="27286"/>
    <cellStyle name="Normal 2 2 3 3 4 4 3" xfId="27287"/>
    <cellStyle name="Normal 2 3 6 3 4 4 3" xfId="27288"/>
    <cellStyle name="Normal 2 3 2 3 4 4 3" xfId="27289"/>
    <cellStyle name="Normal 2 3 4 3 4 4 3" xfId="27290"/>
    <cellStyle name="Normal 2 3 5 3 4 4 3" xfId="27291"/>
    <cellStyle name="Normal 2 4 2 3 4 4 3" xfId="27292"/>
    <cellStyle name="Normal 2 5 3 4 4 3" xfId="27293"/>
    <cellStyle name="Normal 28 3 3 4 4 3" xfId="27294"/>
    <cellStyle name="Normal 3 2 2 3 4 4 3" xfId="27295"/>
    <cellStyle name="Normal 3 3 3 4 4 3" xfId="27296"/>
    <cellStyle name="Normal 30 3 3 4 4 3" xfId="27297"/>
    <cellStyle name="Normal 4 2 3 4 4 3" xfId="27298"/>
    <cellStyle name="Normal 40 2 3 4 4 3" xfId="27299"/>
    <cellStyle name="Normal 41 2 3 4 4 3" xfId="27300"/>
    <cellStyle name="Normal 42 2 3 4 4 3" xfId="27301"/>
    <cellStyle name="Normal 43 2 3 4 4 3" xfId="27302"/>
    <cellStyle name="Normal 44 2 3 4 4 3" xfId="27303"/>
    <cellStyle name="Normal 45 2 3 4 4 3" xfId="27304"/>
    <cellStyle name="Normal 46 2 3 4 4 3" xfId="27305"/>
    <cellStyle name="Normal 47 2 3 4 4 3" xfId="27306"/>
    <cellStyle name="Normal 51 3 4 4 3" xfId="27307"/>
    <cellStyle name="Normal 52 3 4 4 3" xfId="27308"/>
    <cellStyle name="Normal 53 3 4 4 3" xfId="27309"/>
    <cellStyle name="Normal 55 3 4 4 3" xfId="27310"/>
    <cellStyle name="Normal 56 3 4 4 3" xfId="27311"/>
    <cellStyle name="Normal 57 3 4 4 3" xfId="27312"/>
    <cellStyle name="Normal 6 2 3 3 4 4 3" xfId="27313"/>
    <cellStyle name="Normal 6 3 3 4 4 3" xfId="27314"/>
    <cellStyle name="Normal 60 3 4 4 3" xfId="27315"/>
    <cellStyle name="Normal 64 3 4 4 3" xfId="27316"/>
    <cellStyle name="Normal 65 3 4 4 3" xfId="27317"/>
    <cellStyle name="Normal 66 3 4 4 3" xfId="27318"/>
    <cellStyle name="Normal 67 3 4 4 3" xfId="27319"/>
    <cellStyle name="Normal 7 6 3 4 4 3" xfId="27320"/>
    <cellStyle name="Normal 71 3 4 4 3" xfId="27321"/>
    <cellStyle name="Normal 72 3 4 4 3" xfId="27322"/>
    <cellStyle name="Normal 73 3 4 4 3" xfId="27323"/>
    <cellStyle name="Normal 74 3 4 4 3" xfId="27324"/>
    <cellStyle name="Normal 76 3 4 4 3" xfId="27325"/>
    <cellStyle name="Normal 8 3 3 4 4 3" xfId="27326"/>
    <cellStyle name="Normal 81 3 4 4 3" xfId="27327"/>
    <cellStyle name="Normal 78 2 2 4 4 3" xfId="27328"/>
    <cellStyle name="Normal 5 3 2 2 4 4 3" xfId="27329"/>
    <cellStyle name="Normal 80 2 2 4 4 3" xfId="27330"/>
    <cellStyle name="Normal 79 2 2 4 4 3" xfId="27331"/>
    <cellStyle name="Normal 6 8 2 2 4 4 3" xfId="27332"/>
    <cellStyle name="Normal 5 2 2 2 4 4 3" xfId="27333"/>
    <cellStyle name="Normal 6 2 7 2 4 4 3" xfId="27334"/>
    <cellStyle name="Comma 2 2 3 2 2 4 4 3" xfId="27335"/>
    <cellStyle name="Comma 2 3 6 2 2 4 4 3" xfId="27336"/>
    <cellStyle name="Normal 18 2 2 2 4 4 3" xfId="27337"/>
    <cellStyle name="Normal 19 2 2 2 4 4 3" xfId="27338"/>
    <cellStyle name="Normal 2 2 3 2 2 4 4 3" xfId="27339"/>
    <cellStyle name="Normal 2 3 6 2 2 4 4 3" xfId="27340"/>
    <cellStyle name="Normal 2 3 2 2 2 4 4 3" xfId="27341"/>
    <cellStyle name="Normal 2 3 4 2 2 4 4 3" xfId="27342"/>
    <cellStyle name="Normal 2 3 5 2 2 4 4 3" xfId="27343"/>
    <cellStyle name="Normal 2 4 2 2 2 4 4 3" xfId="27344"/>
    <cellStyle name="Normal 2 5 2 2 4 4 3" xfId="27345"/>
    <cellStyle name="Normal 28 3 2 2 4 4 3" xfId="27346"/>
    <cellStyle name="Normal 3 2 2 2 2 4 4 3" xfId="27347"/>
    <cellStyle name="Normal 3 3 2 2 4 4 3" xfId="27348"/>
    <cellStyle name="Normal 30 3 2 2 4 4 3" xfId="27349"/>
    <cellStyle name="Normal 4 2 2 2 4 4 3" xfId="27350"/>
    <cellStyle name="Normal 40 2 2 2 4 4 3" xfId="27351"/>
    <cellStyle name="Normal 41 2 2 2 4 4 3" xfId="27352"/>
    <cellStyle name="Normal 42 2 2 2 4 4 3" xfId="27353"/>
    <cellStyle name="Normal 43 2 2 2 4 4 3" xfId="27354"/>
    <cellStyle name="Normal 44 2 2 2 4 4 3" xfId="27355"/>
    <cellStyle name="Normal 45 2 2 2 4 4 3" xfId="27356"/>
    <cellStyle name="Normal 46 2 2 2 4 4 3" xfId="27357"/>
    <cellStyle name="Normal 47 2 2 2 4 4 3" xfId="27358"/>
    <cellStyle name="Normal 51 2 2 4 4 3" xfId="27359"/>
    <cellStyle name="Normal 52 2 2 4 4 3" xfId="27360"/>
    <cellStyle name="Normal 53 2 2 4 4 3" xfId="27361"/>
    <cellStyle name="Normal 55 2 2 4 4 3" xfId="27362"/>
    <cellStyle name="Normal 56 2 2 4 4 3" xfId="27363"/>
    <cellStyle name="Normal 57 2 2 4 4 3" xfId="27364"/>
    <cellStyle name="Normal 6 2 3 2 2 4 4 3" xfId="27365"/>
    <cellStyle name="Normal 6 3 2 2 4 4 3" xfId="27366"/>
    <cellStyle name="Normal 60 2 2 4 4 3" xfId="27367"/>
    <cellStyle name="Normal 64 2 2 4 4 3" xfId="27368"/>
    <cellStyle name="Normal 65 2 2 4 4 3" xfId="27369"/>
    <cellStyle name="Normal 66 2 2 4 4 3" xfId="27370"/>
    <cellStyle name="Normal 67 2 2 4 4 3" xfId="27371"/>
    <cellStyle name="Normal 7 6 2 2 4 4 3" xfId="27372"/>
    <cellStyle name="Normal 71 2 2 4 4 3" xfId="27373"/>
    <cellStyle name="Normal 72 2 2 4 4 3" xfId="27374"/>
    <cellStyle name="Normal 73 2 2 4 4 3" xfId="27375"/>
    <cellStyle name="Normal 74 2 2 4 4 3" xfId="27376"/>
    <cellStyle name="Normal 76 2 2 4 4 3" xfId="27377"/>
    <cellStyle name="Normal 8 3 2 2 4 4 3" xfId="27378"/>
    <cellStyle name="Normal 81 2 2 4 4 3" xfId="27379"/>
    <cellStyle name="Normal 78 4 3 4 3" xfId="27380"/>
    <cellStyle name="Normal 5 3 4 3 4 3" xfId="27381"/>
    <cellStyle name="Normal 80 4 3 4 3" xfId="27382"/>
    <cellStyle name="Normal 79 4 3 4 3" xfId="27383"/>
    <cellStyle name="Normal 6 8 4 3 4 3" xfId="27384"/>
    <cellStyle name="Normal 5 2 4 3 4 3" xfId="27385"/>
    <cellStyle name="Normal 6 2 9 3 4 3" xfId="27386"/>
    <cellStyle name="Comma 2 2 3 4 3 4 3" xfId="27387"/>
    <cellStyle name="Comma 2 3 6 4 3 4 3" xfId="27388"/>
    <cellStyle name="Normal 18 2 4 3 4 3" xfId="27389"/>
    <cellStyle name="Normal 19 2 4 3 4 3" xfId="27390"/>
    <cellStyle name="Normal 2 2 3 4 3 4 3" xfId="27391"/>
    <cellStyle name="Normal 2 3 6 4 3 4 3" xfId="27392"/>
    <cellStyle name="Normal 2 3 2 4 3 4 3" xfId="27393"/>
    <cellStyle name="Normal 2 3 4 4 3 4 3" xfId="27394"/>
    <cellStyle name="Normal 2 3 5 4 3 4 3" xfId="27395"/>
    <cellStyle name="Normal 2 4 2 4 3 4 3" xfId="27396"/>
    <cellStyle name="Normal 2 5 4 3 4 3" xfId="27397"/>
    <cellStyle name="Normal 28 3 4 3 4 3" xfId="27398"/>
    <cellStyle name="Normal 3 2 2 4 3 4 3" xfId="27399"/>
    <cellStyle name="Normal 3 3 4 3 4 3" xfId="27400"/>
    <cellStyle name="Normal 30 3 4 3 4 3" xfId="27401"/>
    <cellStyle name="Normal 4 2 4 3 4 3" xfId="27402"/>
    <cellStyle name="Normal 40 2 4 3 4 3" xfId="27403"/>
    <cellStyle name="Normal 41 2 4 3 4 3" xfId="27404"/>
    <cellStyle name="Normal 42 2 4 3 4 3" xfId="27405"/>
    <cellStyle name="Normal 43 2 4 3 4 3" xfId="27406"/>
    <cellStyle name="Normal 44 2 4 3 4 3" xfId="27407"/>
    <cellStyle name="Normal 45 2 4 3 4 3" xfId="27408"/>
    <cellStyle name="Normal 46 2 4 3 4 3" xfId="27409"/>
    <cellStyle name="Normal 47 2 4 3 4 3" xfId="27410"/>
    <cellStyle name="Normal 51 4 3 4 3" xfId="27411"/>
    <cellStyle name="Normal 52 4 3 4 3" xfId="27412"/>
    <cellStyle name="Normal 53 4 3 4 3" xfId="27413"/>
    <cellStyle name="Normal 55 4 3 4 3" xfId="27414"/>
    <cellStyle name="Normal 56 4 3 4 3" xfId="27415"/>
    <cellStyle name="Normal 57 4 3 4 3" xfId="27416"/>
    <cellStyle name="Normal 6 2 3 4 3 4 3" xfId="27417"/>
    <cellStyle name="Normal 6 3 4 3 4 3" xfId="27418"/>
    <cellStyle name="Normal 60 4 3 4 3" xfId="27419"/>
    <cellStyle name="Normal 64 4 3 4 3" xfId="27420"/>
    <cellStyle name="Normal 65 4 3 4 3" xfId="27421"/>
    <cellStyle name="Normal 66 4 3 4 3" xfId="27422"/>
    <cellStyle name="Normal 67 4 3 4 3" xfId="27423"/>
    <cellStyle name="Normal 7 6 4 3 4 3" xfId="27424"/>
    <cellStyle name="Normal 71 4 3 4 3" xfId="27425"/>
    <cellStyle name="Normal 72 4 3 4 3" xfId="27426"/>
    <cellStyle name="Normal 73 4 3 4 3" xfId="27427"/>
    <cellStyle name="Normal 74 4 3 4 3" xfId="27428"/>
    <cellStyle name="Normal 76 4 3 4 3" xfId="27429"/>
    <cellStyle name="Normal 8 3 4 3 4 3" xfId="27430"/>
    <cellStyle name="Normal 81 4 3 4 3" xfId="27431"/>
    <cellStyle name="Normal 78 2 3 3 4 3" xfId="27432"/>
    <cellStyle name="Normal 5 3 2 3 3 4 3" xfId="27433"/>
    <cellStyle name="Normal 80 2 3 3 4 3" xfId="27434"/>
    <cellStyle name="Normal 79 2 3 3 4 3" xfId="27435"/>
    <cellStyle name="Normal 6 8 2 3 3 4 3" xfId="27436"/>
    <cellStyle name="Normal 5 2 2 3 3 4 3" xfId="27437"/>
    <cellStyle name="Normal 6 2 7 3 3 4 3" xfId="27438"/>
    <cellStyle name="Comma 2 2 3 2 3 3 4 3" xfId="27439"/>
    <cellStyle name="Comma 2 3 6 2 3 3 4 3" xfId="27440"/>
    <cellStyle name="Normal 18 2 2 3 3 4 3" xfId="27441"/>
    <cellStyle name="Normal 19 2 2 3 3 4 3" xfId="27442"/>
    <cellStyle name="Normal 2 2 3 2 3 3 4 3" xfId="27443"/>
    <cellStyle name="Normal 2 3 6 2 3 3 4 3" xfId="27444"/>
    <cellStyle name="Normal 2 3 2 2 3 3 4 3" xfId="27445"/>
    <cellStyle name="Normal 2 3 4 2 3 3 4 3" xfId="27446"/>
    <cellStyle name="Normal 2 3 5 2 3 3 4 3" xfId="27447"/>
    <cellStyle name="Normal 2 4 2 2 3 3 4 3" xfId="27448"/>
    <cellStyle name="Normal 2 5 2 3 3 4 3" xfId="27449"/>
    <cellStyle name="Normal 28 3 2 3 3 4 3" xfId="27450"/>
    <cellStyle name="Normal 3 2 2 2 3 3 4 3" xfId="27451"/>
    <cellStyle name="Normal 3 3 2 3 3 4 3" xfId="27452"/>
    <cellStyle name="Normal 30 3 2 3 3 4 3" xfId="27453"/>
    <cellStyle name="Normal 4 2 2 3 3 4 3" xfId="27454"/>
    <cellStyle name="Normal 40 2 2 3 3 4 3" xfId="27455"/>
    <cellStyle name="Normal 41 2 2 3 3 4 3" xfId="27456"/>
    <cellStyle name="Normal 42 2 2 3 3 4 3" xfId="27457"/>
    <cellStyle name="Normal 43 2 2 3 3 4 3" xfId="27458"/>
    <cellStyle name="Normal 44 2 2 3 3 4 3" xfId="27459"/>
    <cellStyle name="Normal 45 2 2 3 3 4 3" xfId="27460"/>
    <cellStyle name="Normal 46 2 2 3 3 4 3" xfId="27461"/>
    <cellStyle name="Normal 47 2 2 3 3 4 3" xfId="27462"/>
    <cellStyle name="Normal 51 2 3 3 4 3" xfId="27463"/>
    <cellStyle name="Normal 52 2 3 3 4 3" xfId="27464"/>
    <cellStyle name="Normal 53 2 3 3 4 3" xfId="27465"/>
    <cellStyle name="Normal 55 2 3 3 4 3" xfId="27466"/>
    <cellStyle name="Normal 56 2 3 3 4 3" xfId="27467"/>
    <cellStyle name="Normal 57 2 3 3 4 3" xfId="27468"/>
    <cellStyle name="Normal 6 2 3 2 3 3 4 3" xfId="27469"/>
    <cellStyle name="Normal 6 3 2 3 3 4 3" xfId="27470"/>
    <cellStyle name="Normal 60 2 3 3 4 3" xfId="27471"/>
    <cellStyle name="Normal 64 2 3 3 4 3" xfId="27472"/>
    <cellStyle name="Normal 65 2 3 3 4 3" xfId="27473"/>
    <cellStyle name="Normal 66 2 3 3 4 3" xfId="27474"/>
    <cellStyle name="Normal 67 2 3 3 4 3" xfId="27475"/>
    <cellStyle name="Normal 7 6 2 3 3 4 3" xfId="27476"/>
    <cellStyle name="Normal 71 2 3 3 4 3" xfId="27477"/>
    <cellStyle name="Normal 72 2 3 3 4 3" xfId="27478"/>
    <cellStyle name="Normal 73 2 3 3 4 3" xfId="27479"/>
    <cellStyle name="Normal 74 2 3 3 4 3" xfId="27480"/>
    <cellStyle name="Normal 76 2 3 3 4 3" xfId="27481"/>
    <cellStyle name="Normal 8 3 2 3 3 4 3" xfId="27482"/>
    <cellStyle name="Normal 81 2 3 3 4 3" xfId="27483"/>
    <cellStyle name="Normal 78 3 2 3 4 3" xfId="27484"/>
    <cellStyle name="Normal 5 3 3 2 3 4 3" xfId="27485"/>
    <cellStyle name="Normal 80 3 2 3 4 3" xfId="27486"/>
    <cellStyle name="Normal 79 3 2 3 4 3" xfId="27487"/>
    <cellStyle name="Normal 6 8 3 2 3 4 3" xfId="27488"/>
    <cellStyle name="Normal 5 2 3 2 3 4 3" xfId="27489"/>
    <cellStyle name="Normal 6 2 8 2 3 4 3" xfId="27490"/>
    <cellStyle name="Comma 2 2 3 3 2 3 4 3" xfId="27491"/>
    <cellStyle name="Comma 2 3 6 3 2 3 4 3" xfId="27492"/>
    <cellStyle name="Normal 18 2 3 2 3 4 3" xfId="27493"/>
    <cellStyle name="Normal 19 2 3 2 3 4 3" xfId="27494"/>
    <cellStyle name="Normal 2 2 3 3 2 3 4 3" xfId="27495"/>
    <cellStyle name="Normal 2 3 6 3 2 3 4 3" xfId="27496"/>
    <cellStyle name="Normal 2 3 2 3 2 3 4 3" xfId="27497"/>
    <cellStyle name="Normal 2 3 4 3 2 3 4 3" xfId="27498"/>
    <cellStyle name="Normal 2 3 5 3 2 3 4 3" xfId="27499"/>
    <cellStyle name="Normal 2 4 2 3 2 3 4 3" xfId="27500"/>
    <cellStyle name="Normal 2 5 3 2 3 4 3" xfId="27501"/>
    <cellStyle name="Normal 28 3 3 2 3 4 3" xfId="27502"/>
    <cellStyle name="Normal 3 2 2 3 2 3 4 3" xfId="27503"/>
    <cellStyle name="Normal 3 3 3 2 3 4 3" xfId="27504"/>
    <cellStyle name="Normal 30 3 3 2 3 4 3" xfId="27505"/>
    <cellStyle name="Normal 4 2 3 2 3 4 3" xfId="27506"/>
    <cellStyle name="Normal 40 2 3 2 3 4 3" xfId="27507"/>
    <cellStyle name="Normal 41 2 3 2 3 4 3" xfId="27508"/>
    <cellStyle name="Normal 42 2 3 2 3 4 3" xfId="27509"/>
    <cellStyle name="Normal 43 2 3 2 3 4 3" xfId="27510"/>
    <cellStyle name="Normal 44 2 3 2 3 4 3" xfId="27511"/>
    <cellStyle name="Normal 45 2 3 2 3 4 3" xfId="27512"/>
    <cellStyle name="Normal 46 2 3 2 3 4 3" xfId="27513"/>
    <cellStyle name="Normal 47 2 3 2 3 4 3" xfId="27514"/>
    <cellStyle name="Normal 51 3 2 3 4 3" xfId="27515"/>
    <cellStyle name="Normal 52 3 2 3 4 3" xfId="27516"/>
    <cellStyle name="Normal 53 3 2 3 4 3" xfId="27517"/>
    <cellStyle name="Normal 55 3 2 3 4 3" xfId="27518"/>
    <cellStyle name="Normal 56 3 2 3 4 3" xfId="27519"/>
    <cellStyle name="Normal 57 3 2 3 4 3" xfId="27520"/>
    <cellStyle name="Normal 6 2 3 3 2 3 4 3" xfId="27521"/>
    <cellStyle name="Normal 6 3 3 2 3 4 3" xfId="27522"/>
    <cellStyle name="Normal 60 3 2 3 4 3" xfId="27523"/>
    <cellStyle name="Normal 64 3 2 3 4 3" xfId="27524"/>
    <cellStyle name="Normal 65 3 2 3 4 3" xfId="27525"/>
    <cellStyle name="Normal 66 3 2 3 4 3" xfId="27526"/>
    <cellStyle name="Normal 67 3 2 3 4 3" xfId="27527"/>
    <cellStyle name="Normal 7 6 3 2 3 4 3" xfId="27528"/>
    <cellStyle name="Normal 71 3 2 3 4 3" xfId="27529"/>
    <cellStyle name="Normal 72 3 2 3 4 3" xfId="27530"/>
    <cellStyle name="Normal 73 3 2 3 4 3" xfId="27531"/>
    <cellStyle name="Normal 74 3 2 3 4 3" xfId="27532"/>
    <cellStyle name="Normal 76 3 2 3 4 3" xfId="27533"/>
    <cellStyle name="Normal 8 3 3 2 3 4 3" xfId="27534"/>
    <cellStyle name="Normal 81 3 2 3 4 3" xfId="27535"/>
    <cellStyle name="Normal 78 2 2 2 3 4 3" xfId="27536"/>
    <cellStyle name="Normal 5 3 2 2 2 3 4 3" xfId="27537"/>
    <cellStyle name="Normal 80 2 2 2 3 4 3" xfId="27538"/>
    <cellStyle name="Normal 79 2 2 2 3 4 3" xfId="27539"/>
    <cellStyle name="Normal 6 8 2 2 2 3 4 3" xfId="27540"/>
    <cellStyle name="Normal 5 2 2 2 2 3 4 3" xfId="27541"/>
    <cellStyle name="Normal 6 2 7 2 2 3 4 3" xfId="27542"/>
    <cellStyle name="Comma 2 2 3 2 2 2 3 4 3" xfId="27543"/>
    <cellStyle name="Comma 2 3 6 2 2 2 3 4 3" xfId="27544"/>
    <cellStyle name="Normal 18 2 2 2 2 3 4 3" xfId="27545"/>
    <cellStyle name="Normal 19 2 2 2 2 3 4 3" xfId="27546"/>
    <cellStyle name="Normal 2 2 3 2 2 2 3 4 3" xfId="27547"/>
    <cellStyle name="Normal 2 3 6 2 2 2 3 4 3" xfId="27548"/>
    <cellStyle name="Normal 2 3 2 2 2 2 3 4 3" xfId="27549"/>
    <cellStyle name="Normal 2 3 4 2 2 2 3 4 3" xfId="27550"/>
    <cellStyle name="Normal 2 3 5 2 2 2 3 4 3" xfId="27551"/>
    <cellStyle name="Normal 2 4 2 2 2 2 3 4 3" xfId="27552"/>
    <cellStyle name="Normal 2 5 2 2 2 3 4 3" xfId="27553"/>
    <cellStyle name="Normal 28 3 2 2 2 3 4 3" xfId="27554"/>
    <cellStyle name="Normal 3 2 2 2 2 2 3 4 3" xfId="27555"/>
    <cellStyle name="Normal 3 3 2 2 2 3 4 3" xfId="27556"/>
    <cellStyle name="Normal 30 3 2 2 2 3 4 3" xfId="27557"/>
    <cellStyle name="Normal 4 2 2 2 2 3 4 3" xfId="27558"/>
    <cellStyle name="Normal 40 2 2 2 2 3 4 3" xfId="27559"/>
    <cellStyle name="Normal 41 2 2 2 2 3 4 3" xfId="27560"/>
    <cellStyle name="Normal 42 2 2 2 2 3 4 3" xfId="27561"/>
    <cellStyle name="Normal 43 2 2 2 2 3 4 3" xfId="27562"/>
    <cellStyle name="Normal 44 2 2 2 2 3 4 3" xfId="27563"/>
    <cellStyle name="Normal 45 2 2 2 2 3 4 3" xfId="27564"/>
    <cellStyle name="Normal 46 2 2 2 2 3 4 3" xfId="27565"/>
    <cellStyle name="Normal 47 2 2 2 2 3 4 3" xfId="27566"/>
    <cellStyle name="Normal 51 2 2 2 3 4 3" xfId="27567"/>
    <cellStyle name="Normal 52 2 2 2 3 4 3" xfId="27568"/>
    <cellStyle name="Normal 53 2 2 2 3 4 3" xfId="27569"/>
    <cellStyle name="Normal 55 2 2 2 3 4 3" xfId="27570"/>
    <cellStyle name="Normal 56 2 2 2 3 4 3" xfId="27571"/>
    <cellStyle name="Normal 57 2 2 2 3 4 3" xfId="27572"/>
    <cellStyle name="Normal 6 2 3 2 2 2 3 4 3" xfId="27573"/>
    <cellStyle name="Normal 6 3 2 2 2 3 4 3" xfId="27574"/>
    <cellStyle name="Normal 60 2 2 2 3 4 3" xfId="27575"/>
    <cellStyle name="Normal 64 2 2 2 3 4 3" xfId="27576"/>
    <cellStyle name="Normal 65 2 2 2 3 4 3" xfId="27577"/>
    <cellStyle name="Normal 66 2 2 2 3 4 3" xfId="27578"/>
    <cellStyle name="Normal 67 2 2 2 3 4 3" xfId="27579"/>
    <cellStyle name="Normal 7 6 2 2 2 3 4 3" xfId="27580"/>
    <cellStyle name="Normal 71 2 2 2 3 4 3" xfId="27581"/>
    <cellStyle name="Normal 72 2 2 2 3 4 3" xfId="27582"/>
    <cellStyle name="Normal 73 2 2 2 3 4 3" xfId="27583"/>
    <cellStyle name="Normal 74 2 2 2 3 4 3" xfId="27584"/>
    <cellStyle name="Normal 76 2 2 2 3 4 3" xfId="27585"/>
    <cellStyle name="Normal 8 3 2 2 2 3 4 3" xfId="27586"/>
    <cellStyle name="Normal 81 2 2 2 3 4 3" xfId="27587"/>
    <cellStyle name="Normal 90 2 4 3" xfId="27588"/>
    <cellStyle name="Normal 78 5 2 4 3" xfId="27589"/>
    <cellStyle name="Normal 91 2 4 3" xfId="27590"/>
    <cellStyle name="Normal 5 3 5 2 4 3" xfId="27591"/>
    <cellStyle name="Normal 80 5 2 4 3" xfId="27592"/>
    <cellStyle name="Normal 79 5 2 4 3" xfId="27593"/>
    <cellStyle name="Normal 6 8 5 2 4 3" xfId="27594"/>
    <cellStyle name="Normal 5 2 5 2 4 3" xfId="27595"/>
    <cellStyle name="Normal 6 2 10 2 4 3" xfId="27596"/>
    <cellStyle name="Comma 2 2 3 5 2 4 3" xfId="27597"/>
    <cellStyle name="Comma 2 3 6 5 2 4 3" xfId="27598"/>
    <cellStyle name="Normal 18 2 5 2 4 3" xfId="27599"/>
    <cellStyle name="Normal 19 2 5 2 4 3" xfId="27600"/>
    <cellStyle name="Normal 2 2 3 5 2 4 3" xfId="27601"/>
    <cellStyle name="Normal 2 3 6 5 2 4 3" xfId="27602"/>
    <cellStyle name="Normal 2 3 2 5 2 4 3" xfId="27603"/>
    <cellStyle name="Normal 2 3 4 5 2 4 3" xfId="27604"/>
    <cellStyle name="Normal 2 3 5 5 2 4 3" xfId="27605"/>
    <cellStyle name="Normal 2 4 2 5 2 4 3" xfId="27606"/>
    <cellStyle name="Normal 2 5 5 2 4 3" xfId="27607"/>
    <cellStyle name="Normal 28 3 5 2 4 3" xfId="27608"/>
    <cellStyle name="Normal 3 2 2 5 2 4 3" xfId="27609"/>
    <cellStyle name="Normal 3 3 5 2 4 3" xfId="27610"/>
    <cellStyle name="Normal 30 3 5 2 4 3" xfId="27611"/>
    <cellStyle name="Normal 4 2 5 2 4 3" xfId="27612"/>
    <cellStyle name="Normal 40 2 5 2 4 3" xfId="27613"/>
    <cellStyle name="Normal 41 2 5 2 4 3" xfId="27614"/>
    <cellStyle name="Normal 42 2 5 2 4 3" xfId="27615"/>
    <cellStyle name="Normal 43 2 5 2 4 3" xfId="27616"/>
    <cellStyle name="Normal 44 2 5 2 4 3" xfId="27617"/>
    <cellStyle name="Normal 45 2 5 2 4 3" xfId="27618"/>
    <cellStyle name="Normal 46 2 5 2 4 3" xfId="27619"/>
    <cellStyle name="Normal 47 2 5 2 4 3" xfId="27620"/>
    <cellStyle name="Normal 51 5 2 4 3" xfId="27621"/>
    <cellStyle name="Normal 52 5 2 4 3" xfId="27622"/>
    <cellStyle name="Normal 53 5 2 4 3" xfId="27623"/>
    <cellStyle name="Normal 55 5 2 4 3" xfId="27624"/>
    <cellStyle name="Normal 56 5 2 4 3" xfId="27625"/>
    <cellStyle name="Normal 57 5 2 4 3" xfId="27626"/>
    <cellStyle name="Normal 6 2 3 5 2 4 3" xfId="27627"/>
    <cellStyle name="Normal 6 3 5 2 4 3" xfId="27628"/>
    <cellStyle name="Normal 60 5 2 4 3" xfId="27629"/>
    <cellStyle name="Normal 64 5 2 4 3" xfId="27630"/>
    <cellStyle name="Normal 65 5 2 4 3" xfId="27631"/>
    <cellStyle name="Normal 66 5 2 4 3" xfId="27632"/>
    <cellStyle name="Normal 67 5 2 4 3" xfId="27633"/>
    <cellStyle name="Normal 7 6 5 2 4 3" xfId="27634"/>
    <cellStyle name="Normal 71 5 2 4 3" xfId="27635"/>
    <cellStyle name="Normal 72 5 2 4 3" xfId="27636"/>
    <cellStyle name="Normal 73 5 2 4 3" xfId="27637"/>
    <cellStyle name="Normal 74 5 2 4 3" xfId="27638"/>
    <cellStyle name="Normal 76 5 2 4 3" xfId="27639"/>
    <cellStyle name="Normal 8 3 5 2 4 3" xfId="27640"/>
    <cellStyle name="Normal 81 5 2 4 3" xfId="27641"/>
    <cellStyle name="Normal 78 2 4 2 4 3" xfId="27642"/>
    <cellStyle name="Normal 5 3 2 4 2 4 3" xfId="27643"/>
    <cellStyle name="Normal 80 2 4 2 4 3" xfId="27644"/>
    <cellStyle name="Normal 79 2 4 2 4 3" xfId="27645"/>
    <cellStyle name="Normal 6 8 2 4 2 4 3" xfId="27646"/>
    <cellStyle name="Normal 5 2 2 4 2 4 3" xfId="27647"/>
    <cellStyle name="Normal 6 2 7 4 2 4 3" xfId="27648"/>
    <cellStyle name="Comma 2 2 3 2 4 2 4 3" xfId="27649"/>
    <cellStyle name="Comma 2 3 6 2 4 2 4 3" xfId="27650"/>
    <cellStyle name="Normal 18 2 2 4 2 4 3" xfId="27651"/>
    <cellStyle name="Normal 19 2 2 4 2 4 3" xfId="27652"/>
    <cellStyle name="Normal 2 2 3 2 4 2 4 3" xfId="27653"/>
    <cellStyle name="Normal 2 3 6 2 4 2 4 3" xfId="27654"/>
    <cellStyle name="Normal 2 3 2 2 4 2 4 3" xfId="27655"/>
    <cellStyle name="Normal 2 3 4 2 4 2 4 3" xfId="27656"/>
    <cellStyle name="Normal 2 3 5 2 4 2 4 3" xfId="27657"/>
    <cellStyle name="Normal 2 4 2 2 4 2 4 3" xfId="27658"/>
    <cellStyle name="Normal 2 5 2 4 2 4 3" xfId="27659"/>
    <cellStyle name="Normal 28 3 2 4 2 4 3" xfId="27660"/>
    <cellStyle name="Normal 3 2 2 2 4 2 4 3" xfId="27661"/>
    <cellStyle name="Normal 3 3 2 4 2 4 3" xfId="27662"/>
    <cellStyle name="Normal 30 3 2 4 2 4 3" xfId="27663"/>
    <cellStyle name="Normal 4 2 2 4 2 4 3" xfId="27664"/>
    <cellStyle name="Normal 40 2 2 4 2 4 3" xfId="27665"/>
    <cellStyle name="Normal 41 2 2 4 2 4 3" xfId="27666"/>
    <cellStyle name="Normal 42 2 2 4 2 4 3" xfId="27667"/>
    <cellStyle name="Normal 43 2 2 4 2 4 3" xfId="27668"/>
    <cellStyle name="Normal 44 2 2 4 2 4 3" xfId="27669"/>
    <cellStyle name="Normal 45 2 2 4 2 4 3" xfId="27670"/>
    <cellStyle name="Normal 46 2 2 4 2 4 3" xfId="27671"/>
    <cellStyle name="Normal 47 2 2 4 2 4 3" xfId="27672"/>
    <cellStyle name="Normal 51 2 4 2 4 3" xfId="27673"/>
    <cellStyle name="Normal 52 2 4 2 4 3" xfId="27674"/>
    <cellStyle name="Normal 53 2 4 2 4 3" xfId="27675"/>
    <cellStyle name="Normal 55 2 4 2 4 3" xfId="27676"/>
    <cellStyle name="Normal 56 2 4 2 4 3" xfId="27677"/>
    <cellStyle name="Normal 57 2 4 2 4 3" xfId="27678"/>
    <cellStyle name="Normal 6 2 3 2 4 2 4 3" xfId="27679"/>
    <cellStyle name="Normal 6 3 2 4 2 4 3" xfId="27680"/>
    <cellStyle name="Normal 60 2 4 2 4 3" xfId="27681"/>
    <cellStyle name="Normal 64 2 4 2 4 3" xfId="27682"/>
    <cellStyle name="Normal 65 2 4 2 4 3" xfId="27683"/>
    <cellStyle name="Normal 66 2 4 2 4 3" xfId="27684"/>
    <cellStyle name="Normal 67 2 4 2 4 3" xfId="27685"/>
    <cellStyle name="Normal 7 6 2 4 2 4 3" xfId="27686"/>
    <cellStyle name="Normal 71 2 4 2 4 3" xfId="27687"/>
    <cellStyle name="Normal 72 2 4 2 4 3" xfId="27688"/>
    <cellStyle name="Normal 73 2 4 2 4 3" xfId="27689"/>
    <cellStyle name="Normal 74 2 4 2 4 3" xfId="27690"/>
    <cellStyle name="Normal 76 2 4 2 4 3" xfId="27691"/>
    <cellStyle name="Normal 8 3 2 4 2 4 3" xfId="27692"/>
    <cellStyle name="Normal 81 2 4 2 4 3" xfId="27693"/>
    <cellStyle name="Normal 78 3 3 2 4 3" xfId="27694"/>
    <cellStyle name="Normal 5 3 3 3 2 4 3" xfId="27695"/>
    <cellStyle name="Normal 80 3 3 2 4 3" xfId="27696"/>
    <cellStyle name="Normal 79 3 3 2 4 3" xfId="27697"/>
    <cellStyle name="Normal 6 8 3 3 2 4 3" xfId="27698"/>
    <cellStyle name="Normal 5 2 3 3 2 4 3" xfId="27699"/>
    <cellStyle name="Normal 6 2 8 3 2 4 3" xfId="27700"/>
    <cellStyle name="Comma 2 2 3 3 3 2 4 3" xfId="27701"/>
    <cellStyle name="Comma 2 3 6 3 3 2 4 3" xfId="27702"/>
    <cellStyle name="Normal 18 2 3 3 2 4 3" xfId="27703"/>
    <cellStyle name="Normal 19 2 3 3 2 4 3" xfId="27704"/>
    <cellStyle name="Normal 2 2 3 3 3 2 4 3" xfId="27705"/>
    <cellStyle name="Normal 2 3 6 3 3 2 4 3" xfId="27706"/>
    <cellStyle name="Normal 2 3 2 3 3 2 4 3" xfId="27707"/>
    <cellStyle name="Normal 2 3 4 3 3 2 4 3" xfId="27708"/>
    <cellStyle name="Normal 2 3 5 3 3 2 4 3" xfId="27709"/>
    <cellStyle name="Normal 2 4 2 3 3 2 4 3" xfId="27710"/>
    <cellStyle name="Normal 2 5 3 3 2 4 3" xfId="27711"/>
    <cellStyle name="Normal 28 3 3 3 2 4 3" xfId="27712"/>
    <cellStyle name="Normal 3 2 2 3 3 2 4 3" xfId="27713"/>
    <cellStyle name="Normal 3 3 3 3 2 4 3" xfId="27714"/>
    <cellStyle name="Normal 30 3 3 3 2 4 3" xfId="27715"/>
    <cellStyle name="Normal 4 2 3 3 2 4 3" xfId="27716"/>
    <cellStyle name="Normal 40 2 3 3 2 4 3" xfId="27717"/>
    <cellStyle name="Normal 41 2 3 3 2 4 3" xfId="27718"/>
    <cellStyle name="Normal 42 2 3 3 2 4 3" xfId="27719"/>
    <cellStyle name="Normal 43 2 3 3 2 4 3" xfId="27720"/>
    <cellStyle name="Normal 44 2 3 3 2 4 3" xfId="27721"/>
    <cellStyle name="Normal 45 2 3 3 2 4 3" xfId="27722"/>
    <cellStyle name="Normal 46 2 3 3 2 4 3" xfId="27723"/>
    <cellStyle name="Normal 47 2 3 3 2 4 3" xfId="27724"/>
    <cellStyle name="Normal 51 3 3 2 4 3" xfId="27725"/>
    <cellStyle name="Normal 52 3 3 2 4 3" xfId="27726"/>
    <cellStyle name="Normal 53 3 3 2 4 3" xfId="27727"/>
    <cellStyle name="Normal 55 3 3 2 4 3" xfId="27728"/>
    <cellStyle name="Normal 56 3 3 2 4 3" xfId="27729"/>
    <cellStyle name="Normal 57 3 3 2 4 3" xfId="27730"/>
    <cellStyle name="Normal 6 2 3 3 3 2 4 3" xfId="27731"/>
    <cellStyle name="Normal 6 3 3 3 2 4 3" xfId="27732"/>
    <cellStyle name="Normal 60 3 3 2 4 3" xfId="27733"/>
    <cellStyle name="Normal 64 3 3 2 4 3" xfId="27734"/>
    <cellStyle name="Normal 65 3 3 2 4 3" xfId="27735"/>
    <cellStyle name="Normal 66 3 3 2 4 3" xfId="27736"/>
    <cellStyle name="Normal 67 3 3 2 4 3" xfId="27737"/>
    <cellStyle name="Normal 7 6 3 3 2 4 3" xfId="27738"/>
    <cellStyle name="Normal 71 3 3 2 4 3" xfId="27739"/>
    <cellStyle name="Normal 72 3 3 2 4 3" xfId="27740"/>
    <cellStyle name="Normal 73 3 3 2 4 3" xfId="27741"/>
    <cellStyle name="Normal 74 3 3 2 4 3" xfId="27742"/>
    <cellStyle name="Normal 76 3 3 2 4 3" xfId="27743"/>
    <cellStyle name="Normal 8 3 3 3 2 4 3" xfId="27744"/>
    <cellStyle name="Normal 81 3 3 2 4 3" xfId="27745"/>
    <cellStyle name="Normal 78 2 2 3 2 4 3" xfId="27746"/>
    <cellStyle name="Normal 5 3 2 2 3 2 4 3" xfId="27747"/>
    <cellStyle name="Normal 80 2 2 3 2 4 3" xfId="27748"/>
    <cellStyle name="Normal 79 2 2 3 2 4 3" xfId="27749"/>
    <cellStyle name="Normal 6 8 2 2 3 2 4 3" xfId="27750"/>
    <cellStyle name="Normal 5 2 2 2 3 2 4 3" xfId="27751"/>
    <cellStyle name="Normal 6 2 7 2 3 2 4 3" xfId="27752"/>
    <cellStyle name="Comma 2 2 3 2 2 3 2 4 3" xfId="27753"/>
    <cellStyle name="Comma 2 3 6 2 2 3 2 4 3" xfId="27754"/>
    <cellStyle name="Normal 18 2 2 2 3 2 4 3" xfId="27755"/>
    <cellStyle name="Normal 19 2 2 2 3 2 4 3" xfId="27756"/>
    <cellStyle name="Normal 2 2 3 2 2 3 2 4 3" xfId="27757"/>
    <cellStyle name="Normal 2 3 6 2 2 3 2 4 3" xfId="27758"/>
    <cellStyle name="Normal 2 3 2 2 2 3 2 4 3" xfId="27759"/>
    <cellStyle name="Normal 2 3 4 2 2 3 2 4 3" xfId="27760"/>
    <cellStyle name="Normal 2 3 5 2 2 3 2 4 3" xfId="27761"/>
    <cellStyle name="Normal 2 4 2 2 2 3 2 4 3" xfId="27762"/>
    <cellStyle name="Normal 2 5 2 2 3 2 4 3" xfId="27763"/>
    <cellStyle name="Normal 28 3 2 2 3 2 4 3" xfId="27764"/>
    <cellStyle name="Normal 3 2 2 2 2 3 2 4 3" xfId="27765"/>
    <cellStyle name="Normal 3 3 2 2 3 2 4 3" xfId="27766"/>
    <cellStyle name="Normal 30 3 2 2 3 2 4 3" xfId="27767"/>
    <cellStyle name="Normal 4 2 2 2 3 2 4 3" xfId="27768"/>
    <cellStyle name="Normal 40 2 2 2 3 2 4 3" xfId="27769"/>
    <cellStyle name="Normal 41 2 2 2 3 2 4 3" xfId="27770"/>
    <cellStyle name="Normal 42 2 2 2 3 2 4 3" xfId="27771"/>
    <cellStyle name="Normal 43 2 2 2 3 2 4 3" xfId="27772"/>
    <cellStyle name="Normal 44 2 2 2 3 2 4 3" xfId="27773"/>
    <cellStyle name="Normal 45 2 2 2 3 2 4 3" xfId="27774"/>
    <cellStyle name="Normal 46 2 2 2 3 2 4 3" xfId="27775"/>
    <cellStyle name="Normal 47 2 2 2 3 2 4 3" xfId="27776"/>
    <cellStyle name="Normal 51 2 2 3 2 4 3" xfId="27777"/>
    <cellStyle name="Normal 52 2 2 3 2 4 3" xfId="27778"/>
    <cellStyle name="Normal 53 2 2 3 2 4 3" xfId="27779"/>
    <cellStyle name="Normal 55 2 2 3 2 4 3" xfId="27780"/>
    <cellStyle name="Normal 56 2 2 3 2 4 3" xfId="27781"/>
    <cellStyle name="Normal 57 2 2 3 2 4 3" xfId="27782"/>
    <cellStyle name="Normal 6 2 3 2 2 3 2 4 3" xfId="27783"/>
    <cellStyle name="Normal 6 3 2 2 3 2 4 3" xfId="27784"/>
    <cellStyle name="Normal 60 2 2 3 2 4 3" xfId="27785"/>
    <cellStyle name="Normal 64 2 2 3 2 4 3" xfId="27786"/>
    <cellStyle name="Normal 65 2 2 3 2 4 3" xfId="27787"/>
    <cellStyle name="Normal 66 2 2 3 2 4 3" xfId="27788"/>
    <cellStyle name="Normal 67 2 2 3 2 4 3" xfId="27789"/>
    <cellStyle name="Normal 7 6 2 2 3 2 4 3" xfId="27790"/>
    <cellStyle name="Normal 71 2 2 3 2 4 3" xfId="27791"/>
    <cellStyle name="Normal 72 2 2 3 2 4 3" xfId="27792"/>
    <cellStyle name="Normal 73 2 2 3 2 4 3" xfId="27793"/>
    <cellStyle name="Normal 74 2 2 3 2 4 3" xfId="27794"/>
    <cellStyle name="Normal 76 2 2 3 2 4 3" xfId="27795"/>
    <cellStyle name="Normal 8 3 2 2 3 2 4 3" xfId="27796"/>
    <cellStyle name="Normal 81 2 2 3 2 4 3" xfId="27797"/>
    <cellStyle name="Normal 78 4 2 2 4 3" xfId="27798"/>
    <cellStyle name="Normal 5 3 4 2 2 4 3" xfId="27799"/>
    <cellStyle name="Normal 80 4 2 2 4 3" xfId="27800"/>
    <cellStyle name="Normal 79 4 2 2 4 3" xfId="27801"/>
    <cellStyle name="Normal 6 8 4 2 2 4 3" xfId="27802"/>
    <cellStyle name="Normal 5 2 4 2 2 4 3" xfId="27803"/>
    <cellStyle name="Normal 6 2 9 2 2 4 3" xfId="27804"/>
    <cellStyle name="Comma 2 2 3 4 2 2 4 3" xfId="27805"/>
    <cellStyle name="Comma 2 3 6 4 2 2 4 3" xfId="27806"/>
    <cellStyle name="Normal 18 2 4 2 2 4 3" xfId="27807"/>
    <cellStyle name="Normal 19 2 4 2 2 4 3" xfId="27808"/>
    <cellStyle name="Normal 2 2 3 4 2 2 4 3" xfId="27809"/>
    <cellStyle name="Normal 2 3 6 4 2 2 4 3" xfId="27810"/>
    <cellStyle name="Normal 2 3 2 4 2 2 4 3" xfId="27811"/>
    <cellStyle name="Normal 2 3 4 4 2 2 4 3" xfId="27812"/>
    <cellStyle name="Normal 2 3 5 4 2 2 4 3" xfId="27813"/>
    <cellStyle name="Normal 2 4 2 4 2 2 4 3" xfId="27814"/>
    <cellStyle name="Normal 2 5 4 2 2 4 3" xfId="27815"/>
    <cellStyle name="Normal 28 3 4 2 2 4 3" xfId="27816"/>
    <cellStyle name="Normal 3 2 2 4 2 2 4 3" xfId="27817"/>
    <cellStyle name="Normal 3 3 4 2 2 4 3" xfId="27818"/>
    <cellStyle name="Normal 30 3 4 2 2 4 3" xfId="27819"/>
    <cellStyle name="Normal 4 2 4 2 2 4 3" xfId="27820"/>
    <cellStyle name="Normal 40 2 4 2 2 4 3" xfId="27821"/>
    <cellStyle name="Normal 41 2 4 2 2 4 3" xfId="27822"/>
    <cellStyle name="Normal 42 2 4 2 2 4 3" xfId="27823"/>
    <cellStyle name="Normal 43 2 4 2 2 4 3" xfId="27824"/>
    <cellStyle name="Normal 44 2 4 2 2 4 3" xfId="27825"/>
    <cellStyle name="Normal 45 2 4 2 2 4 3" xfId="27826"/>
    <cellStyle name="Normal 46 2 4 2 2 4 3" xfId="27827"/>
    <cellStyle name="Normal 47 2 4 2 2 4 3" xfId="27828"/>
    <cellStyle name="Normal 51 4 2 2 4 3" xfId="27829"/>
    <cellStyle name="Normal 52 4 2 2 4 3" xfId="27830"/>
    <cellStyle name="Normal 53 4 2 2 4 3" xfId="27831"/>
    <cellStyle name="Normal 55 4 2 2 4 3" xfId="27832"/>
    <cellStyle name="Normal 56 4 2 2 4 3" xfId="27833"/>
    <cellStyle name="Normal 57 4 2 2 4 3" xfId="27834"/>
    <cellStyle name="Normal 6 2 3 4 2 2 4 3" xfId="27835"/>
    <cellStyle name="Normal 6 3 4 2 2 4 3" xfId="27836"/>
    <cellStyle name="Normal 60 4 2 2 4 3" xfId="27837"/>
    <cellStyle name="Normal 64 4 2 2 4 3" xfId="27838"/>
    <cellStyle name="Normal 65 4 2 2 4 3" xfId="27839"/>
    <cellStyle name="Normal 66 4 2 2 4 3" xfId="27840"/>
    <cellStyle name="Normal 67 4 2 2 4 3" xfId="27841"/>
    <cellStyle name="Normal 7 6 4 2 2 4 3" xfId="27842"/>
    <cellStyle name="Normal 71 4 2 2 4 3" xfId="27843"/>
    <cellStyle name="Normal 72 4 2 2 4 3" xfId="27844"/>
    <cellStyle name="Normal 73 4 2 2 4 3" xfId="27845"/>
    <cellStyle name="Normal 74 4 2 2 4 3" xfId="27846"/>
    <cellStyle name="Normal 76 4 2 2 4 3" xfId="27847"/>
    <cellStyle name="Normal 8 3 4 2 2 4 3" xfId="27848"/>
    <cellStyle name="Normal 81 4 2 2 4 3" xfId="27849"/>
    <cellStyle name="Normal 78 2 3 2 2 4 3" xfId="27850"/>
    <cellStyle name="Normal 5 3 2 3 2 2 4 3" xfId="27851"/>
    <cellStyle name="Normal 80 2 3 2 2 4 3" xfId="27852"/>
    <cellStyle name="Normal 79 2 3 2 2 4 3" xfId="27853"/>
    <cellStyle name="Normal 6 8 2 3 2 2 4 3" xfId="27854"/>
    <cellStyle name="Normal 5 2 2 3 2 2 4 3" xfId="27855"/>
    <cellStyle name="Normal 6 2 7 3 2 2 4 3" xfId="27856"/>
    <cellStyle name="Comma 2 2 3 2 3 2 2 4 3" xfId="27857"/>
    <cellStyle name="Comma 2 3 6 2 3 2 2 4 3" xfId="27858"/>
    <cellStyle name="Normal 18 2 2 3 2 2 4 3" xfId="27859"/>
    <cellStyle name="Normal 19 2 2 3 2 2 4 3" xfId="27860"/>
    <cellStyle name="Normal 2 2 3 2 3 2 2 4 3" xfId="27861"/>
    <cellStyle name="Normal 2 3 6 2 3 2 2 4 3" xfId="27862"/>
    <cellStyle name="Normal 2 3 2 2 3 2 2 4 3" xfId="27863"/>
    <cellStyle name="Normal 2 3 4 2 3 2 2 4 3" xfId="27864"/>
    <cellStyle name="Normal 2 3 5 2 3 2 2 4 3" xfId="27865"/>
    <cellStyle name="Normal 2 4 2 2 3 2 2 4 3" xfId="27866"/>
    <cellStyle name="Normal 2 5 2 3 2 2 4 3" xfId="27867"/>
    <cellStyle name="Normal 28 3 2 3 2 2 4 3" xfId="27868"/>
    <cellStyle name="Normal 3 2 2 2 3 2 2 4 3" xfId="27869"/>
    <cellStyle name="Normal 3 3 2 3 2 2 4 3" xfId="27870"/>
    <cellStyle name="Normal 30 3 2 3 2 2 4 3" xfId="27871"/>
    <cellStyle name="Normal 4 2 2 3 2 2 4 3" xfId="27872"/>
    <cellStyle name="Normal 40 2 2 3 2 2 4 3" xfId="27873"/>
    <cellStyle name="Normal 41 2 2 3 2 2 4 3" xfId="27874"/>
    <cellStyle name="Normal 42 2 2 3 2 2 4 3" xfId="27875"/>
    <cellStyle name="Normal 43 2 2 3 2 2 4 3" xfId="27876"/>
    <cellStyle name="Normal 44 2 2 3 2 2 4 3" xfId="27877"/>
    <cellStyle name="Normal 45 2 2 3 2 2 4 3" xfId="27878"/>
    <cellStyle name="Normal 46 2 2 3 2 2 4 3" xfId="27879"/>
    <cellStyle name="Normal 47 2 2 3 2 2 4 3" xfId="27880"/>
    <cellStyle name="Normal 51 2 3 2 2 4 3" xfId="27881"/>
    <cellStyle name="Normal 52 2 3 2 2 4 3" xfId="27882"/>
    <cellStyle name="Normal 53 2 3 2 2 4 3" xfId="27883"/>
    <cellStyle name="Normal 55 2 3 2 2 4 3" xfId="27884"/>
    <cellStyle name="Normal 56 2 3 2 2 4 3" xfId="27885"/>
    <cellStyle name="Normal 57 2 3 2 2 4 3" xfId="27886"/>
    <cellStyle name="Normal 6 2 3 2 3 2 2 4 3" xfId="27887"/>
    <cellStyle name="Normal 6 3 2 3 2 2 4 3" xfId="27888"/>
    <cellStyle name="Normal 60 2 3 2 2 4 3" xfId="27889"/>
    <cellStyle name="Normal 64 2 3 2 2 4 3" xfId="27890"/>
    <cellStyle name="Normal 65 2 3 2 2 4 3" xfId="27891"/>
    <cellStyle name="Normal 66 2 3 2 2 4 3" xfId="27892"/>
    <cellStyle name="Normal 67 2 3 2 2 4 3" xfId="27893"/>
    <cellStyle name="Normal 7 6 2 3 2 2 4 3" xfId="27894"/>
    <cellStyle name="Normal 71 2 3 2 2 4 3" xfId="27895"/>
    <cellStyle name="Normal 72 2 3 2 2 4 3" xfId="27896"/>
    <cellStyle name="Normal 73 2 3 2 2 4 3" xfId="27897"/>
    <cellStyle name="Normal 74 2 3 2 2 4 3" xfId="27898"/>
    <cellStyle name="Normal 76 2 3 2 2 4 3" xfId="27899"/>
    <cellStyle name="Normal 8 3 2 3 2 2 4 3" xfId="27900"/>
    <cellStyle name="Normal 81 2 3 2 2 4 3" xfId="27901"/>
    <cellStyle name="Normal 78 3 2 2 2 4 3" xfId="27902"/>
    <cellStyle name="Normal 5 3 3 2 2 2 4 3" xfId="27903"/>
    <cellStyle name="Normal 80 3 2 2 2 4 3" xfId="27904"/>
    <cellStyle name="Normal 79 3 2 2 2 4 3" xfId="27905"/>
    <cellStyle name="Normal 6 8 3 2 2 2 4 3" xfId="27906"/>
    <cellStyle name="Normal 5 2 3 2 2 2 4 3" xfId="27907"/>
    <cellStyle name="Normal 6 2 8 2 2 2 4 3" xfId="27908"/>
    <cellStyle name="Comma 2 2 3 3 2 2 2 4 3" xfId="27909"/>
    <cellStyle name="Comma 2 3 6 3 2 2 2 4 3" xfId="27910"/>
    <cellStyle name="Normal 18 2 3 2 2 2 4 3" xfId="27911"/>
    <cellStyle name="Normal 19 2 3 2 2 2 4 3" xfId="27912"/>
    <cellStyle name="Normal 2 2 3 3 2 2 2 4 3" xfId="27913"/>
    <cellStyle name="Normal 2 3 6 3 2 2 2 4 3" xfId="27914"/>
    <cellStyle name="Normal 2 3 2 3 2 2 2 4 3" xfId="27915"/>
    <cellStyle name="Normal 2 3 4 3 2 2 2 4 3" xfId="27916"/>
    <cellStyle name="Normal 2 3 5 3 2 2 2 4 3" xfId="27917"/>
    <cellStyle name="Normal 2 4 2 3 2 2 2 4 3" xfId="27918"/>
    <cellStyle name="Normal 2 5 3 2 2 2 4 3" xfId="27919"/>
    <cellStyle name="Normal 28 3 3 2 2 2 4 3" xfId="27920"/>
    <cellStyle name="Normal 3 2 2 3 2 2 2 4 3" xfId="27921"/>
    <cellStyle name="Normal 3 3 3 2 2 2 4 3" xfId="27922"/>
    <cellStyle name="Normal 30 3 3 2 2 2 4 3" xfId="27923"/>
    <cellStyle name="Normal 4 2 3 2 2 2 4 3" xfId="27924"/>
    <cellStyle name="Normal 40 2 3 2 2 2 4 3" xfId="27925"/>
    <cellStyle name="Normal 41 2 3 2 2 2 4 3" xfId="27926"/>
    <cellStyle name="Normal 42 2 3 2 2 2 4 3" xfId="27927"/>
    <cellStyle name="Normal 43 2 3 2 2 2 4 3" xfId="27928"/>
    <cellStyle name="Normal 44 2 3 2 2 2 4 3" xfId="27929"/>
    <cellStyle name="Normal 45 2 3 2 2 2 4 3" xfId="27930"/>
    <cellStyle name="Normal 46 2 3 2 2 2 4 3" xfId="27931"/>
    <cellStyle name="Normal 47 2 3 2 2 2 4 3" xfId="27932"/>
    <cellStyle name="Normal 51 3 2 2 2 4 3" xfId="27933"/>
    <cellStyle name="Normal 52 3 2 2 2 4 3" xfId="27934"/>
    <cellStyle name="Normal 53 3 2 2 2 4 3" xfId="27935"/>
    <cellStyle name="Normal 55 3 2 2 2 4 3" xfId="27936"/>
    <cellStyle name="Normal 56 3 2 2 2 4 3" xfId="27937"/>
    <cellStyle name="Normal 57 3 2 2 2 4 3" xfId="27938"/>
    <cellStyle name="Normal 6 2 3 3 2 2 2 4 3" xfId="27939"/>
    <cellStyle name="Normal 6 3 3 2 2 2 4 3" xfId="27940"/>
    <cellStyle name="Normal 60 3 2 2 2 4 3" xfId="27941"/>
    <cellStyle name="Normal 64 3 2 2 2 4 3" xfId="27942"/>
    <cellStyle name="Normal 65 3 2 2 2 4 3" xfId="27943"/>
    <cellStyle name="Normal 66 3 2 2 2 4 3" xfId="27944"/>
    <cellStyle name="Normal 67 3 2 2 2 4 3" xfId="27945"/>
    <cellStyle name="Normal 7 6 3 2 2 2 4 3" xfId="27946"/>
    <cellStyle name="Normal 71 3 2 2 2 4 3" xfId="27947"/>
    <cellStyle name="Normal 72 3 2 2 2 4 3" xfId="27948"/>
    <cellStyle name="Normal 73 3 2 2 2 4 3" xfId="27949"/>
    <cellStyle name="Normal 74 3 2 2 2 4 3" xfId="27950"/>
    <cellStyle name="Normal 76 3 2 2 2 4 3" xfId="27951"/>
    <cellStyle name="Normal 8 3 3 2 2 2 4 3" xfId="27952"/>
    <cellStyle name="Normal 81 3 2 2 2 4 3" xfId="27953"/>
    <cellStyle name="Normal 78 2 2 2 2 2 4 3" xfId="27954"/>
    <cellStyle name="Normal 5 3 2 2 2 2 2 4 3" xfId="27955"/>
    <cellStyle name="Normal 80 2 2 2 2 2 4 3" xfId="27956"/>
    <cellStyle name="Normal 79 2 2 2 2 2 4 3" xfId="27957"/>
    <cellStyle name="Normal 6 8 2 2 2 2 2 4 3" xfId="27958"/>
    <cellStyle name="Normal 5 2 2 2 2 2 2 4 3" xfId="27959"/>
    <cellStyle name="Normal 6 2 7 2 2 2 2 4 3" xfId="27960"/>
    <cellStyle name="Comma 2 2 3 2 2 2 2 2 4 3" xfId="27961"/>
    <cellStyle name="Comma 2 3 6 2 2 2 2 2 4 3" xfId="27962"/>
    <cellStyle name="Normal 18 2 2 2 2 2 2 4 3" xfId="27963"/>
    <cellStyle name="Normal 19 2 2 2 2 2 2 4 3" xfId="27964"/>
    <cellStyle name="Normal 2 2 3 2 2 2 2 2 4 3" xfId="27965"/>
    <cellStyle name="Normal 2 3 6 2 2 2 2 2 4 3" xfId="27966"/>
    <cellStyle name="Normal 2 3 2 2 2 2 2 2 4 3" xfId="27967"/>
    <cellStyle name="Normal 2 3 4 2 2 2 2 2 4 3" xfId="27968"/>
    <cellStyle name="Normal 2 3 5 2 2 2 2 2 4 3" xfId="27969"/>
    <cellStyle name="Normal 2 4 2 2 2 2 2 2 4 3" xfId="27970"/>
    <cellStyle name="Normal 2 5 2 2 2 2 2 4 3" xfId="27971"/>
    <cellStyle name="Normal 28 3 2 2 2 2 2 4 3" xfId="27972"/>
    <cellStyle name="Normal 3 2 2 2 2 2 2 2 4 3" xfId="27973"/>
    <cellStyle name="Normal 3 3 2 2 2 2 2 4 3" xfId="27974"/>
    <cellStyle name="Normal 30 3 2 2 2 2 2 4 3" xfId="27975"/>
    <cellStyle name="Normal 4 2 2 2 2 2 2 4 3" xfId="27976"/>
    <cellStyle name="Normal 40 2 2 2 2 2 2 4 3" xfId="27977"/>
    <cellStyle name="Normal 41 2 2 2 2 2 2 4 3" xfId="27978"/>
    <cellStyle name="Normal 42 2 2 2 2 2 2 4 3" xfId="27979"/>
    <cellStyle name="Normal 43 2 2 2 2 2 2 4 3" xfId="27980"/>
    <cellStyle name="Normal 44 2 2 2 2 2 2 4 3" xfId="27981"/>
    <cellStyle name="Normal 45 2 2 2 2 2 2 4 3" xfId="27982"/>
    <cellStyle name="Normal 46 2 2 2 2 2 2 4 3" xfId="27983"/>
    <cellStyle name="Normal 47 2 2 2 2 2 2 4 3" xfId="27984"/>
    <cellStyle name="Normal 51 2 2 2 2 2 4 3" xfId="27985"/>
    <cellStyle name="Normal 52 2 2 2 2 2 4 3" xfId="27986"/>
    <cellStyle name="Normal 53 2 2 2 2 2 4 3" xfId="27987"/>
    <cellStyle name="Normal 55 2 2 2 2 2 4 3" xfId="27988"/>
    <cellStyle name="Normal 56 2 2 2 2 2 4 3" xfId="27989"/>
    <cellStyle name="Normal 57 2 2 2 2 2 4 3" xfId="27990"/>
    <cellStyle name="Normal 6 2 3 2 2 2 2 2 4 3" xfId="27991"/>
    <cellStyle name="Normal 6 3 2 2 2 2 2 4 3" xfId="27992"/>
    <cellStyle name="Normal 60 2 2 2 2 2 4 3" xfId="27993"/>
    <cellStyle name="Normal 64 2 2 2 2 2 4 3" xfId="27994"/>
    <cellStyle name="Normal 65 2 2 2 2 2 4 3" xfId="27995"/>
    <cellStyle name="Normal 66 2 2 2 2 2 4 3" xfId="27996"/>
    <cellStyle name="Normal 67 2 2 2 2 2 4 3" xfId="27997"/>
    <cellStyle name="Normal 7 6 2 2 2 2 2 4 3" xfId="27998"/>
    <cellStyle name="Normal 71 2 2 2 2 2 4 3" xfId="27999"/>
    <cellStyle name="Normal 72 2 2 2 2 2 4 3" xfId="28000"/>
    <cellStyle name="Normal 73 2 2 2 2 2 4 3" xfId="28001"/>
    <cellStyle name="Normal 74 2 2 2 2 2 4 3" xfId="28002"/>
    <cellStyle name="Normal 76 2 2 2 2 2 4 3" xfId="28003"/>
    <cellStyle name="Normal 8 3 2 2 2 2 2 4 3" xfId="28004"/>
    <cellStyle name="Normal 81 2 2 2 2 2 4 3" xfId="28005"/>
    <cellStyle name="Normal 6 2 2 2 4 3" xfId="28006"/>
    <cellStyle name="Normal 78 7 2 3" xfId="28007"/>
    <cellStyle name="Normal 5 3 7 2 3" xfId="28008"/>
    <cellStyle name="Normal 80 7 2 3" xfId="28009"/>
    <cellStyle name="Normal 79 7 2 3" xfId="28010"/>
    <cellStyle name="Normal 6 8 7 2 3" xfId="28011"/>
    <cellStyle name="Normal 5 2 7 2 3" xfId="28012"/>
    <cellStyle name="Normal 6 2 12 2 3" xfId="28013"/>
    <cellStyle name="Comma 2 2 3 7 2 3" xfId="28014"/>
    <cellStyle name="Comma 2 3 6 7 2 3" xfId="28015"/>
    <cellStyle name="Normal 18 2 7 2 3" xfId="28016"/>
    <cellStyle name="Normal 19 2 7 2 3" xfId="28017"/>
    <cellStyle name="Normal 2 2 3 7 2 3" xfId="28018"/>
    <cellStyle name="Normal 2 3 6 7 2 3" xfId="28019"/>
    <cellStyle name="Normal 2 3 2 7 2 3" xfId="28020"/>
    <cellStyle name="Normal 2 3 4 7 2 3" xfId="28021"/>
    <cellStyle name="Normal 2 3 5 7 2 3" xfId="28022"/>
    <cellStyle name="Normal 2 4 2 7 2 3" xfId="28023"/>
    <cellStyle name="Normal 2 5 7 2 3" xfId="28024"/>
    <cellStyle name="Normal 28 3 7 2 3" xfId="28025"/>
    <cellStyle name="Normal 3 2 2 7 2 3" xfId="28026"/>
    <cellStyle name="Normal 3 3 7 2 3" xfId="28027"/>
    <cellStyle name="Normal 30 3 7 2 3" xfId="28028"/>
    <cellStyle name="Normal 4 2 7 2 3" xfId="28029"/>
    <cellStyle name="Normal 40 2 7 2 3" xfId="28030"/>
    <cellStyle name="Normal 41 2 7 2 3" xfId="28031"/>
    <cellStyle name="Normal 42 2 7 2 3" xfId="28032"/>
    <cellStyle name="Normal 43 2 7 2 3" xfId="28033"/>
    <cellStyle name="Normal 44 2 7 2 3" xfId="28034"/>
    <cellStyle name="Normal 45 2 7 2 3" xfId="28035"/>
    <cellStyle name="Normal 46 2 7 2 3" xfId="28036"/>
    <cellStyle name="Normal 47 2 7 2 3" xfId="28037"/>
    <cellStyle name="Normal 51 7 2 3" xfId="28038"/>
    <cellStyle name="Normal 52 7 2 3" xfId="28039"/>
    <cellStyle name="Normal 53 7 2 3" xfId="28040"/>
    <cellStyle name="Normal 55 7 2 3" xfId="28041"/>
    <cellStyle name="Normal 56 7 2 3" xfId="28042"/>
    <cellStyle name="Normal 57 7 2 3" xfId="28043"/>
    <cellStyle name="Normal 6 2 3 7 2 3" xfId="28044"/>
    <cellStyle name="Normal 6 3 7 2 3" xfId="28045"/>
    <cellStyle name="Normal 60 7 2 3" xfId="28046"/>
    <cellStyle name="Normal 64 7 2 3" xfId="28047"/>
    <cellStyle name="Normal 65 7 2 3" xfId="28048"/>
    <cellStyle name="Normal 66 7 2 3" xfId="28049"/>
    <cellStyle name="Normal 67 7 2 3" xfId="28050"/>
    <cellStyle name="Normal 7 6 7 2 3" xfId="28051"/>
    <cellStyle name="Normal 71 7 2 3" xfId="28052"/>
    <cellStyle name="Normal 72 7 2 3" xfId="28053"/>
    <cellStyle name="Normal 73 7 2 3" xfId="28054"/>
    <cellStyle name="Normal 74 7 2 3" xfId="28055"/>
    <cellStyle name="Normal 76 7 2 3" xfId="28056"/>
    <cellStyle name="Normal 8 3 7 2 3" xfId="28057"/>
    <cellStyle name="Normal 81 7 2 3" xfId="28058"/>
    <cellStyle name="Normal 78 2 6 2 3" xfId="28059"/>
    <cellStyle name="Normal 5 3 2 6 2 3" xfId="28060"/>
    <cellStyle name="Normal 80 2 6 2 3" xfId="28061"/>
    <cellStyle name="Normal 79 2 6 2 3" xfId="28062"/>
    <cellStyle name="Normal 6 8 2 6 2 3" xfId="28063"/>
    <cellStyle name="Normal 5 2 2 6 2 3" xfId="28064"/>
    <cellStyle name="Normal 6 2 7 6 2 3" xfId="28065"/>
    <cellStyle name="Comma 2 2 3 2 6 2 3" xfId="28066"/>
    <cellStyle name="Comma 2 3 6 2 6 2 3" xfId="28067"/>
    <cellStyle name="Normal 18 2 2 6 2 3" xfId="28068"/>
    <cellStyle name="Normal 19 2 2 6 2 3" xfId="28069"/>
    <cellStyle name="Normal 2 2 3 2 6 2 3" xfId="28070"/>
    <cellStyle name="Normal 2 3 6 2 6 2 3" xfId="28071"/>
    <cellStyle name="Normal 2 3 2 2 6 2 3" xfId="28072"/>
    <cellStyle name="Normal 2 3 4 2 6 2 3" xfId="28073"/>
    <cellStyle name="Normal 2 3 5 2 6 2 3" xfId="28074"/>
    <cellStyle name="Normal 2 4 2 2 6 2 3" xfId="28075"/>
    <cellStyle name="Normal 2 5 2 6 2 3" xfId="28076"/>
    <cellStyle name="Normal 28 3 2 6 2 3" xfId="28077"/>
    <cellStyle name="Normal 3 2 2 2 6 2 3" xfId="28078"/>
    <cellStyle name="Normal 3 3 2 6 2 3" xfId="28079"/>
    <cellStyle name="Normal 30 3 2 6 2 3" xfId="28080"/>
    <cellStyle name="Normal 4 2 2 6 2 3" xfId="28081"/>
    <cellStyle name="Normal 40 2 2 6 2 3" xfId="28082"/>
    <cellStyle name="Normal 41 2 2 6 2 3" xfId="28083"/>
    <cellStyle name="Normal 42 2 2 6 2 3" xfId="28084"/>
    <cellStyle name="Normal 43 2 2 6 2 3" xfId="28085"/>
    <cellStyle name="Normal 44 2 2 6 2 3" xfId="28086"/>
    <cellStyle name="Normal 45 2 2 6 2 3" xfId="28087"/>
    <cellStyle name="Normal 46 2 2 6 2 3" xfId="28088"/>
    <cellStyle name="Normal 47 2 2 6 2 3" xfId="28089"/>
    <cellStyle name="Normal 51 2 6 2 3" xfId="28090"/>
    <cellStyle name="Normal 52 2 6 2 3" xfId="28091"/>
    <cellStyle name="Normal 53 2 6 2 3" xfId="28092"/>
    <cellStyle name="Normal 55 2 6 2 3" xfId="28093"/>
    <cellStyle name="Normal 56 2 6 2 3" xfId="28094"/>
    <cellStyle name="Normal 57 2 6 2 3" xfId="28095"/>
    <cellStyle name="Normal 6 2 3 2 6 2 3" xfId="28096"/>
    <cellStyle name="Normal 6 3 2 6 2 3" xfId="28097"/>
    <cellStyle name="Normal 60 2 6 2 3" xfId="28098"/>
    <cellStyle name="Normal 64 2 6 2 3" xfId="28099"/>
    <cellStyle name="Normal 65 2 6 2 3" xfId="28100"/>
    <cellStyle name="Normal 66 2 6 2 3" xfId="28101"/>
    <cellStyle name="Normal 67 2 6 2 3" xfId="28102"/>
    <cellStyle name="Normal 7 6 2 6 2 3" xfId="28103"/>
    <cellStyle name="Normal 71 2 6 2 3" xfId="28104"/>
    <cellStyle name="Normal 72 2 6 2 3" xfId="28105"/>
    <cellStyle name="Normal 73 2 6 2 3" xfId="28106"/>
    <cellStyle name="Normal 74 2 6 2 3" xfId="28107"/>
    <cellStyle name="Normal 76 2 6 2 3" xfId="28108"/>
    <cellStyle name="Normal 8 3 2 6 2 3" xfId="28109"/>
    <cellStyle name="Normal 81 2 6 2 3" xfId="28110"/>
    <cellStyle name="Normal 78 3 5 2 3" xfId="28111"/>
    <cellStyle name="Normal 5 3 3 5 2 3" xfId="28112"/>
    <cellStyle name="Normal 80 3 5 2 3" xfId="28113"/>
    <cellStyle name="Normal 79 3 5 2 3" xfId="28114"/>
    <cellStyle name="Normal 6 8 3 5 2 3" xfId="28115"/>
    <cellStyle name="Normal 5 2 3 5 2 3" xfId="28116"/>
    <cellStyle name="Normal 6 2 8 5 2 3" xfId="28117"/>
    <cellStyle name="Comma 2 2 3 3 5 2 3" xfId="28118"/>
    <cellStyle name="Comma 2 3 6 3 5 2 3" xfId="28119"/>
    <cellStyle name="Normal 18 2 3 5 2 3" xfId="28120"/>
    <cellStyle name="Normal 19 2 3 5 2 3" xfId="28121"/>
    <cellStyle name="Normal 2 2 3 3 5 2 3" xfId="28122"/>
    <cellStyle name="Normal 2 3 6 3 5 2 3" xfId="28123"/>
    <cellStyle name="Normal 2 3 2 3 5 2 3" xfId="28124"/>
    <cellStyle name="Normal 2 3 4 3 5 2 3" xfId="28125"/>
    <cellStyle name="Normal 2 3 5 3 5 2 3" xfId="28126"/>
    <cellStyle name="Normal 2 4 2 3 5 2 3" xfId="28127"/>
    <cellStyle name="Normal 2 5 3 5 2 3" xfId="28128"/>
    <cellStyle name="Normal 28 3 3 5 2 3" xfId="28129"/>
    <cellStyle name="Normal 3 2 2 3 5 2 3" xfId="28130"/>
    <cellStyle name="Normal 3 3 3 5 2 3" xfId="28131"/>
    <cellStyle name="Normal 30 3 3 5 2 3" xfId="28132"/>
    <cellStyle name="Normal 4 2 3 5 2 3" xfId="28133"/>
    <cellStyle name="Normal 40 2 3 5 2 3" xfId="28134"/>
    <cellStyle name="Normal 41 2 3 5 2 3" xfId="28135"/>
    <cellStyle name="Normal 42 2 3 5 2 3" xfId="28136"/>
    <cellStyle name="Normal 43 2 3 5 2 3" xfId="28137"/>
    <cellStyle name="Normal 44 2 3 5 2 3" xfId="28138"/>
    <cellStyle name="Normal 45 2 3 5 2 3" xfId="28139"/>
    <cellStyle name="Normal 46 2 3 5 2 3" xfId="28140"/>
    <cellStyle name="Normal 47 2 3 5 2 3" xfId="28141"/>
    <cellStyle name="Normal 51 3 5 2 3" xfId="28142"/>
    <cellStyle name="Normal 52 3 5 2 3" xfId="28143"/>
    <cellStyle name="Normal 53 3 5 2 3" xfId="28144"/>
    <cellStyle name="Normal 55 3 5 2 3" xfId="28145"/>
    <cellStyle name="Normal 56 3 5 2 3" xfId="28146"/>
    <cellStyle name="Normal 57 3 5 2 3" xfId="28147"/>
    <cellStyle name="Normal 6 2 3 3 5 2 3" xfId="28148"/>
    <cellStyle name="Normal 6 3 3 5 2 3" xfId="28149"/>
    <cellStyle name="Normal 60 3 5 2 3" xfId="28150"/>
    <cellStyle name="Normal 64 3 5 2 3" xfId="28151"/>
    <cellStyle name="Normal 65 3 5 2 3" xfId="28152"/>
    <cellStyle name="Normal 66 3 5 2 3" xfId="28153"/>
    <cellStyle name="Normal 67 3 5 2 3" xfId="28154"/>
    <cellStyle name="Normal 7 6 3 5 2 3" xfId="28155"/>
    <cellStyle name="Normal 71 3 5 2 3" xfId="28156"/>
    <cellStyle name="Normal 72 3 5 2 3" xfId="28157"/>
    <cellStyle name="Normal 73 3 5 2 3" xfId="28158"/>
    <cellStyle name="Normal 74 3 5 2 3" xfId="28159"/>
    <cellStyle name="Normal 76 3 5 2 3" xfId="28160"/>
    <cellStyle name="Normal 8 3 3 5 2 3" xfId="28161"/>
    <cellStyle name="Normal 81 3 5 2 3" xfId="28162"/>
    <cellStyle name="Normal 78 2 2 5 2 3" xfId="28163"/>
    <cellStyle name="Normal 5 3 2 2 5 2 3" xfId="28164"/>
    <cellStyle name="Normal 80 2 2 5 2 3" xfId="28165"/>
    <cellStyle name="Normal 79 2 2 5 2 3" xfId="28166"/>
    <cellStyle name="Normal 6 8 2 2 5 2 3" xfId="28167"/>
    <cellStyle name="Normal 5 2 2 2 5 2 3" xfId="28168"/>
    <cellStyle name="Normal 6 2 7 2 5 2 3" xfId="28169"/>
    <cellStyle name="Comma 2 2 3 2 2 5 2 3" xfId="28170"/>
    <cellStyle name="Comma 2 3 6 2 2 5 2 3" xfId="28171"/>
    <cellStyle name="Normal 18 2 2 2 5 2 3" xfId="28172"/>
    <cellStyle name="Normal 19 2 2 2 5 2 3" xfId="28173"/>
    <cellStyle name="Normal 2 2 3 2 2 5 2 3" xfId="28174"/>
    <cellStyle name="Normal 2 3 6 2 2 5 2 3" xfId="28175"/>
    <cellStyle name="Normal 2 3 2 2 2 5 2 3" xfId="28176"/>
    <cellStyle name="Normal 2 3 4 2 2 5 2 3" xfId="28177"/>
    <cellStyle name="Normal 2 3 5 2 2 5 2 3" xfId="28178"/>
    <cellStyle name="Normal 2 4 2 2 2 5 2 3" xfId="28179"/>
    <cellStyle name="Normal 2 5 2 2 5 2 3" xfId="28180"/>
    <cellStyle name="Normal 28 3 2 2 5 2 3" xfId="28181"/>
    <cellStyle name="Normal 3 2 2 2 2 5 2 3" xfId="28182"/>
    <cellStyle name="Normal 3 3 2 2 5 2 3" xfId="28183"/>
    <cellStyle name="Normal 30 3 2 2 5 2 3" xfId="28184"/>
    <cellStyle name="Normal 4 2 2 2 5 2 3" xfId="28185"/>
    <cellStyle name="Normal 40 2 2 2 5 2 3" xfId="28186"/>
    <cellStyle name="Normal 41 2 2 2 5 2 3" xfId="28187"/>
    <cellStyle name="Normal 42 2 2 2 5 2 3" xfId="28188"/>
    <cellStyle name="Normal 43 2 2 2 5 2 3" xfId="28189"/>
    <cellStyle name="Normal 44 2 2 2 5 2 3" xfId="28190"/>
    <cellStyle name="Normal 45 2 2 2 5 2 3" xfId="28191"/>
    <cellStyle name="Normal 46 2 2 2 5 2 3" xfId="28192"/>
    <cellStyle name="Normal 47 2 2 2 5 2 3" xfId="28193"/>
    <cellStyle name="Normal 51 2 2 5 2 3" xfId="28194"/>
    <cellStyle name="Normal 52 2 2 5 2 3" xfId="28195"/>
    <cellStyle name="Normal 53 2 2 5 2 3" xfId="28196"/>
    <cellStyle name="Normal 55 2 2 5 2 3" xfId="28197"/>
    <cellStyle name="Normal 56 2 2 5 2 3" xfId="28198"/>
    <cellStyle name="Normal 57 2 2 5 2 3" xfId="28199"/>
    <cellStyle name="Normal 6 2 3 2 2 5 2 3" xfId="28200"/>
    <cellStyle name="Normal 6 3 2 2 5 2 3" xfId="28201"/>
    <cellStyle name="Normal 60 2 2 5 2 3" xfId="28202"/>
    <cellStyle name="Normal 64 2 2 5 2 3" xfId="28203"/>
    <cellStyle name="Normal 65 2 2 5 2 3" xfId="28204"/>
    <cellStyle name="Normal 66 2 2 5 2 3" xfId="28205"/>
    <cellStyle name="Normal 67 2 2 5 2 3" xfId="28206"/>
    <cellStyle name="Normal 7 6 2 2 5 2 3" xfId="28207"/>
    <cellStyle name="Normal 71 2 2 5 2 3" xfId="28208"/>
    <cellStyle name="Normal 72 2 2 5 2 3" xfId="28209"/>
    <cellStyle name="Normal 73 2 2 5 2 3" xfId="28210"/>
    <cellStyle name="Normal 74 2 2 5 2 3" xfId="28211"/>
    <cellStyle name="Normal 76 2 2 5 2 3" xfId="28212"/>
    <cellStyle name="Normal 8 3 2 2 5 2 3" xfId="28213"/>
    <cellStyle name="Normal 81 2 2 5 2 3" xfId="28214"/>
    <cellStyle name="Normal 78 4 4 2 3" xfId="28215"/>
    <cellStyle name="Normal 5 3 4 4 2 3" xfId="28216"/>
    <cellStyle name="Normal 80 4 4 2 3" xfId="28217"/>
    <cellStyle name="Normal 79 4 4 2 3" xfId="28218"/>
    <cellStyle name="Normal 6 8 4 4 2 3" xfId="28219"/>
    <cellStyle name="Normal 5 2 4 4 2 3" xfId="28220"/>
    <cellStyle name="Normal 6 2 9 4 2 3" xfId="28221"/>
    <cellStyle name="Comma 2 2 3 4 4 2 3" xfId="28222"/>
    <cellStyle name="Comma 2 3 6 4 4 2 3" xfId="28223"/>
    <cellStyle name="Normal 18 2 4 4 2 3" xfId="28224"/>
    <cellStyle name="Normal 19 2 4 4 2 3" xfId="28225"/>
    <cellStyle name="Normal 2 2 3 4 4 2 3" xfId="28226"/>
    <cellStyle name="Normal 2 3 6 4 4 2 3" xfId="28227"/>
    <cellStyle name="Normal 2 3 2 4 4 2 3" xfId="28228"/>
    <cellStyle name="Normal 2 3 4 4 4 2 3" xfId="28229"/>
    <cellStyle name="Normal 2 3 5 4 4 2 3" xfId="28230"/>
    <cellStyle name="Normal 2 4 2 4 4 2 3" xfId="28231"/>
    <cellStyle name="Normal 2 5 4 4 2 3" xfId="28232"/>
    <cellStyle name="Normal 28 3 4 4 2 3" xfId="28233"/>
    <cellStyle name="Normal 3 2 2 4 4 2 3" xfId="28234"/>
    <cellStyle name="Normal 3 3 4 4 2 3" xfId="28235"/>
    <cellStyle name="Normal 30 3 4 4 2 3" xfId="28236"/>
    <cellStyle name="Normal 4 2 4 4 2 3" xfId="28237"/>
    <cellStyle name="Normal 40 2 4 4 2 3" xfId="28238"/>
    <cellStyle name="Normal 41 2 4 4 2 3" xfId="28239"/>
    <cellStyle name="Normal 42 2 4 4 2 3" xfId="28240"/>
    <cellStyle name="Normal 43 2 4 4 2 3" xfId="28241"/>
    <cellStyle name="Normal 44 2 4 4 2 3" xfId="28242"/>
    <cellStyle name="Normal 45 2 4 4 2 3" xfId="28243"/>
    <cellStyle name="Normal 46 2 4 4 2 3" xfId="28244"/>
    <cellStyle name="Normal 47 2 4 4 2 3" xfId="28245"/>
    <cellStyle name="Normal 51 4 4 2 3" xfId="28246"/>
    <cellStyle name="Normal 52 4 4 2 3" xfId="28247"/>
    <cellStyle name="Normal 53 4 4 2 3" xfId="28248"/>
    <cellStyle name="Normal 55 4 4 2 3" xfId="28249"/>
    <cellStyle name="Normal 56 4 4 2 3" xfId="28250"/>
    <cellStyle name="Normal 57 4 4 2 3" xfId="28251"/>
    <cellStyle name="Normal 6 2 3 4 4 2 3" xfId="28252"/>
    <cellStyle name="Normal 6 3 4 4 2 3" xfId="28253"/>
    <cellStyle name="Normal 60 4 4 2 3" xfId="28254"/>
    <cellStyle name="Normal 64 4 4 2 3" xfId="28255"/>
    <cellStyle name="Normal 65 4 4 2 3" xfId="28256"/>
    <cellStyle name="Normal 66 4 4 2 3" xfId="28257"/>
    <cellStyle name="Normal 67 4 4 2 3" xfId="28258"/>
    <cellStyle name="Normal 7 6 4 4 2 3" xfId="28259"/>
    <cellStyle name="Normal 71 4 4 2 3" xfId="28260"/>
    <cellStyle name="Normal 72 4 4 2 3" xfId="28261"/>
    <cellStyle name="Normal 73 4 4 2 3" xfId="28262"/>
    <cellStyle name="Normal 74 4 4 2 3" xfId="28263"/>
    <cellStyle name="Normal 76 4 4 2 3" xfId="28264"/>
    <cellStyle name="Normal 8 3 4 4 2 3" xfId="28265"/>
    <cellStyle name="Normal 81 4 4 2 3" xfId="28266"/>
    <cellStyle name="Normal 78 2 3 4 2 3" xfId="28267"/>
    <cellStyle name="Normal 5 3 2 3 4 2 3" xfId="28268"/>
    <cellStyle name="Normal 80 2 3 4 2 3" xfId="28269"/>
    <cellStyle name="Normal 79 2 3 4 2 3" xfId="28270"/>
    <cellStyle name="Normal 6 8 2 3 4 2 3" xfId="28271"/>
    <cellStyle name="Normal 5 2 2 3 4 2 3" xfId="28272"/>
    <cellStyle name="Normal 6 2 7 3 4 2 3" xfId="28273"/>
    <cellStyle name="Comma 2 2 3 2 3 4 2 3" xfId="28274"/>
    <cellStyle name="Comma 2 3 6 2 3 4 2 3" xfId="28275"/>
    <cellStyle name="Normal 18 2 2 3 4 2 3" xfId="28276"/>
    <cellStyle name="Normal 19 2 2 3 4 2 3" xfId="28277"/>
    <cellStyle name="Normal 2 2 3 2 3 4 2 3" xfId="28278"/>
    <cellStyle name="Normal 2 3 6 2 3 4 2 3" xfId="28279"/>
    <cellStyle name="Normal 2 3 2 2 3 4 2 3" xfId="28280"/>
    <cellStyle name="Normal 2 3 4 2 3 4 2 3" xfId="28281"/>
    <cellStyle name="Normal 2 3 5 2 3 4 2 3" xfId="28282"/>
    <cellStyle name="Normal 2 4 2 2 3 4 2 3" xfId="28283"/>
    <cellStyle name="Normal 2 5 2 3 4 2 3" xfId="28284"/>
    <cellStyle name="Normal 28 3 2 3 4 2 3" xfId="28285"/>
    <cellStyle name="Normal 3 2 2 2 3 4 2 3" xfId="28286"/>
    <cellStyle name="Normal 3 3 2 3 4 2 3" xfId="28287"/>
    <cellStyle name="Normal 30 3 2 3 4 2 3" xfId="28288"/>
    <cellStyle name="Normal 4 2 2 3 4 2 3" xfId="28289"/>
    <cellStyle name="Normal 40 2 2 3 4 2 3" xfId="28290"/>
    <cellStyle name="Normal 41 2 2 3 4 2 3" xfId="28291"/>
    <cellStyle name="Normal 42 2 2 3 4 2 3" xfId="28292"/>
    <cellStyle name="Normal 43 2 2 3 4 2 3" xfId="28293"/>
    <cellStyle name="Normal 44 2 2 3 4 2 3" xfId="28294"/>
    <cellStyle name="Normal 45 2 2 3 4 2 3" xfId="28295"/>
    <cellStyle name="Normal 46 2 2 3 4 2 3" xfId="28296"/>
    <cellStyle name="Normal 47 2 2 3 4 2 3" xfId="28297"/>
    <cellStyle name="Normal 51 2 3 4 2 3" xfId="28298"/>
    <cellStyle name="Normal 52 2 3 4 2 3" xfId="28299"/>
    <cellStyle name="Normal 53 2 3 4 2 3" xfId="28300"/>
    <cellStyle name="Normal 55 2 3 4 2 3" xfId="28301"/>
    <cellStyle name="Normal 56 2 3 4 2 3" xfId="28302"/>
    <cellStyle name="Normal 57 2 3 4 2 3" xfId="28303"/>
    <cellStyle name="Normal 6 2 3 2 3 4 2 3" xfId="28304"/>
    <cellStyle name="Normal 6 3 2 3 4 2 3" xfId="28305"/>
    <cellStyle name="Normal 60 2 3 4 2 3" xfId="28306"/>
    <cellStyle name="Normal 64 2 3 4 2 3" xfId="28307"/>
    <cellStyle name="Normal 65 2 3 4 2 3" xfId="28308"/>
    <cellStyle name="Normal 66 2 3 4 2 3" xfId="28309"/>
    <cellStyle name="Normal 67 2 3 4 2 3" xfId="28310"/>
    <cellStyle name="Normal 7 6 2 3 4 2 3" xfId="28311"/>
    <cellStyle name="Normal 71 2 3 4 2 3" xfId="28312"/>
    <cellStyle name="Normal 72 2 3 4 2 3" xfId="28313"/>
    <cellStyle name="Normal 73 2 3 4 2 3" xfId="28314"/>
    <cellStyle name="Normal 74 2 3 4 2 3" xfId="28315"/>
    <cellStyle name="Normal 76 2 3 4 2 3" xfId="28316"/>
    <cellStyle name="Normal 8 3 2 3 4 2 3" xfId="28317"/>
    <cellStyle name="Normal 81 2 3 4 2 3" xfId="28318"/>
    <cellStyle name="Normal 78 3 2 4 2 3" xfId="28319"/>
    <cellStyle name="Normal 5 3 3 2 4 2 3" xfId="28320"/>
    <cellStyle name="Normal 80 3 2 4 2 3" xfId="28321"/>
    <cellStyle name="Normal 79 3 2 4 2 3" xfId="28322"/>
    <cellStyle name="Normal 6 8 3 2 4 2 3" xfId="28323"/>
    <cellStyle name="Normal 5 2 3 2 4 2 3" xfId="28324"/>
    <cellStyle name="Normal 6 2 8 2 4 2 3" xfId="28325"/>
    <cellStyle name="Comma 2 2 3 3 2 4 2 3" xfId="28326"/>
    <cellStyle name="Comma 2 3 6 3 2 4 2 3" xfId="28327"/>
    <cellStyle name="Normal 18 2 3 2 4 2 3" xfId="28328"/>
    <cellStyle name="Normal 19 2 3 2 4 2 3" xfId="28329"/>
    <cellStyle name="Normal 2 2 3 3 2 4 2 3" xfId="28330"/>
    <cellStyle name="Normal 2 3 6 3 2 4 2 3" xfId="28331"/>
    <cellStyle name="Normal 2 3 2 3 2 4 2 3" xfId="28332"/>
    <cellStyle name="Normal 2 3 4 3 2 4 2 3" xfId="28333"/>
    <cellStyle name="Normal 2 3 5 3 2 4 2 3" xfId="28334"/>
    <cellStyle name="Normal 2 4 2 3 2 4 2 3" xfId="28335"/>
    <cellStyle name="Normal 2 5 3 2 4 2 3" xfId="28336"/>
    <cellStyle name="Normal 28 3 3 2 4 2 3" xfId="28337"/>
    <cellStyle name="Normal 3 2 2 3 2 4 2 3" xfId="28338"/>
    <cellStyle name="Normal 3 3 3 2 4 2 3" xfId="28339"/>
    <cellStyle name="Normal 30 3 3 2 4 2 3" xfId="28340"/>
    <cellStyle name="Normal 4 2 3 2 4 2 3" xfId="28341"/>
    <cellStyle name="Normal 40 2 3 2 4 2 3" xfId="28342"/>
    <cellStyle name="Normal 41 2 3 2 4 2 3" xfId="28343"/>
    <cellStyle name="Normal 42 2 3 2 4 2 3" xfId="28344"/>
    <cellStyle name="Normal 43 2 3 2 4 2 3" xfId="28345"/>
    <cellStyle name="Normal 44 2 3 2 4 2 3" xfId="28346"/>
    <cellStyle name="Normal 45 2 3 2 4 2 3" xfId="28347"/>
    <cellStyle name="Normal 46 2 3 2 4 2 3" xfId="28348"/>
    <cellStyle name="Normal 47 2 3 2 4 2 3" xfId="28349"/>
    <cellStyle name="Normal 51 3 2 4 2 3" xfId="28350"/>
    <cellStyle name="Normal 52 3 2 4 2 3" xfId="28351"/>
    <cellStyle name="Normal 53 3 2 4 2 3" xfId="28352"/>
    <cellStyle name="Normal 55 3 2 4 2 3" xfId="28353"/>
    <cellStyle name="Normal 56 3 2 4 2 3" xfId="28354"/>
    <cellStyle name="Normal 57 3 2 4 2 3" xfId="28355"/>
    <cellStyle name="Normal 6 2 3 3 2 4 2 3" xfId="28356"/>
    <cellStyle name="Normal 6 3 3 2 4 2 3" xfId="28357"/>
    <cellStyle name="Normal 60 3 2 4 2 3" xfId="28358"/>
    <cellStyle name="Normal 64 3 2 4 2 3" xfId="28359"/>
    <cellStyle name="Normal 65 3 2 4 2 3" xfId="28360"/>
    <cellStyle name="Normal 66 3 2 4 2 3" xfId="28361"/>
    <cellStyle name="Normal 67 3 2 4 2 3" xfId="28362"/>
    <cellStyle name="Normal 7 6 3 2 4 2 3" xfId="28363"/>
    <cellStyle name="Normal 71 3 2 4 2 3" xfId="28364"/>
    <cellStyle name="Normal 72 3 2 4 2 3" xfId="28365"/>
    <cellStyle name="Normal 73 3 2 4 2 3" xfId="28366"/>
    <cellStyle name="Normal 74 3 2 4 2 3" xfId="28367"/>
    <cellStyle name="Normal 76 3 2 4 2 3" xfId="28368"/>
    <cellStyle name="Normal 8 3 3 2 4 2 3" xfId="28369"/>
    <cellStyle name="Normal 81 3 2 4 2 3" xfId="28370"/>
    <cellStyle name="Normal 78 2 2 2 4 2 3" xfId="28371"/>
    <cellStyle name="Normal 5 3 2 2 2 4 2 3" xfId="28372"/>
    <cellStyle name="Normal 80 2 2 2 4 2 3" xfId="28373"/>
    <cellStyle name="Normal 79 2 2 2 4 2 3" xfId="28374"/>
    <cellStyle name="Normal 6 8 2 2 2 4 2 3" xfId="28375"/>
    <cellStyle name="Normal 5 2 2 2 2 4 2 3" xfId="28376"/>
    <cellStyle name="Normal 6 2 7 2 2 4 2 3" xfId="28377"/>
    <cellStyle name="Comma 2 2 3 2 2 2 4 2 3" xfId="28378"/>
    <cellStyle name="Comma 2 3 6 2 2 2 4 2 3" xfId="28379"/>
    <cellStyle name="Normal 18 2 2 2 2 4 2 3" xfId="28380"/>
    <cellStyle name="Normal 19 2 2 2 2 4 2 3" xfId="28381"/>
    <cellStyle name="Normal 2 2 3 2 2 2 4 2 3" xfId="28382"/>
    <cellStyle name="Normal 2 3 6 2 2 2 4 2 3" xfId="28383"/>
    <cellStyle name="Normal 2 3 2 2 2 2 4 2 3" xfId="28384"/>
    <cellStyle name="Normal 2 3 4 2 2 2 4 2 3" xfId="28385"/>
    <cellStyle name="Normal 2 3 5 2 2 2 4 2 3" xfId="28386"/>
    <cellStyle name="Normal 2 4 2 2 2 2 4 2 3" xfId="28387"/>
    <cellStyle name="Normal 2 5 2 2 2 4 2 3" xfId="28388"/>
    <cellStyle name="Normal 28 3 2 2 2 4 2 3" xfId="28389"/>
    <cellStyle name="Normal 3 2 2 2 2 2 4 2 3" xfId="28390"/>
    <cellStyle name="Normal 3 3 2 2 2 4 2 3" xfId="28391"/>
    <cellStyle name="Normal 30 3 2 2 2 4 2 3" xfId="28392"/>
    <cellStyle name="Normal 4 2 2 2 2 4 2 3" xfId="28393"/>
    <cellStyle name="Normal 40 2 2 2 2 4 2 3" xfId="28394"/>
    <cellStyle name="Normal 41 2 2 2 2 4 2 3" xfId="28395"/>
    <cellStyle name="Normal 42 2 2 2 2 4 2 3" xfId="28396"/>
    <cellStyle name="Normal 43 2 2 2 2 4 2 3" xfId="28397"/>
    <cellStyle name="Normal 44 2 2 2 2 4 2 3" xfId="28398"/>
    <cellStyle name="Normal 45 2 2 2 2 4 2 3" xfId="28399"/>
    <cellStyle name="Normal 46 2 2 2 2 4 2 3" xfId="28400"/>
    <cellStyle name="Normal 47 2 2 2 2 4 2 3" xfId="28401"/>
    <cellStyle name="Normal 51 2 2 2 4 2 3" xfId="28402"/>
    <cellStyle name="Normal 52 2 2 2 4 2 3" xfId="28403"/>
    <cellStyle name="Normal 53 2 2 2 4 2 3" xfId="28404"/>
    <cellStyle name="Normal 55 2 2 2 4 2 3" xfId="28405"/>
    <cellStyle name="Normal 56 2 2 2 4 2 3" xfId="28406"/>
    <cellStyle name="Normal 57 2 2 2 4 2 3" xfId="28407"/>
    <cellStyle name="Normal 6 2 3 2 2 2 4 2 3" xfId="28408"/>
    <cellStyle name="Normal 6 3 2 2 2 4 2 3" xfId="28409"/>
    <cellStyle name="Normal 60 2 2 2 4 2 3" xfId="28410"/>
    <cellStyle name="Normal 64 2 2 2 4 2 3" xfId="28411"/>
    <cellStyle name="Normal 65 2 2 2 4 2 3" xfId="28412"/>
    <cellStyle name="Normal 66 2 2 2 4 2 3" xfId="28413"/>
    <cellStyle name="Normal 67 2 2 2 4 2 3" xfId="28414"/>
    <cellStyle name="Normal 7 6 2 2 2 4 2 3" xfId="28415"/>
    <cellStyle name="Normal 71 2 2 2 4 2 3" xfId="28416"/>
    <cellStyle name="Normal 72 2 2 2 4 2 3" xfId="28417"/>
    <cellStyle name="Normal 73 2 2 2 4 2 3" xfId="28418"/>
    <cellStyle name="Normal 74 2 2 2 4 2 3" xfId="28419"/>
    <cellStyle name="Normal 76 2 2 2 4 2 3" xfId="28420"/>
    <cellStyle name="Normal 8 3 2 2 2 4 2 3" xfId="28421"/>
    <cellStyle name="Normal 81 2 2 2 4 2 3" xfId="28422"/>
    <cellStyle name="Normal 90 3 2 3" xfId="28423"/>
    <cellStyle name="Normal 78 5 3 2 3" xfId="28424"/>
    <cellStyle name="Normal 91 3 2 3" xfId="28425"/>
    <cellStyle name="Normal 5 3 5 3 2 3" xfId="28426"/>
    <cellStyle name="Normal 80 5 3 2 3" xfId="28427"/>
    <cellStyle name="Normal 79 5 3 2 3" xfId="28428"/>
    <cellStyle name="Normal 6 8 5 3 2 3" xfId="28429"/>
    <cellStyle name="Normal 5 2 5 3 2 3" xfId="28430"/>
    <cellStyle name="Normal 6 2 10 3 2 3" xfId="28431"/>
    <cellStyle name="Comma 2 2 3 5 3 2 3" xfId="28432"/>
    <cellStyle name="Comma 2 3 6 5 3 2 3" xfId="28433"/>
    <cellStyle name="Normal 18 2 5 3 2 3" xfId="28434"/>
    <cellStyle name="Normal 19 2 5 3 2 3" xfId="28435"/>
    <cellStyle name="Normal 2 2 3 5 3 2 3" xfId="28436"/>
    <cellStyle name="Normal 2 3 6 5 3 2 3" xfId="28437"/>
    <cellStyle name="Normal 2 3 2 5 3 2 3" xfId="28438"/>
    <cellStyle name="Normal 2 3 4 5 3 2 3" xfId="28439"/>
    <cellStyle name="Normal 2 3 5 5 3 2 3" xfId="28440"/>
    <cellStyle name="Normal 2 4 2 5 3 2 3" xfId="28441"/>
    <cellStyle name="Normal 2 5 5 3 2 3" xfId="28442"/>
    <cellStyle name="Normal 28 3 5 3 2 3" xfId="28443"/>
    <cellStyle name="Normal 3 2 2 5 3 2 3" xfId="28444"/>
    <cellStyle name="Normal 3 3 5 3 2 3" xfId="28445"/>
    <cellStyle name="Normal 30 3 5 3 2 3" xfId="28446"/>
    <cellStyle name="Normal 4 2 5 3 2 3" xfId="28447"/>
    <cellStyle name="Normal 40 2 5 3 2 3" xfId="28448"/>
    <cellStyle name="Normal 41 2 5 3 2 3" xfId="28449"/>
    <cellStyle name="Normal 42 2 5 3 2 3" xfId="28450"/>
    <cellStyle name="Normal 43 2 5 3 2 3" xfId="28451"/>
    <cellStyle name="Normal 44 2 5 3 2 3" xfId="28452"/>
    <cellStyle name="Normal 45 2 5 3 2 3" xfId="28453"/>
    <cellStyle name="Normal 46 2 5 3 2 3" xfId="28454"/>
    <cellStyle name="Normal 47 2 5 3 2 3" xfId="28455"/>
    <cellStyle name="Normal 51 5 3 2 3" xfId="28456"/>
    <cellStyle name="Normal 52 5 3 2 3" xfId="28457"/>
    <cellStyle name="Normal 53 5 3 2 3" xfId="28458"/>
    <cellStyle name="Normal 55 5 3 2 3" xfId="28459"/>
    <cellStyle name="Normal 56 5 3 2 3" xfId="28460"/>
    <cellStyle name="Normal 57 5 3 2 3" xfId="28461"/>
    <cellStyle name="Normal 6 2 3 5 3 2 3" xfId="28462"/>
    <cellStyle name="Normal 6 3 5 3 2 3" xfId="28463"/>
    <cellStyle name="Normal 60 5 3 2 3" xfId="28464"/>
    <cellStyle name="Normal 64 5 3 2 3" xfId="28465"/>
    <cellStyle name="Normal 65 5 3 2 3" xfId="28466"/>
    <cellStyle name="Normal 66 5 3 2 3" xfId="28467"/>
    <cellStyle name="Normal 67 5 3 2 3" xfId="28468"/>
    <cellStyle name="Normal 7 6 5 3 2 3" xfId="28469"/>
    <cellStyle name="Normal 71 5 3 2 3" xfId="28470"/>
    <cellStyle name="Normal 72 5 3 2 3" xfId="28471"/>
    <cellStyle name="Normal 73 5 3 2 3" xfId="28472"/>
    <cellStyle name="Normal 74 5 3 2 3" xfId="28473"/>
    <cellStyle name="Normal 76 5 3 2 3" xfId="28474"/>
    <cellStyle name="Normal 8 3 5 3 2 3" xfId="28475"/>
    <cellStyle name="Normal 81 5 3 2 3" xfId="28476"/>
    <cellStyle name="Normal 78 2 4 3 2 3" xfId="28477"/>
    <cellStyle name="Normal 5 3 2 4 3 2 3" xfId="28478"/>
    <cellStyle name="Normal 80 2 4 3 2 3" xfId="28479"/>
    <cellStyle name="Normal 79 2 4 3 2 3" xfId="28480"/>
    <cellStyle name="Normal 6 8 2 4 3 2 3" xfId="28481"/>
    <cellStyle name="Normal 5 2 2 4 3 2 3" xfId="28482"/>
    <cellStyle name="Normal 6 2 7 4 3 2 3" xfId="28483"/>
    <cellStyle name="Comma 2 2 3 2 4 3 2 3" xfId="28484"/>
    <cellStyle name="Comma 2 3 6 2 4 3 2 3" xfId="28485"/>
    <cellStyle name="Normal 18 2 2 4 3 2 3" xfId="28486"/>
    <cellStyle name="Normal 19 2 2 4 3 2 3" xfId="28487"/>
    <cellStyle name="Normal 2 2 3 2 4 3 2 3" xfId="28488"/>
    <cellStyle name="Normal 2 3 6 2 4 3 2 3" xfId="28489"/>
    <cellStyle name="Normal 2 3 2 2 4 3 2 3" xfId="28490"/>
    <cellStyle name="Normal 2 3 4 2 4 3 2 3" xfId="28491"/>
    <cellStyle name="Normal 2 3 5 2 4 3 2 3" xfId="28492"/>
    <cellStyle name="Normal 2 4 2 2 4 3 2 3" xfId="28493"/>
    <cellStyle name="Normal 2 5 2 4 3 2 3" xfId="28494"/>
    <cellStyle name="Normal 28 3 2 4 3 2 3" xfId="28495"/>
    <cellStyle name="Normal 3 2 2 2 4 3 2 3" xfId="28496"/>
    <cellStyle name="Normal 3 3 2 4 3 2 3" xfId="28497"/>
    <cellStyle name="Normal 30 3 2 4 3 2 3" xfId="28498"/>
    <cellStyle name="Normal 4 2 2 4 3 2 3" xfId="28499"/>
    <cellStyle name="Normal 40 2 2 4 3 2 3" xfId="28500"/>
    <cellStyle name="Normal 41 2 2 4 3 2 3" xfId="28501"/>
    <cellStyle name="Normal 42 2 2 4 3 2 3" xfId="28502"/>
    <cellStyle name="Normal 43 2 2 4 3 2 3" xfId="28503"/>
    <cellStyle name="Normal 44 2 2 4 3 2 3" xfId="28504"/>
    <cellStyle name="Normal 45 2 2 4 3 2 3" xfId="28505"/>
    <cellStyle name="Normal 46 2 2 4 3 2 3" xfId="28506"/>
    <cellStyle name="Normal 47 2 2 4 3 2 3" xfId="28507"/>
    <cellStyle name="Normal 51 2 4 3 2 3" xfId="28508"/>
    <cellStyle name="Normal 52 2 4 3 2 3" xfId="28509"/>
    <cellStyle name="Normal 53 2 4 3 2 3" xfId="28510"/>
    <cellStyle name="Normal 55 2 4 3 2 3" xfId="28511"/>
    <cellStyle name="Normal 56 2 4 3 2 3" xfId="28512"/>
    <cellStyle name="Normal 57 2 4 3 2 3" xfId="28513"/>
    <cellStyle name="Normal 6 2 3 2 4 3 2 3" xfId="28514"/>
    <cellStyle name="Normal 6 3 2 4 3 2 3" xfId="28515"/>
    <cellStyle name="Normal 60 2 4 3 2 3" xfId="28516"/>
    <cellStyle name="Normal 64 2 4 3 2 3" xfId="28517"/>
    <cellStyle name="Normal 65 2 4 3 2 3" xfId="28518"/>
    <cellStyle name="Normal 66 2 4 3 2 3" xfId="28519"/>
    <cellStyle name="Normal 67 2 4 3 2 3" xfId="28520"/>
    <cellStyle name="Normal 7 6 2 4 3 2 3" xfId="28521"/>
    <cellStyle name="Normal 71 2 4 3 2 3" xfId="28522"/>
    <cellStyle name="Normal 72 2 4 3 2 3" xfId="28523"/>
    <cellStyle name="Normal 73 2 4 3 2 3" xfId="28524"/>
    <cellStyle name="Normal 74 2 4 3 2 3" xfId="28525"/>
    <cellStyle name="Normal 76 2 4 3 2 3" xfId="28526"/>
    <cellStyle name="Normal 8 3 2 4 3 2 3" xfId="28527"/>
    <cellStyle name="Normal 81 2 4 3 2 3" xfId="28528"/>
    <cellStyle name="Normal 78 3 3 3 2 3" xfId="28529"/>
    <cellStyle name="Normal 5 3 3 3 3 2 3" xfId="28530"/>
    <cellStyle name="Normal 80 3 3 3 2 3" xfId="28531"/>
    <cellStyle name="Normal 79 3 3 3 2 3" xfId="28532"/>
    <cellStyle name="Normal 6 8 3 3 3 2 3" xfId="28533"/>
    <cellStyle name="Normal 5 2 3 3 3 2 3" xfId="28534"/>
    <cellStyle name="Normal 6 2 8 3 3 2 3" xfId="28535"/>
    <cellStyle name="Comma 2 2 3 3 3 3 2 3" xfId="28536"/>
    <cellStyle name="Comma 2 3 6 3 3 3 2 3" xfId="28537"/>
    <cellStyle name="Normal 18 2 3 3 3 2 3" xfId="28538"/>
    <cellStyle name="Normal 19 2 3 3 3 2 3" xfId="28539"/>
    <cellStyle name="Normal 2 2 3 3 3 3 2 3" xfId="28540"/>
    <cellStyle name="Normal 2 3 6 3 3 3 2 3" xfId="28541"/>
    <cellStyle name="Normal 2 3 2 3 3 3 2 3" xfId="28542"/>
    <cellStyle name="Normal 2 3 4 3 3 3 2 3" xfId="28543"/>
    <cellStyle name="Normal 2 3 5 3 3 3 2 3" xfId="28544"/>
    <cellStyle name="Normal 2 4 2 3 3 3 2 3" xfId="28545"/>
    <cellStyle name="Normal 2 5 3 3 3 2 3" xfId="28546"/>
    <cellStyle name="Normal 28 3 3 3 3 2 3" xfId="28547"/>
    <cellStyle name="Normal 3 2 2 3 3 3 2 3" xfId="28548"/>
    <cellStyle name="Normal 3 3 3 3 3 2 3" xfId="28549"/>
    <cellStyle name="Normal 30 3 3 3 3 2 3" xfId="28550"/>
    <cellStyle name="Normal 4 2 3 3 3 2 3" xfId="28551"/>
    <cellStyle name="Normal 40 2 3 3 3 2 3" xfId="28552"/>
    <cellStyle name="Normal 41 2 3 3 3 2 3" xfId="28553"/>
    <cellStyle name="Normal 42 2 3 3 3 2 3" xfId="28554"/>
    <cellStyle name="Normal 43 2 3 3 3 2 3" xfId="28555"/>
    <cellStyle name="Normal 44 2 3 3 3 2 3" xfId="28556"/>
    <cellStyle name="Normal 45 2 3 3 3 2 3" xfId="28557"/>
    <cellStyle name="Normal 46 2 3 3 3 2 3" xfId="28558"/>
    <cellStyle name="Normal 47 2 3 3 3 2 3" xfId="28559"/>
    <cellStyle name="Normal 51 3 3 3 2 3" xfId="28560"/>
    <cellStyle name="Normal 52 3 3 3 2 3" xfId="28561"/>
    <cellStyle name="Normal 53 3 3 3 2 3" xfId="28562"/>
    <cellStyle name="Normal 55 3 3 3 2 3" xfId="28563"/>
    <cellStyle name="Normal 56 3 3 3 2 3" xfId="28564"/>
    <cellStyle name="Normal 57 3 3 3 2 3" xfId="28565"/>
    <cellStyle name="Normal 6 2 3 3 3 3 2 3" xfId="28566"/>
    <cellStyle name="Normal 6 3 3 3 3 2 3" xfId="28567"/>
    <cellStyle name="Normal 60 3 3 3 2 3" xfId="28568"/>
    <cellStyle name="Normal 64 3 3 3 2 3" xfId="28569"/>
    <cellStyle name="Normal 65 3 3 3 2 3" xfId="28570"/>
    <cellStyle name="Normal 66 3 3 3 2 3" xfId="28571"/>
    <cellStyle name="Normal 67 3 3 3 2 3" xfId="28572"/>
    <cellStyle name="Normal 7 6 3 3 3 2 3" xfId="28573"/>
    <cellStyle name="Normal 71 3 3 3 2 3" xfId="28574"/>
    <cellStyle name="Normal 72 3 3 3 2 3" xfId="28575"/>
    <cellStyle name="Normal 73 3 3 3 2 3" xfId="28576"/>
    <cellStyle name="Normal 74 3 3 3 2 3" xfId="28577"/>
    <cellStyle name="Normal 76 3 3 3 2 3" xfId="28578"/>
    <cellStyle name="Normal 8 3 3 3 3 2 3" xfId="28579"/>
    <cellStyle name="Normal 81 3 3 3 2 3" xfId="28580"/>
    <cellStyle name="Normal 78 2 2 3 3 2 3" xfId="28581"/>
    <cellStyle name="Normal 5 3 2 2 3 3 2 3" xfId="28582"/>
    <cellStyle name="Normal 80 2 2 3 3 2 3" xfId="28583"/>
    <cellStyle name="Normal 79 2 2 3 3 2 3" xfId="28584"/>
    <cellStyle name="Normal 6 8 2 2 3 3 2 3" xfId="28585"/>
    <cellStyle name="Normal 5 2 2 2 3 3 2 3" xfId="28586"/>
    <cellStyle name="Normal 6 2 7 2 3 3 2 3" xfId="28587"/>
    <cellStyle name="Comma 2 2 3 2 2 3 3 2 3" xfId="28588"/>
    <cellStyle name="Comma 2 3 6 2 2 3 3 2 3" xfId="28589"/>
    <cellStyle name="Normal 18 2 2 2 3 3 2 3" xfId="28590"/>
    <cellStyle name="Normal 19 2 2 2 3 3 2 3" xfId="28591"/>
    <cellStyle name="Normal 2 2 3 2 2 3 3 2 3" xfId="28592"/>
    <cellStyle name="Normal 2 3 6 2 2 3 3 2 3" xfId="28593"/>
    <cellStyle name="Normal 2 3 2 2 2 3 3 2 3" xfId="28594"/>
    <cellStyle name="Normal 2 3 4 2 2 3 3 2 3" xfId="28595"/>
    <cellStyle name="Normal 2 3 5 2 2 3 3 2 3" xfId="28596"/>
    <cellStyle name="Normal 2 4 2 2 2 3 3 2 3" xfId="28597"/>
    <cellStyle name="Normal 2 5 2 2 3 3 2 3" xfId="28598"/>
    <cellStyle name="Normal 28 3 2 2 3 3 2 3" xfId="28599"/>
    <cellStyle name="Normal 3 2 2 2 2 3 3 2 3" xfId="28600"/>
    <cellStyle name="Normal 3 3 2 2 3 3 2 3" xfId="28601"/>
    <cellStyle name="Normal 30 3 2 2 3 3 2 3" xfId="28602"/>
    <cellStyle name="Normal 4 2 2 2 3 3 2 3" xfId="28603"/>
    <cellStyle name="Normal 40 2 2 2 3 3 2 3" xfId="28604"/>
    <cellStyle name="Normal 41 2 2 2 3 3 2 3" xfId="28605"/>
    <cellStyle name="Normal 42 2 2 2 3 3 2 3" xfId="28606"/>
    <cellStyle name="Normal 43 2 2 2 3 3 2 3" xfId="28607"/>
    <cellStyle name="Normal 44 2 2 2 3 3 2 3" xfId="28608"/>
    <cellStyle name="Normal 45 2 2 2 3 3 2 3" xfId="28609"/>
    <cellStyle name="Normal 46 2 2 2 3 3 2 3" xfId="28610"/>
    <cellStyle name="Normal 47 2 2 2 3 3 2 3" xfId="28611"/>
    <cellStyle name="Normal 51 2 2 3 3 2 3" xfId="28612"/>
    <cellStyle name="Normal 52 2 2 3 3 2 3" xfId="28613"/>
    <cellStyle name="Normal 53 2 2 3 3 2 3" xfId="28614"/>
    <cellStyle name="Normal 55 2 2 3 3 2 3" xfId="28615"/>
    <cellStyle name="Normal 56 2 2 3 3 2 3" xfId="28616"/>
    <cellStyle name="Normal 57 2 2 3 3 2 3" xfId="28617"/>
    <cellStyle name="Normal 6 2 3 2 2 3 3 2 3" xfId="28618"/>
    <cellStyle name="Normal 6 3 2 2 3 3 2 3" xfId="28619"/>
    <cellStyle name="Normal 60 2 2 3 3 2 3" xfId="28620"/>
    <cellStyle name="Normal 64 2 2 3 3 2 3" xfId="28621"/>
    <cellStyle name="Normal 65 2 2 3 3 2 3" xfId="28622"/>
    <cellStyle name="Normal 66 2 2 3 3 2 3" xfId="28623"/>
    <cellStyle name="Normal 67 2 2 3 3 2 3" xfId="28624"/>
    <cellStyle name="Normal 7 6 2 2 3 3 2 3" xfId="28625"/>
    <cellStyle name="Normal 71 2 2 3 3 2 3" xfId="28626"/>
    <cellStyle name="Normal 72 2 2 3 3 2 3" xfId="28627"/>
    <cellStyle name="Normal 73 2 2 3 3 2 3" xfId="28628"/>
    <cellStyle name="Normal 74 2 2 3 3 2 3" xfId="28629"/>
    <cellStyle name="Normal 76 2 2 3 3 2 3" xfId="28630"/>
    <cellStyle name="Normal 8 3 2 2 3 3 2 3" xfId="28631"/>
    <cellStyle name="Normal 81 2 2 3 3 2 3" xfId="28632"/>
    <cellStyle name="Normal 78 4 2 3 2 3" xfId="28633"/>
    <cellStyle name="Normal 5 3 4 2 3 2 3" xfId="28634"/>
    <cellStyle name="Normal 80 4 2 3 2 3" xfId="28635"/>
    <cellStyle name="Normal 79 4 2 3 2 3" xfId="28636"/>
    <cellStyle name="Normal 6 8 4 2 3 2 3" xfId="28637"/>
    <cellStyle name="Normal 5 2 4 2 3 2 3" xfId="28638"/>
    <cellStyle name="Normal 6 2 9 2 3 2 3" xfId="28639"/>
    <cellStyle name="Comma 2 2 3 4 2 3 2 3" xfId="28640"/>
    <cellStyle name="Comma 2 3 6 4 2 3 2 3" xfId="28641"/>
    <cellStyle name="Normal 18 2 4 2 3 2 3" xfId="28642"/>
    <cellStyle name="Normal 19 2 4 2 3 2 3" xfId="28643"/>
    <cellStyle name="Normal 2 2 3 4 2 3 2 3" xfId="28644"/>
    <cellStyle name="Normal 2 3 6 4 2 3 2 3" xfId="28645"/>
    <cellStyle name="Normal 2 3 2 4 2 3 2 3" xfId="28646"/>
    <cellStyle name="Normal 2 3 4 4 2 3 2 3" xfId="28647"/>
    <cellStyle name="Normal 2 3 5 4 2 3 2 3" xfId="28648"/>
    <cellStyle name="Normal 2 4 2 4 2 3 2 3" xfId="28649"/>
    <cellStyle name="Normal 2 5 4 2 3 2 3" xfId="28650"/>
    <cellStyle name="Normal 28 3 4 2 3 2 3" xfId="28651"/>
    <cellStyle name="Normal 3 2 2 4 2 3 2 3" xfId="28652"/>
    <cellStyle name="Normal 3 3 4 2 3 2 3" xfId="28653"/>
    <cellStyle name="Normal 30 3 4 2 3 2 3" xfId="28654"/>
    <cellStyle name="Normal 4 2 4 2 3 2 3" xfId="28655"/>
    <cellStyle name="Normal 40 2 4 2 3 2 3" xfId="28656"/>
    <cellStyle name="Normal 41 2 4 2 3 2 3" xfId="28657"/>
    <cellStyle name="Normal 42 2 4 2 3 2 3" xfId="28658"/>
    <cellStyle name="Normal 43 2 4 2 3 2 3" xfId="28659"/>
    <cellStyle name="Normal 44 2 4 2 3 2 3" xfId="28660"/>
    <cellStyle name="Normal 45 2 4 2 3 2 3" xfId="28661"/>
    <cellStyle name="Normal 46 2 4 2 3 2 3" xfId="28662"/>
    <cellStyle name="Normal 47 2 4 2 3 2 3" xfId="28663"/>
    <cellStyle name="Normal 51 4 2 3 2 3" xfId="28664"/>
    <cellStyle name="Normal 52 4 2 3 2 3" xfId="28665"/>
    <cellStyle name="Normal 53 4 2 3 2 3" xfId="28666"/>
    <cellStyle name="Normal 55 4 2 3 2 3" xfId="28667"/>
    <cellStyle name="Normal 56 4 2 3 2 3" xfId="28668"/>
    <cellStyle name="Normal 57 4 2 3 2 3" xfId="28669"/>
    <cellStyle name="Normal 6 2 3 4 2 3 2 3" xfId="28670"/>
    <cellStyle name="Normal 6 3 4 2 3 2 3" xfId="28671"/>
    <cellStyle name="Normal 60 4 2 3 2 3" xfId="28672"/>
    <cellStyle name="Normal 64 4 2 3 2 3" xfId="28673"/>
    <cellStyle name="Normal 65 4 2 3 2 3" xfId="28674"/>
    <cellStyle name="Normal 66 4 2 3 2 3" xfId="28675"/>
    <cellStyle name="Normal 67 4 2 3 2 3" xfId="28676"/>
    <cellStyle name="Normal 7 6 4 2 3 2 3" xfId="28677"/>
    <cellStyle name="Normal 71 4 2 3 2 3" xfId="28678"/>
    <cellStyle name="Normal 72 4 2 3 2 3" xfId="28679"/>
    <cellStyle name="Normal 73 4 2 3 2 3" xfId="28680"/>
    <cellStyle name="Normal 74 4 2 3 2 3" xfId="28681"/>
    <cellStyle name="Normal 76 4 2 3 2 3" xfId="28682"/>
    <cellStyle name="Normal 8 3 4 2 3 2 3" xfId="28683"/>
    <cellStyle name="Normal 81 4 2 3 2 3" xfId="28684"/>
    <cellStyle name="Normal 78 2 3 2 3 2 3" xfId="28685"/>
    <cellStyle name="Normal 5 3 2 3 2 3 2 3" xfId="28686"/>
    <cellStyle name="Normal 80 2 3 2 3 2 3" xfId="28687"/>
    <cellStyle name="Normal 79 2 3 2 3 2 3" xfId="28688"/>
    <cellStyle name="Normal 6 8 2 3 2 3 2 3" xfId="28689"/>
    <cellStyle name="Normal 5 2 2 3 2 3 2 3" xfId="28690"/>
    <cellStyle name="Normal 6 2 7 3 2 3 2 3" xfId="28691"/>
    <cellStyle name="Comma 2 2 3 2 3 2 3 2 3" xfId="28692"/>
    <cellStyle name="Comma 2 3 6 2 3 2 3 2 3" xfId="28693"/>
    <cellStyle name="Normal 18 2 2 3 2 3 2 3" xfId="28694"/>
    <cellStyle name="Normal 19 2 2 3 2 3 2 3" xfId="28695"/>
    <cellStyle name="Normal 2 2 3 2 3 2 3 2 3" xfId="28696"/>
    <cellStyle name="Normal 2 3 6 2 3 2 3 2 3" xfId="28697"/>
    <cellStyle name="Normal 2 3 2 2 3 2 3 2 3" xfId="28698"/>
    <cellStyle name="Normal 2 3 4 2 3 2 3 2 3" xfId="28699"/>
    <cellStyle name="Normal 2 3 5 2 3 2 3 2 3" xfId="28700"/>
    <cellStyle name="Normal 2 4 2 2 3 2 3 2 3" xfId="28701"/>
    <cellStyle name="Normal 2 5 2 3 2 3 2 3" xfId="28702"/>
    <cellStyle name="Normal 28 3 2 3 2 3 2 3" xfId="28703"/>
    <cellStyle name="Normal 3 2 2 2 3 2 3 2 3" xfId="28704"/>
    <cellStyle name="Normal 3 3 2 3 2 3 2 3" xfId="28705"/>
    <cellStyle name="Normal 30 3 2 3 2 3 2 3" xfId="28706"/>
    <cellStyle name="Normal 4 2 2 3 2 3 2 3" xfId="28707"/>
    <cellStyle name="Normal 40 2 2 3 2 3 2 3" xfId="28708"/>
    <cellStyle name="Normal 41 2 2 3 2 3 2 3" xfId="28709"/>
    <cellStyle name="Normal 42 2 2 3 2 3 2 3" xfId="28710"/>
    <cellStyle name="Normal 43 2 2 3 2 3 2 3" xfId="28711"/>
    <cellStyle name="Normal 44 2 2 3 2 3 2 3" xfId="28712"/>
    <cellStyle name="Normal 45 2 2 3 2 3 2 3" xfId="28713"/>
    <cellStyle name="Normal 46 2 2 3 2 3 2 3" xfId="28714"/>
    <cellStyle name="Normal 47 2 2 3 2 3 2 3" xfId="28715"/>
    <cellStyle name="Normal 51 2 3 2 3 2 3" xfId="28716"/>
    <cellStyle name="Normal 52 2 3 2 3 2 3" xfId="28717"/>
    <cellStyle name="Normal 53 2 3 2 3 2 3" xfId="28718"/>
    <cellStyle name="Normal 55 2 3 2 3 2 3" xfId="28719"/>
    <cellStyle name="Normal 56 2 3 2 3 2 3" xfId="28720"/>
    <cellStyle name="Normal 57 2 3 2 3 2 3" xfId="28721"/>
    <cellStyle name="Normal 6 2 3 2 3 2 3 2 3" xfId="28722"/>
    <cellStyle name="Normal 6 3 2 3 2 3 2 3" xfId="28723"/>
    <cellStyle name="Normal 60 2 3 2 3 2 3" xfId="28724"/>
    <cellStyle name="Normal 64 2 3 2 3 2 3" xfId="28725"/>
    <cellStyle name="Normal 65 2 3 2 3 2 3" xfId="28726"/>
    <cellStyle name="Normal 66 2 3 2 3 2 3" xfId="28727"/>
    <cellStyle name="Normal 67 2 3 2 3 2 3" xfId="28728"/>
    <cellStyle name="Normal 7 6 2 3 2 3 2 3" xfId="28729"/>
    <cellStyle name="Normal 71 2 3 2 3 2 3" xfId="28730"/>
    <cellStyle name="Normal 72 2 3 2 3 2 3" xfId="28731"/>
    <cellStyle name="Normal 73 2 3 2 3 2 3" xfId="28732"/>
    <cellStyle name="Normal 74 2 3 2 3 2 3" xfId="28733"/>
    <cellStyle name="Normal 76 2 3 2 3 2 3" xfId="28734"/>
    <cellStyle name="Normal 8 3 2 3 2 3 2 3" xfId="28735"/>
    <cellStyle name="Normal 81 2 3 2 3 2 3" xfId="28736"/>
    <cellStyle name="Normal 78 3 2 2 3 2 3" xfId="28737"/>
    <cellStyle name="Normal 5 3 3 2 2 3 2 3" xfId="28738"/>
    <cellStyle name="Normal 80 3 2 2 3 2 3" xfId="28739"/>
    <cellStyle name="Normal 79 3 2 2 3 2 3" xfId="28740"/>
    <cellStyle name="Normal 6 8 3 2 2 3 2 3" xfId="28741"/>
    <cellStyle name="Normal 5 2 3 2 2 3 2 3" xfId="28742"/>
    <cellStyle name="Normal 6 2 8 2 2 3 2 3" xfId="28743"/>
    <cellStyle name="Comma 2 2 3 3 2 2 3 2 3" xfId="28744"/>
    <cellStyle name="Comma 2 3 6 3 2 2 3 2 3" xfId="28745"/>
    <cellStyle name="Normal 18 2 3 2 2 3 2 3" xfId="28746"/>
    <cellStyle name="Normal 19 2 3 2 2 3 2 3" xfId="28747"/>
    <cellStyle name="Normal 2 2 3 3 2 2 3 2 3" xfId="28748"/>
    <cellStyle name="Normal 2 3 6 3 2 2 3 2 3" xfId="28749"/>
    <cellStyle name="Normal 2 3 2 3 2 2 3 2 3" xfId="28750"/>
    <cellStyle name="Normal 2 3 4 3 2 2 3 2 3" xfId="28751"/>
    <cellStyle name="Normal 2 3 5 3 2 2 3 2 3" xfId="28752"/>
    <cellStyle name="Normal 2 4 2 3 2 2 3 2 3" xfId="28753"/>
    <cellStyle name="Normal 2 5 3 2 2 3 2 3" xfId="28754"/>
    <cellStyle name="Normal 28 3 3 2 2 3 2 3" xfId="28755"/>
    <cellStyle name="Normal 3 2 2 3 2 2 3 2 3" xfId="28756"/>
    <cellStyle name="Normal 3 3 3 2 2 3 2 3" xfId="28757"/>
    <cellStyle name="Normal 30 3 3 2 2 3 2 3" xfId="28758"/>
    <cellStyle name="Normal 4 2 3 2 2 3 2 3" xfId="28759"/>
    <cellStyle name="Normal 40 2 3 2 2 3 2 3" xfId="28760"/>
    <cellStyle name="Normal 41 2 3 2 2 3 2 3" xfId="28761"/>
    <cellStyle name="Normal 42 2 3 2 2 3 2 3" xfId="28762"/>
    <cellStyle name="Normal 43 2 3 2 2 3 2 3" xfId="28763"/>
    <cellStyle name="Normal 44 2 3 2 2 3 2 3" xfId="28764"/>
    <cellStyle name="Normal 45 2 3 2 2 3 2 3" xfId="28765"/>
    <cellStyle name="Normal 46 2 3 2 2 3 2 3" xfId="28766"/>
    <cellStyle name="Normal 47 2 3 2 2 3 2 3" xfId="28767"/>
    <cellStyle name="Normal 51 3 2 2 3 2 3" xfId="28768"/>
    <cellStyle name="Normal 52 3 2 2 3 2 3" xfId="28769"/>
    <cellStyle name="Normal 53 3 2 2 3 2 3" xfId="28770"/>
    <cellStyle name="Normal 55 3 2 2 3 2 3" xfId="28771"/>
    <cellStyle name="Normal 56 3 2 2 3 2 3" xfId="28772"/>
    <cellStyle name="Normal 57 3 2 2 3 2 3" xfId="28773"/>
    <cellStyle name="Normal 6 2 3 3 2 2 3 2 3" xfId="28774"/>
    <cellStyle name="Normal 6 3 3 2 2 3 2 3" xfId="28775"/>
    <cellStyle name="Normal 60 3 2 2 3 2 3" xfId="28776"/>
    <cellStyle name="Normal 64 3 2 2 3 2 3" xfId="28777"/>
    <cellStyle name="Normal 65 3 2 2 3 2 3" xfId="28778"/>
    <cellStyle name="Normal 66 3 2 2 3 2 3" xfId="28779"/>
    <cellStyle name="Normal 67 3 2 2 3 2 3" xfId="28780"/>
    <cellStyle name="Normal 7 6 3 2 2 3 2 3" xfId="28781"/>
    <cellStyle name="Normal 71 3 2 2 3 2 3" xfId="28782"/>
    <cellStyle name="Normal 72 3 2 2 3 2 3" xfId="28783"/>
    <cellStyle name="Normal 73 3 2 2 3 2 3" xfId="28784"/>
    <cellStyle name="Normal 74 3 2 2 3 2 3" xfId="28785"/>
    <cellStyle name="Normal 76 3 2 2 3 2 3" xfId="28786"/>
    <cellStyle name="Normal 8 3 3 2 2 3 2 3" xfId="28787"/>
    <cellStyle name="Normal 81 3 2 2 3 2 3" xfId="28788"/>
    <cellStyle name="Normal 78 2 2 2 2 3 2 3" xfId="28789"/>
    <cellStyle name="Normal 5 3 2 2 2 2 3 2 3" xfId="28790"/>
    <cellStyle name="Normal 80 2 2 2 2 3 2 3" xfId="28791"/>
    <cellStyle name="Normal 79 2 2 2 2 3 2 3" xfId="28792"/>
    <cellStyle name="Normal 6 8 2 2 2 2 3 2 3" xfId="28793"/>
    <cellStyle name="Normal 5 2 2 2 2 2 3 2 3" xfId="28794"/>
    <cellStyle name="Normal 6 2 7 2 2 2 3 2 3" xfId="28795"/>
    <cellStyle name="Comma 2 2 3 2 2 2 2 3 2 3" xfId="28796"/>
    <cellStyle name="Comma 2 3 6 2 2 2 2 3 2 3" xfId="28797"/>
    <cellStyle name="Normal 18 2 2 2 2 2 3 2 3" xfId="28798"/>
    <cellStyle name="Normal 19 2 2 2 2 2 3 2 3" xfId="28799"/>
    <cellStyle name="Normal 2 2 3 2 2 2 2 3 2 3" xfId="28800"/>
    <cellStyle name="Normal 2 3 6 2 2 2 2 3 2 3" xfId="28801"/>
    <cellStyle name="Normal 2 3 2 2 2 2 2 3 2 3" xfId="28802"/>
    <cellStyle name="Normal 2 3 4 2 2 2 2 3 2 3" xfId="28803"/>
    <cellStyle name="Normal 2 3 5 2 2 2 2 3 2 3" xfId="28804"/>
    <cellStyle name="Normal 2 4 2 2 2 2 2 3 2 3" xfId="28805"/>
    <cellStyle name="Normal 2 5 2 2 2 2 3 2 3" xfId="28806"/>
    <cellStyle name="Normal 28 3 2 2 2 2 3 2 3" xfId="28807"/>
    <cellStyle name="Normal 3 2 2 2 2 2 2 3 2 3" xfId="28808"/>
    <cellStyle name="Normal 3 3 2 2 2 2 3 2 3" xfId="28809"/>
    <cellStyle name="Normal 30 3 2 2 2 2 3 2 3" xfId="28810"/>
    <cellStyle name="Normal 4 2 2 2 2 2 3 2 3" xfId="28811"/>
    <cellStyle name="Normal 40 2 2 2 2 2 3 2 3" xfId="28812"/>
    <cellStyle name="Normal 41 2 2 2 2 2 3 2 3" xfId="28813"/>
    <cellStyle name="Normal 42 2 2 2 2 2 3 2 3" xfId="28814"/>
    <cellStyle name="Normal 43 2 2 2 2 2 3 2 3" xfId="28815"/>
    <cellStyle name="Normal 44 2 2 2 2 2 3 2 3" xfId="28816"/>
    <cellStyle name="Normal 45 2 2 2 2 2 3 2 3" xfId="28817"/>
    <cellStyle name="Normal 46 2 2 2 2 2 3 2 3" xfId="28818"/>
    <cellStyle name="Normal 47 2 2 2 2 2 3 2 3" xfId="28819"/>
    <cellStyle name="Normal 51 2 2 2 2 3 2 3" xfId="28820"/>
    <cellStyle name="Normal 52 2 2 2 2 3 2 3" xfId="28821"/>
    <cellStyle name="Normal 53 2 2 2 2 3 2 3" xfId="28822"/>
    <cellStyle name="Normal 55 2 2 2 2 3 2 3" xfId="28823"/>
    <cellStyle name="Normal 56 2 2 2 2 3 2 3" xfId="28824"/>
    <cellStyle name="Normal 57 2 2 2 2 3 2 3" xfId="28825"/>
    <cellStyle name="Normal 6 2 3 2 2 2 2 3 2 3" xfId="28826"/>
    <cellStyle name="Normal 6 3 2 2 2 2 3 2 3" xfId="28827"/>
    <cellStyle name="Normal 60 2 2 2 2 3 2 3" xfId="28828"/>
    <cellStyle name="Normal 64 2 2 2 2 3 2 3" xfId="28829"/>
    <cellStyle name="Normal 65 2 2 2 2 3 2 3" xfId="28830"/>
    <cellStyle name="Normal 66 2 2 2 2 3 2 3" xfId="28831"/>
    <cellStyle name="Normal 67 2 2 2 2 3 2 3" xfId="28832"/>
    <cellStyle name="Normal 7 6 2 2 2 2 3 2 3" xfId="28833"/>
    <cellStyle name="Normal 71 2 2 2 2 3 2 3" xfId="28834"/>
    <cellStyle name="Normal 72 2 2 2 2 3 2 3" xfId="28835"/>
    <cellStyle name="Normal 73 2 2 2 2 3 2 3" xfId="28836"/>
    <cellStyle name="Normal 74 2 2 2 2 3 2 3" xfId="28837"/>
    <cellStyle name="Normal 76 2 2 2 2 3 2 3" xfId="28838"/>
    <cellStyle name="Normal 8 3 2 2 2 2 3 2 3" xfId="28839"/>
    <cellStyle name="Normal 81 2 2 2 2 3 2 3" xfId="28840"/>
    <cellStyle name="Normal 95 2 2 3" xfId="28841"/>
    <cellStyle name="Normal 78 6 2 2 3" xfId="28842"/>
    <cellStyle name="Normal 96 2 2 3" xfId="28843"/>
    <cellStyle name="Normal 5 3 6 2 2 3" xfId="28844"/>
    <cellStyle name="Normal 80 6 2 2 3" xfId="28845"/>
    <cellStyle name="Normal 79 6 2 2 3" xfId="28846"/>
    <cellStyle name="Normal 6 8 6 2 2 3" xfId="28847"/>
    <cellStyle name="Normal 5 2 6 2 2 3" xfId="28848"/>
    <cellStyle name="Normal 6 2 11 2 2 3" xfId="28849"/>
    <cellStyle name="Comma 2 2 3 6 2 2 3" xfId="28850"/>
    <cellStyle name="Comma 2 3 6 6 2 2 3" xfId="28851"/>
    <cellStyle name="Normal 18 2 6 2 2 3" xfId="28852"/>
    <cellStyle name="Normal 19 2 6 2 2 3" xfId="28853"/>
    <cellStyle name="Normal 2 2 3 6 2 2 3" xfId="28854"/>
    <cellStyle name="Normal 2 3 6 6 2 2 3" xfId="28855"/>
    <cellStyle name="Normal 2 3 2 6 2 2 3" xfId="28856"/>
    <cellStyle name="Normal 2 3 4 6 2 2 3" xfId="28857"/>
    <cellStyle name="Normal 2 3 5 6 2 2 3" xfId="28858"/>
    <cellStyle name="Normal 2 4 2 6 2 2 3" xfId="28859"/>
    <cellStyle name="Normal 2 5 6 2 2 3" xfId="28860"/>
    <cellStyle name="Normal 28 3 6 2 2 3" xfId="28861"/>
    <cellStyle name="Normal 3 2 2 6 2 2 3" xfId="28862"/>
    <cellStyle name="Normal 3 3 6 2 2 3" xfId="28863"/>
    <cellStyle name="Normal 30 3 6 2 2 3" xfId="28864"/>
    <cellStyle name="Normal 4 2 6 2 2 3" xfId="28865"/>
    <cellStyle name="Normal 40 2 6 2 2 3" xfId="28866"/>
    <cellStyle name="Normal 41 2 6 2 2 3" xfId="28867"/>
    <cellStyle name="Normal 42 2 6 2 2 3" xfId="28868"/>
    <cellStyle name="Normal 43 2 6 2 2 3" xfId="28869"/>
    <cellStyle name="Normal 44 2 6 2 2 3" xfId="28870"/>
    <cellStyle name="Normal 45 2 6 2 2 3" xfId="28871"/>
    <cellStyle name="Normal 46 2 6 2 2 3" xfId="28872"/>
    <cellStyle name="Normal 47 2 6 2 2 3" xfId="28873"/>
    <cellStyle name="Normal 51 6 2 2 3" xfId="28874"/>
    <cellStyle name="Normal 52 6 2 2 3" xfId="28875"/>
    <cellStyle name="Normal 53 6 2 2 3" xfId="28876"/>
    <cellStyle name="Normal 55 6 2 2 3" xfId="28877"/>
    <cellStyle name="Normal 56 6 2 2 3" xfId="28878"/>
    <cellStyle name="Normal 57 6 2 2 3" xfId="28879"/>
    <cellStyle name="Normal 6 2 3 6 2 2 3" xfId="28880"/>
    <cellStyle name="Normal 6 3 6 2 2 3" xfId="28881"/>
    <cellStyle name="Normal 60 6 2 2 3" xfId="28882"/>
    <cellStyle name="Normal 64 6 2 2 3" xfId="28883"/>
    <cellStyle name="Normal 65 6 2 2 3" xfId="28884"/>
    <cellStyle name="Normal 66 6 2 2 3" xfId="28885"/>
    <cellStyle name="Normal 67 6 2 2 3" xfId="28886"/>
    <cellStyle name="Normal 7 6 6 2 2 3" xfId="28887"/>
    <cellStyle name="Normal 71 6 2 2 3" xfId="28888"/>
    <cellStyle name="Normal 72 6 2 2 3" xfId="28889"/>
    <cellStyle name="Normal 73 6 2 2 3" xfId="28890"/>
    <cellStyle name="Normal 74 6 2 2 3" xfId="28891"/>
    <cellStyle name="Normal 76 6 2 2 3" xfId="28892"/>
    <cellStyle name="Normal 8 3 6 2 2 3" xfId="28893"/>
    <cellStyle name="Normal 81 6 2 2 3" xfId="28894"/>
    <cellStyle name="Normal 78 2 5 2 2 3" xfId="28895"/>
    <cellStyle name="Normal 5 3 2 5 2 2 3" xfId="28896"/>
    <cellStyle name="Normal 80 2 5 2 2 3" xfId="28897"/>
    <cellStyle name="Normal 79 2 5 2 2 3" xfId="28898"/>
    <cellStyle name="Normal 6 8 2 5 2 2 3" xfId="28899"/>
    <cellStyle name="Normal 5 2 2 5 2 2 3" xfId="28900"/>
    <cellStyle name="Normal 6 2 7 5 2 2 3" xfId="28901"/>
    <cellStyle name="Comma 2 2 3 2 5 2 2 3" xfId="28902"/>
    <cellStyle name="Comma 2 3 6 2 5 2 2 3" xfId="28903"/>
    <cellStyle name="Normal 18 2 2 5 2 2 3" xfId="28904"/>
    <cellStyle name="Normal 19 2 2 5 2 2 3" xfId="28905"/>
    <cellStyle name="Normal 2 2 3 2 5 2 2 3" xfId="28906"/>
    <cellStyle name="Normal 2 3 6 2 5 2 2 3" xfId="28907"/>
    <cellStyle name="Normal 2 3 2 2 5 2 2 3" xfId="28908"/>
    <cellStyle name="Normal 2 3 4 2 5 2 2 3" xfId="28909"/>
    <cellStyle name="Normal 2 3 5 2 5 2 2 3" xfId="28910"/>
    <cellStyle name="Normal 2 4 2 2 5 2 2 3" xfId="28911"/>
    <cellStyle name="Normal 2 5 2 5 2 2 3" xfId="28912"/>
    <cellStyle name="Normal 28 3 2 5 2 2 3" xfId="28913"/>
    <cellStyle name="Normal 3 2 2 2 5 2 2 3" xfId="28914"/>
    <cellStyle name="Normal 3 3 2 5 2 2 3" xfId="28915"/>
    <cellStyle name="Normal 30 3 2 5 2 2 3" xfId="28916"/>
    <cellStyle name="Normal 4 2 2 5 2 2 3" xfId="28917"/>
    <cellStyle name="Normal 40 2 2 5 2 2 3" xfId="28918"/>
    <cellStyle name="Normal 41 2 2 5 2 2 3" xfId="28919"/>
    <cellStyle name="Normal 42 2 2 5 2 2 3" xfId="28920"/>
    <cellStyle name="Normal 43 2 2 5 2 2 3" xfId="28921"/>
    <cellStyle name="Normal 44 2 2 5 2 2 3" xfId="28922"/>
    <cellStyle name="Normal 45 2 2 5 2 2 3" xfId="28923"/>
    <cellStyle name="Normal 46 2 2 5 2 2 3" xfId="28924"/>
    <cellStyle name="Normal 47 2 2 5 2 2 3" xfId="28925"/>
    <cellStyle name="Normal 51 2 5 2 2 3" xfId="28926"/>
    <cellStyle name="Normal 52 2 5 2 2 3" xfId="28927"/>
    <cellStyle name="Normal 53 2 5 2 2 3" xfId="28928"/>
    <cellStyle name="Normal 55 2 5 2 2 3" xfId="28929"/>
    <cellStyle name="Normal 56 2 5 2 2 3" xfId="28930"/>
    <cellStyle name="Normal 57 2 5 2 2 3" xfId="28931"/>
    <cellStyle name="Normal 6 2 3 2 5 2 2 3" xfId="28932"/>
    <cellStyle name="Normal 6 3 2 5 2 2 3" xfId="28933"/>
    <cellStyle name="Normal 60 2 5 2 2 3" xfId="28934"/>
    <cellStyle name="Normal 64 2 5 2 2 3" xfId="28935"/>
    <cellStyle name="Normal 65 2 5 2 2 3" xfId="28936"/>
    <cellStyle name="Normal 66 2 5 2 2 3" xfId="28937"/>
    <cellStyle name="Normal 67 2 5 2 2 3" xfId="28938"/>
    <cellStyle name="Normal 7 6 2 5 2 2 3" xfId="28939"/>
    <cellStyle name="Normal 71 2 5 2 2 3" xfId="28940"/>
    <cellStyle name="Normal 72 2 5 2 2 3" xfId="28941"/>
    <cellStyle name="Normal 73 2 5 2 2 3" xfId="28942"/>
    <cellStyle name="Normal 74 2 5 2 2 3" xfId="28943"/>
    <cellStyle name="Normal 76 2 5 2 2 3" xfId="28944"/>
    <cellStyle name="Normal 8 3 2 5 2 2 3" xfId="28945"/>
    <cellStyle name="Normal 81 2 5 2 2 3" xfId="28946"/>
    <cellStyle name="Normal 78 3 4 2 2 3" xfId="28947"/>
    <cellStyle name="Normal 5 3 3 4 2 2 3" xfId="28948"/>
    <cellStyle name="Normal 80 3 4 2 2 3" xfId="28949"/>
    <cellStyle name="Normal 79 3 4 2 2 3" xfId="28950"/>
    <cellStyle name="Normal 6 8 3 4 2 2 3" xfId="28951"/>
    <cellStyle name="Normal 5 2 3 4 2 2 3" xfId="28952"/>
    <cellStyle name="Normal 6 2 8 4 2 2 3" xfId="28953"/>
    <cellStyle name="Comma 2 2 3 3 4 2 2 3" xfId="28954"/>
    <cellStyle name="Comma 2 3 6 3 4 2 2 3" xfId="28955"/>
    <cellStyle name="Normal 18 2 3 4 2 2 3" xfId="28956"/>
    <cellStyle name="Normal 19 2 3 4 2 2 3" xfId="28957"/>
    <cellStyle name="Normal 2 2 3 3 4 2 2 3" xfId="28958"/>
    <cellStyle name="Normal 2 3 6 3 4 2 2 3" xfId="28959"/>
    <cellStyle name="Normal 2 3 2 3 4 2 2 3" xfId="28960"/>
    <cellStyle name="Normal 2 3 4 3 4 2 2 3" xfId="28961"/>
    <cellStyle name="Normal 2 3 5 3 4 2 2 3" xfId="28962"/>
    <cellStyle name="Normal 2 4 2 3 4 2 2 3" xfId="28963"/>
    <cellStyle name="Normal 2 5 3 4 2 2 3" xfId="28964"/>
    <cellStyle name="Normal 28 3 3 4 2 2 3" xfId="28965"/>
    <cellStyle name="Normal 3 2 2 3 4 2 2 3" xfId="28966"/>
    <cellStyle name="Normal 3 3 3 4 2 2 3" xfId="28967"/>
    <cellStyle name="Normal 30 3 3 4 2 2 3" xfId="28968"/>
    <cellStyle name="Normal 4 2 3 4 2 2 3" xfId="28969"/>
    <cellStyle name="Normal 40 2 3 4 2 2 3" xfId="28970"/>
    <cellStyle name="Normal 41 2 3 4 2 2 3" xfId="28971"/>
    <cellStyle name="Normal 42 2 3 4 2 2 3" xfId="28972"/>
    <cellStyle name="Normal 43 2 3 4 2 2 3" xfId="28973"/>
    <cellStyle name="Normal 44 2 3 4 2 2 3" xfId="28974"/>
    <cellStyle name="Normal 45 2 3 4 2 2 3" xfId="28975"/>
    <cellStyle name="Normal 46 2 3 4 2 2 3" xfId="28976"/>
    <cellStyle name="Normal 47 2 3 4 2 2 3" xfId="28977"/>
    <cellStyle name="Normal 51 3 4 2 2 3" xfId="28978"/>
    <cellStyle name="Normal 52 3 4 2 2 3" xfId="28979"/>
    <cellStyle name="Normal 53 3 4 2 2 3" xfId="28980"/>
    <cellStyle name="Normal 55 3 4 2 2 3" xfId="28981"/>
    <cellStyle name="Normal 56 3 4 2 2 3" xfId="28982"/>
    <cellStyle name="Normal 57 3 4 2 2 3" xfId="28983"/>
    <cellStyle name="Normal 6 2 3 3 4 2 2 3" xfId="28984"/>
    <cellStyle name="Normal 6 3 3 4 2 2 3" xfId="28985"/>
    <cellStyle name="Normal 60 3 4 2 2 3" xfId="28986"/>
    <cellStyle name="Normal 64 3 4 2 2 3" xfId="28987"/>
    <cellStyle name="Normal 65 3 4 2 2 3" xfId="28988"/>
    <cellStyle name="Normal 66 3 4 2 2 3" xfId="28989"/>
    <cellStyle name="Normal 67 3 4 2 2 3" xfId="28990"/>
    <cellStyle name="Normal 7 6 3 4 2 2 3" xfId="28991"/>
    <cellStyle name="Normal 71 3 4 2 2 3" xfId="28992"/>
    <cellStyle name="Normal 72 3 4 2 2 3" xfId="28993"/>
    <cellStyle name="Normal 73 3 4 2 2 3" xfId="28994"/>
    <cellStyle name="Normal 74 3 4 2 2 3" xfId="28995"/>
    <cellStyle name="Normal 76 3 4 2 2 3" xfId="28996"/>
    <cellStyle name="Normal 8 3 3 4 2 2 3" xfId="28997"/>
    <cellStyle name="Normal 81 3 4 2 2 3" xfId="28998"/>
    <cellStyle name="Normal 78 2 2 4 2 2 3" xfId="28999"/>
    <cellStyle name="Normal 5 3 2 2 4 2 2 3" xfId="29000"/>
    <cellStyle name="Normal 80 2 2 4 2 2 3" xfId="29001"/>
    <cellStyle name="Normal 79 2 2 4 2 2 3" xfId="29002"/>
    <cellStyle name="Normal 6 8 2 2 4 2 2 3" xfId="29003"/>
    <cellStyle name="Normal 5 2 2 2 4 2 2 3" xfId="29004"/>
    <cellStyle name="Normal 6 2 7 2 4 2 2 3" xfId="29005"/>
    <cellStyle name="Comma 2 2 3 2 2 4 2 2 3" xfId="29006"/>
    <cellStyle name="Comma 2 3 6 2 2 4 2 2 3" xfId="29007"/>
    <cellStyle name="Normal 18 2 2 2 4 2 2 3" xfId="29008"/>
    <cellStyle name="Normal 19 2 2 2 4 2 2 3" xfId="29009"/>
    <cellStyle name="Normal 2 2 3 2 2 4 2 2 3" xfId="29010"/>
    <cellStyle name="Normal 2 3 6 2 2 4 2 2 3" xfId="29011"/>
    <cellStyle name="Normal 2 3 2 2 2 4 2 2 3" xfId="29012"/>
    <cellStyle name="Normal 2 3 4 2 2 4 2 2 3" xfId="29013"/>
    <cellStyle name="Normal 2 3 5 2 2 4 2 2 3" xfId="29014"/>
    <cellStyle name="Normal 2 4 2 2 2 4 2 2 3" xfId="29015"/>
    <cellStyle name="Normal 2 5 2 2 4 2 2 3" xfId="29016"/>
    <cellStyle name="Normal 28 3 2 2 4 2 2 3" xfId="29017"/>
    <cellStyle name="Normal 3 2 2 2 2 4 2 2 3" xfId="29018"/>
    <cellStyle name="Normal 3 3 2 2 4 2 2 3" xfId="29019"/>
    <cellStyle name="Normal 30 3 2 2 4 2 2 3" xfId="29020"/>
    <cellStyle name="Normal 4 2 2 2 4 2 2 3" xfId="29021"/>
    <cellStyle name="Normal 40 2 2 2 4 2 2 3" xfId="29022"/>
    <cellStyle name="Normal 41 2 2 2 4 2 2 3" xfId="29023"/>
    <cellStyle name="Normal 42 2 2 2 4 2 2 3" xfId="29024"/>
    <cellStyle name="Normal 43 2 2 2 4 2 2 3" xfId="29025"/>
    <cellStyle name="Normal 44 2 2 2 4 2 2 3" xfId="29026"/>
    <cellStyle name="Normal 45 2 2 2 4 2 2 3" xfId="29027"/>
    <cellStyle name="Normal 46 2 2 2 4 2 2 3" xfId="29028"/>
    <cellStyle name="Normal 47 2 2 2 4 2 2 3" xfId="29029"/>
    <cellStyle name="Normal 51 2 2 4 2 2 3" xfId="29030"/>
    <cellStyle name="Normal 52 2 2 4 2 2 3" xfId="29031"/>
    <cellStyle name="Normal 53 2 2 4 2 2 3" xfId="29032"/>
    <cellStyle name="Normal 55 2 2 4 2 2 3" xfId="29033"/>
    <cellStyle name="Normal 56 2 2 4 2 2 3" xfId="29034"/>
    <cellStyle name="Normal 57 2 2 4 2 2 3" xfId="29035"/>
    <cellStyle name="Normal 6 2 3 2 2 4 2 2 3" xfId="29036"/>
    <cellStyle name="Normal 6 3 2 2 4 2 2 3" xfId="29037"/>
    <cellStyle name="Normal 60 2 2 4 2 2 3" xfId="29038"/>
    <cellStyle name="Normal 64 2 2 4 2 2 3" xfId="29039"/>
    <cellStyle name="Normal 65 2 2 4 2 2 3" xfId="29040"/>
    <cellStyle name="Normal 66 2 2 4 2 2 3" xfId="29041"/>
    <cellStyle name="Normal 67 2 2 4 2 2 3" xfId="29042"/>
    <cellStyle name="Normal 7 6 2 2 4 2 2 3" xfId="29043"/>
    <cellStyle name="Normal 71 2 2 4 2 2 3" xfId="29044"/>
    <cellStyle name="Normal 72 2 2 4 2 2 3" xfId="29045"/>
    <cellStyle name="Normal 73 2 2 4 2 2 3" xfId="29046"/>
    <cellStyle name="Normal 74 2 2 4 2 2 3" xfId="29047"/>
    <cellStyle name="Normal 76 2 2 4 2 2 3" xfId="29048"/>
    <cellStyle name="Normal 8 3 2 2 4 2 2 3" xfId="29049"/>
    <cellStyle name="Normal 81 2 2 4 2 2 3" xfId="29050"/>
    <cellStyle name="Normal 78 4 3 2 2 3" xfId="29051"/>
    <cellStyle name="Normal 5 3 4 3 2 2 3" xfId="29052"/>
    <cellStyle name="Normal 80 4 3 2 2 3" xfId="29053"/>
    <cellStyle name="Normal 79 4 3 2 2 3" xfId="29054"/>
    <cellStyle name="Normal 6 8 4 3 2 2 3" xfId="29055"/>
    <cellStyle name="Normal 5 2 4 3 2 2 3" xfId="29056"/>
    <cellStyle name="Normal 6 2 9 3 2 2 3" xfId="29057"/>
    <cellStyle name="Comma 2 2 3 4 3 2 2 3" xfId="29058"/>
    <cellStyle name="Comma 2 3 6 4 3 2 2 3" xfId="29059"/>
    <cellStyle name="Normal 18 2 4 3 2 2 3" xfId="29060"/>
    <cellStyle name="Normal 19 2 4 3 2 2 3" xfId="29061"/>
    <cellStyle name="Normal 2 2 3 4 3 2 2 3" xfId="29062"/>
    <cellStyle name="Normal 2 3 6 4 3 2 2 3" xfId="29063"/>
    <cellStyle name="Normal 2 3 2 4 3 2 2 3" xfId="29064"/>
    <cellStyle name="Normal 2 3 4 4 3 2 2 3" xfId="29065"/>
    <cellStyle name="Normal 2 3 5 4 3 2 2 3" xfId="29066"/>
    <cellStyle name="Normal 2 4 2 4 3 2 2 3" xfId="29067"/>
    <cellStyle name="Normal 2 5 4 3 2 2 3" xfId="29068"/>
    <cellStyle name="Normal 28 3 4 3 2 2 3" xfId="29069"/>
    <cellStyle name="Normal 3 2 2 4 3 2 2 3" xfId="29070"/>
    <cellStyle name="Normal 3 3 4 3 2 2 3" xfId="29071"/>
    <cellStyle name="Normal 30 3 4 3 2 2 3" xfId="29072"/>
    <cellStyle name="Normal 4 2 4 3 2 2 3" xfId="29073"/>
    <cellStyle name="Normal 40 2 4 3 2 2 3" xfId="29074"/>
    <cellStyle name="Normal 41 2 4 3 2 2 3" xfId="29075"/>
    <cellStyle name="Normal 42 2 4 3 2 2 3" xfId="29076"/>
    <cellStyle name="Normal 43 2 4 3 2 2 3" xfId="29077"/>
    <cellStyle name="Normal 44 2 4 3 2 2 3" xfId="29078"/>
    <cellStyle name="Normal 45 2 4 3 2 2 3" xfId="29079"/>
    <cellStyle name="Normal 46 2 4 3 2 2 3" xfId="29080"/>
    <cellStyle name="Normal 47 2 4 3 2 2 3" xfId="29081"/>
    <cellStyle name="Normal 51 4 3 2 2 3" xfId="29082"/>
    <cellStyle name="Normal 52 4 3 2 2 3" xfId="29083"/>
    <cellStyle name="Normal 53 4 3 2 2 3" xfId="29084"/>
    <cellStyle name="Normal 55 4 3 2 2 3" xfId="29085"/>
    <cellStyle name="Normal 56 4 3 2 2 3" xfId="29086"/>
    <cellStyle name="Normal 57 4 3 2 2 3" xfId="29087"/>
    <cellStyle name="Normal 6 2 3 4 3 2 2 3" xfId="29088"/>
    <cellStyle name="Normal 6 3 4 3 2 2 3" xfId="29089"/>
    <cellStyle name="Normal 60 4 3 2 2 3" xfId="29090"/>
    <cellStyle name="Normal 64 4 3 2 2 3" xfId="29091"/>
    <cellStyle name="Normal 65 4 3 2 2 3" xfId="29092"/>
    <cellStyle name="Normal 66 4 3 2 2 3" xfId="29093"/>
    <cellStyle name="Normal 67 4 3 2 2 3" xfId="29094"/>
    <cellStyle name="Normal 7 6 4 3 2 2 3" xfId="29095"/>
    <cellStyle name="Normal 71 4 3 2 2 3" xfId="29096"/>
    <cellStyle name="Normal 72 4 3 2 2 3" xfId="29097"/>
    <cellStyle name="Normal 73 4 3 2 2 3" xfId="29098"/>
    <cellStyle name="Normal 74 4 3 2 2 3" xfId="29099"/>
    <cellStyle name="Normal 76 4 3 2 2 3" xfId="29100"/>
    <cellStyle name="Normal 8 3 4 3 2 2 3" xfId="29101"/>
    <cellStyle name="Normal 81 4 3 2 2 3" xfId="29102"/>
    <cellStyle name="Normal 78 2 3 3 2 2 3" xfId="29103"/>
    <cellStyle name="Normal 5 3 2 3 3 2 2 3" xfId="29104"/>
    <cellStyle name="Normal 80 2 3 3 2 2 3" xfId="29105"/>
    <cellStyle name="Normal 79 2 3 3 2 2 3" xfId="29106"/>
    <cellStyle name="Normal 6 8 2 3 3 2 2 3" xfId="29107"/>
    <cellStyle name="Normal 5 2 2 3 3 2 2 3" xfId="29108"/>
    <cellStyle name="Normal 6 2 7 3 3 2 2 3" xfId="29109"/>
    <cellStyle name="Comma 2 2 3 2 3 3 2 2 3" xfId="29110"/>
    <cellStyle name="Comma 2 3 6 2 3 3 2 2 3" xfId="29111"/>
    <cellStyle name="Normal 18 2 2 3 3 2 2 3" xfId="29112"/>
    <cellStyle name="Normal 19 2 2 3 3 2 2 3" xfId="29113"/>
    <cellStyle name="Normal 2 2 3 2 3 3 2 2 3" xfId="29114"/>
    <cellStyle name="Normal 2 3 6 2 3 3 2 2 3" xfId="29115"/>
    <cellStyle name="Normal 2 3 2 2 3 3 2 2 3" xfId="29116"/>
    <cellStyle name="Normal 2 3 4 2 3 3 2 2 3" xfId="29117"/>
    <cellStyle name="Normal 2 3 5 2 3 3 2 2 3" xfId="29118"/>
    <cellStyle name="Normal 2 4 2 2 3 3 2 2 3" xfId="29119"/>
    <cellStyle name="Normal 2 5 2 3 3 2 2 3" xfId="29120"/>
    <cellStyle name="Normal 28 3 2 3 3 2 2 3" xfId="29121"/>
    <cellStyle name="Normal 3 2 2 2 3 3 2 2 3" xfId="29122"/>
    <cellStyle name="Normal 3 3 2 3 3 2 2 3" xfId="29123"/>
    <cellStyle name="Normal 30 3 2 3 3 2 2 3" xfId="29124"/>
    <cellStyle name="Normal 4 2 2 3 3 2 2 3" xfId="29125"/>
    <cellStyle name="Normal 40 2 2 3 3 2 2 3" xfId="29126"/>
    <cellStyle name="Normal 41 2 2 3 3 2 2 3" xfId="29127"/>
    <cellStyle name="Normal 42 2 2 3 3 2 2 3" xfId="29128"/>
    <cellStyle name="Normal 43 2 2 3 3 2 2 3" xfId="29129"/>
    <cellStyle name="Normal 44 2 2 3 3 2 2 3" xfId="29130"/>
    <cellStyle name="Normal 45 2 2 3 3 2 2 3" xfId="29131"/>
    <cellStyle name="Normal 46 2 2 3 3 2 2 3" xfId="29132"/>
    <cellStyle name="Normal 47 2 2 3 3 2 2 3" xfId="29133"/>
    <cellStyle name="Normal 51 2 3 3 2 2 3" xfId="29134"/>
    <cellStyle name="Normal 52 2 3 3 2 2 3" xfId="29135"/>
    <cellStyle name="Normal 53 2 3 3 2 2 3" xfId="29136"/>
    <cellStyle name="Normal 55 2 3 3 2 2 3" xfId="29137"/>
    <cellStyle name="Normal 56 2 3 3 2 2 3" xfId="29138"/>
    <cellStyle name="Normal 57 2 3 3 2 2 3" xfId="29139"/>
    <cellStyle name="Normal 6 2 3 2 3 3 2 2 3" xfId="29140"/>
    <cellStyle name="Normal 6 3 2 3 3 2 2 3" xfId="29141"/>
    <cellStyle name="Normal 60 2 3 3 2 2 3" xfId="29142"/>
    <cellStyle name="Normal 64 2 3 3 2 2 3" xfId="29143"/>
    <cellStyle name="Normal 65 2 3 3 2 2 3" xfId="29144"/>
    <cellStyle name="Normal 66 2 3 3 2 2 3" xfId="29145"/>
    <cellStyle name="Normal 67 2 3 3 2 2 3" xfId="29146"/>
    <cellStyle name="Normal 7 6 2 3 3 2 2 3" xfId="29147"/>
    <cellStyle name="Normal 71 2 3 3 2 2 3" xfId="29148"/>
    <cellStyle name="Normal 72 2 3 3 2 2 3" xfId="29149"/>
    <cellStyle name="Normal 73 2 3 3 2 2 3" xfId="29150"/>
    <cellStyle name="Normal 74 2 3 3 2 2 3" xfId="29151"/>
    <cellStyle name="Normal 76 2 3 3 2 2 3" xfId="29152"/>
    <cellStyle name="Normal 8 3 2 3 3 2 2 3" xfId="29153"/>
    <cellStyle name="Normal 81 2 3 3 2 2 3" xfId="29154"/>
    <cellStyle name="Normal 78 3 2 3 2 2 3" xfId="29155"/>
    <cellStyle name="Normal 5 3 3 2 3 2 2 3" xfId="29156"/>
    <cellStyle name="Normal 80 3 2 3 2 2 3" xfId="29157"/>
    <cellStyle name="Normal 79 3 2 3 2 2 3" xfId="29158"/>
    <cellStyle name="Normal 6 8 3 2 3 2 2 3" xfId="29159"/>
    <cellStyle name="Normal 5 2 3 2 3 2 2 3" xfId="29160"/>
    <cellStyle name="Normal 6 2 8 2 3 2 2 3" xfId="29161"/>
    <cellStyle name="Comma 2 2 3 3 2 3 2 2 3" xfId="29162"/>
    <cellStyle name="Comma 2 3 6 3 2 3 2 2 3" xfId="29163"/>
    <cellStyle name="Normal 18 2 3 2 3 2 2 3" xfId="29164"/>
    <cellStyle name="Normal 19 2 3 2 3 2 2 3" xfId="29165"/>
    <cellStyle name="Normal 2 2 3 3 2 3 2 2 3" xfId="29166"/>
    <cellStyle name="Normal 2 3 6 3 2 3 2 2 3" xfId="29167"/>
    <cellStyle name="Normal 2 3 2 3 2 3 2 2 3" xfId="29168"/>
    <cellStyle name="Normal 2 3 4 3 2 3 2 2 3" xfId="29169"/>
    <cellStyle name="Normal 2 3 5 3 2 3 2 2 3" xfId="29170"/>
    <cellStyle name="Normal 2 4 2 3 2 3 2 2 3" xfId="29171"/>
    <cellStyle name="Normal 2 5 3 2 3 2 2 3" xfId="29172"/>
    <cellStyle name="Normal 28 3 3 2 3 2 2 3" xfId="29173"/>
    <cellStyle name="Normal 3 2 2 3 2 3 2 2 3" xfId="29174"/>
    <cellStyle name="Normal 3 3 3 2 3 2 2 3" xfId="29175"/>
    <cellStyle name="Normal 30 3 3 2 3 2 2 3" xfId="29176"/>
    <cellStyle name="Normal 4 2 3 2 3 2 2 3" xfId="29177"/>
    <cellStyle name="Normal 40 2 3 2 3 2 2 3" xfId="29178"/>
    <cellStyle name="Normal 41 2 3 2 3 2 2 3" xfId="29179"/>
    <cellStyle name="Normal 42 2 3 2 3 2 2 3" xfId="29180"/>
    <cellStyle name="Normal 43 2 3 2 3 2 2 3" xfId="29181"/>
    <cellStyle name="Normal 44 2 3 2 3 2 2 3" xfId="29182"/>
    <cellStyle name="Normal 45 2 3 2 3 2 2 3" xfId="29183"/>
    <cellStyle name="Normal 46 2 3 2 3 2 2 3" xfId="29184"/>
    <cellStyle name="Normal 47 2 3 2 3 2 2 3" xfId="29185"/>
    <cellStyle name="Normal 51 3 2 3 2 2 3" xfId="29186"/>
    <cellStyle name="Normal 52 3 2 3 2 2 3" xfId="29187"/>
    <cellStyle name="Normal 53 3 2 3 2 2 3" xfId="29188"/>
    <cellStyle name="Normal 55 3 2 3 2 2 3" xfId="29189"/>
    <cellStyle name="Normal 56 3 2 3 2 2 3" xfId="29190"/>
    <cellStyle name="Normal 57 3 2 3 2 2 3" xfId="29191"/>
    <cellStyle name="Normal 6 2 3 3 2 3 2 2 3" xfId="29192"/>
    <cellStyle name="Normal 6 3 3 2 3 2 2 3" xfId="29193"/>
    <cellStyle name="Normal 60 3 2 3 2 2 3" xfId="29194"/>
    <cellStyle name="Normal 64 3 2 3 2 2 3" xfId="29195"/>
    <cellStyle name="Normal 65 3 2 3 2 2 3" xfId="29196"/>
    <cellStyle name="Normal 66 3 2 3 2 2 3" xfId="29197"/>
    <cellStyle name="Normal 67 3 2 3 2 2 3" xfId="29198"/>
    <cellStyle name="Normal 7 6 3 2 3 2 2 3" xfId="29199"/>
    <cellStyle name="Normal 71 3 2 3 2 2 3" xfId="29200"/>
    <cellStyle name="Normal 72 3 2 3 2 2 3" xfId="29201"/>
    <cellStyle name="Normal 73 3 2 3 2 2 3" xfId="29202"/>
    <cellStyle name="Normal 74 3 2 3 2 2 3" xfId="29203"/>
    <cellStyle name="Normal 76 3 2 3 2 2 3" xfId="29204"/>
    <cellStyle name="Normal 8 3 3 2 3 2 2 3" xfId="29205"/>
    <cellStyle name="Normal 81 3 2 3 2 2 3" xfId="29206"/>
    <cellStyle name="Normal 78 2 2 2 3 2 2 3" xfId="29207"/>
    <cellStyle name="Normal 5 3 2 2 2 3 2 2 3" xfId="29208"/>
    <cellStyle name="Normal 80 2 2 2 3 2 2 3" xfId="29209"/>
    <cellStyle name="Normal 79 2 2 2 3 2 2 3" xfId="29210"/>
    <cellStyle name="Normal 6 8 2 2 2 3 2 2 3" xfId="29211"/>
    <cellStyle name="Normal 5 2 2 2 2 3 2 2 3" xfId="29212"/>
    <cellStyle name="Normal 6 2 7 2 2 3 2 2 3" xfId="29213"/>
    <cellStyle name="Comma 2 2 3 2 2 2 3 2 2 3" xfId="29214"/>
    <cellStyle name="Comma 2 3 6 2 2 2 3 2 2 3" xfId="29215"/>
    <cellStyle name="Normal 18 2 2 2 2 3 2 2 3" xfId="29216"/>
    <cellStyle name="Normal 19 2 2 2 2 3 2 2 3" xfId="29217"/>
    <cellStyle name="Normal 2 2 3 2 2 2 3 2 2 3" xfId="29218"/>
    <cellStyle name="Normal 2 3 6 2 2 2 3 2 2 3" xfId="29219"/>
    <cellStyle name="Normal 2 3 2 2 2 2 3 2 2 3" xfId="29220"/>
    <cellStyle name="Normal 2 3 4 2 2 2 3 2 2 3" xfId="29221"/>
    <cellStyle name="Normal 2 3 5 2 2 2 3 2 2 3" xfId="29222"/>
    <cellStyle name="Normal 2 4 2 2 2 2 3 2 2 3" xfId="29223"/>
    <cellStyle name="Normal 2 5 2 2 2 3 2 2 3" xfId="29224"/>
    <cellStyle name="Normal 28 3 2 2 2 3 2 2 3" xfId="29225"/>
    <cellStyle name="Normal 3 2 2 2 2 2 3 2 2 3" xfId="29226"/>
    <cellStyle name="Normal 3 3 2 2 2 3 2 2 3" xfId="29227"/>
    <cellStyle name="Normal 30 3 2 2 2 3 2 2 3" xfId="29228"/>
    <cellStyle name="Normal 4 2 2 2 2 3 2 2 3" xfId="29229"/>
    <cellStyle name="Normal 40 2 2 2 2 3 2 2 3" xfId="29230"/>
    <cellStyle name="Normal 41 2 2 2 2 3 2 2 3" xfId="29231"/>
    <cellStyle name="Normal 42 2 2 2 2 3 2 2 3" xfId="29232"/>
    <cellStyle name="Normal 43 2 2 2 2 3 2 2 3" xfId="29233"/>
    <cellStyle name="Normal 44 2 2 2 2 3 2 2 3" xfId="29234"/>
    <cellStyle name="Normal 45 2 2 2 2 3 2 2 3" xfId="29235"/>
    <cellStyle name="Normal 46 2 2 2 2 3 2 2 3" xfId="29236"/>
    <cellStyle name="Normal 47 2 2 2 2 3 2 2 3" xfId="29237"/>
    <cellStyle name="Normal 51 2 2 2 3 2 2 3" xfId="29238"/>
    <cellStyle name="Normal 52 2 2 2 3 2 2 3" xfId="29239"/>
    <cellStyle name="Normal 53 2 2 2 3 2 2 3" xfId="29240"/>
    <cellStyle name="Normal 55 2 2 2 3 2 2 3" xfId="29241"/>
    <cellStyle name="Normal 56 2 2 2 3 2 2 3" xfId="29242"/>
    <cellStyle name="Normal 57 2 2 2 3 2 2 3" xfId="29243"/>
    <cellStyle name="Normal 6 2 3 2 2 2 3 2 2 3" xfId="29244"/>
    <cellStyle name="Normal 6 3 2 2 2 3 2 2 3" xfId="29245"/>
    <cellStyle name="Normal 60 2 2 2 3 2 2 3" xfId="29246"/>
    <cellStyle name="Normal 64 2 2 2 3 2 2 3" xfId="29247"/>
    <cellStyle name="Normal 65 2 2 2 3 2 2 3" xfId="29248"/>
    <cellStyle name="Normal 66 2 2 2 3 2 2 3" xfId="29249"/>
    <cellStyle name="Normal 67 2 2 2 3 2 2 3" xfId="29250"/>
    <cellStyle name="Normal 7 6 2 2 2 3 2 2 3" xfId="29251"/>
    <cellStyle name="Normal 71 2 2 2 3 2 2 3" xfId="29252"/>
    <cellStyle name="Normal 72 2 2 2 3 2 2 3" xfId="29253"/>
    <cellStyle name="Normal 73 2 2 2 3 2 2 3" xfId="29254"/>
    <cellStyle name="Normal 74 2 2 2 3 2 2 3" xfId="29255"/>
    <cellStyle name="Normal 76 2 2 2 3 2 2 3" xfId="29256"/>
    <cellStyle name="Normal 8 3 2 2 2 3 2 2 3" xfId="29257"/>
    <cellStyle name="Normal 81 2 2 2 3 2 2 3" xfId="29258"/>
    <cellStyle name="Normal 90 2 2 2 3" xfId="29259"/>
    <cellStyle name="Normal 78 5 2 2 2 3" xfId="29260"/>
    <cellStyle name="Normal 91 2 2 2 3" xfId="29261"/>
    <cellStyle name="Normal 5 3 5 2 2 2 3" xfId="29262"/>
    <cellStyle name="Normal 80 5 2 2 2 3" xfId="29263"/>
    <cellStyle name="Normal 79 5 2 2 2 3" xfId="29264"/>
    <cellStyle name="Normal 6 8 5 2 2 2 3" xfId="29265"/>
    <cellStyle name="Normal 5 2 5 2 2 2 3" xfId="29266"/>
    <cellStyle name="Normal 6 2 10 2 2 2 3" xfId="29267"/>
    <cellStyle name="Comma 2 2 3 5 2 2 2 3" xfId="29268"/>
    <cellStyle name="Comma 2 3 6 5 2 2 2 3" xfId="29269"/>
    <cellStyle name="Normal 18 2 5 2 2 2 3" xfId="29270"/>
    <cellStyle name="Normal 19 2 5 2 2 2 3" xfId="29271"/>
    <cellStyle name="Normal 2 2 3 5 2 2 2 3" xfId="29272"/>
    <cellStyle name="Normal 2 3 6 5 2 2 2 3" xfId="29273"/>
    <cellStyle name="Normal 2 3 2 5 2 2 2 3" xfId="29274"/>
    <cellStyle name="Normal 2 3 4 5 2 2 2 3" xfId="29275"/>
    <cellStyle name="Normal 2 3 5 5 2 2 2 3" xfId="29276"/>
    <cellStyle name="Normal 2 4 2 5 2 2 2 3" xfId="29277"/>
    <cellStyle name="Normal 2 5 5 2 2 2 3" xfId="29278"/>
    <cellStyle name="Normal 28 3 5 2 2 2 3" xfId="29279"/>
    <cellStyle name="Normal 3 2 2 5 2 2 2 3" xfId="29280"/>
    <cellStyle name="Normal 3 3 5 2 2 2 3" xfId="29281"/>
    <cellStyle name="Normal 30 3 5 2 2 2 3" xfId="29282"/>
    <cellStyle name="Normal 4 2 5 2 2 2 3" xfId="29283"/>
    <cellStyle name="Normal 40 2 5 2 2 2 3" xfId="29284"/>
    <cellStyle name="Normal 41 2 5 2 2 2 3" xfId="29285"/>
    <cellStyle name="Normal 42 2 5 2 2 2 3" xfId="29286"/>
    <cellStyle name="Normal 43 2 5 2 2 2 3" xfId="29287"/>
    <cellStyle name="Normal 44 2 5 2 2 2 3" xfId="29288"/>
    <cellStyle name="Normal 45 2 5 2 2 2 3" xfId="29289"/>
    <cellStyle name="Normal 46 2 5 2 2 2 3" xfId="29290"/>
    <cellStyle name="Normal 47 2 5 2 2 2 3" xfId="29291"/>
    <cellStyle name="Normal 51 5 2 2 2 3" xfId="29292"/>
    <cellStyle name="Normal 52 5 2 2 2 3" xfId="29293"/>
    <cellStyle name="Normal 53 5 2 2 2 3" xfId="29294"/>
    <cellStyle name="Normal 55 5 2 2 2 3" xfId="29295"/>
    <cellStyle name="Normal 56 5 2 2 2 3" xfId="29296"/>
    <cellStyle name="Normal 57 5 2 2 2 3" xfId="29297"/>
    <cellStyle name="Normal 6 2 3 5 2 2 2 3" xfId="29298"/>
    <cellStyle name="Normal 6 3 5 2 2 2 3" xfId="29299"/>
    <cellStyle name="Normal 60 5 2 2 2 3" xfId="29300"/>
    <cellStyle name="Normal 64 5 2 2 2 3" xfId="29301"/>
    <cellStyle name="Normal 65 5 2 2 2 3" xfId="29302"/>
    <cellStyle name="Normal 66 5 2 2 2 3" xfId="29303"/>
    <cellStyle name="Normal 67 5 2 2 2 3" xfId="29304"/>
    <cellStyle name="Normal 7 6 5 2 2 2 3" xfId="29305"/>
    <cellStyle name="Normal 71 5 2 2 2 3" xfId="29306"/>
    <cellStyle name="Normal 72 5 2 2 2 3" xfId="29307"/>
    <cellStyle name="Normal 73 5 2 2 2 3" xfId="29308"/>
    <cellStyle name="Normal 74 5 2 2 2 3" xfId="29309"/>
    <cellStyle name="Normal 76 5 2 2 2 3" xfId="29310"/>
    <cellStyle name="Normal 8 3 5 2 2 2 3" xfId="29311"/>
    <cellStyle name="Normal 81 5 2 2 2 3" xfId="29312"/>
    <cellStyle name="Normal 78 2 4 2 2 2 3" xfId="29313"/>
    <cellStyle name="Normal 5 3 2 4 2 2 2 3" xfId="29314"/>
    <cellStyle name="Normal 80 2 4 2 2 2 3" xfId="29315"/>
    <cellStyle name="Normal 79 2 4 2 2 2 3" xfId="29316"/>
    <cellStyle name="Normal 6 8 2 4 2 2 2 3" xfId="29317"/>
    <cellStyle name="Normal 5 2 2 4 2 2 2 3" xfId="29318"/>
    <cellStyle name="Normal 6 2 7 4 2 2 2 3" xfId="29319"/>
    <cellStyle name="Comma 2 2 3 2 4 2 2 2 3" xfId="29320"/>
    <cellStyle name="Comma 2 3 6 2 4 2 2 2 3" xfId="29321"/>
    <cellStyle name="Normal 18 2 2 4 2 2 2 3" xfId="29322"/>
    <cellStyle name="Normal 19 2 2 4 2 2 2 3" xfId="29323"/>
    <cellStyle name="Normal 2 2 3 2 4 2 2 2 3" xfId="29324"/>
    <cellStyle name="Normal 2 3 6 2 4 2 2 2 3" xfId="29325"/>
    <cellStyle name="Normal 2 3 2 2 4 2 2 2 3" xfId="29326"/>
    <cellStyle name="Normal 2 3 4 2 4 2 2 2 3" xfId="29327"/>
    <cellStyle name="Normal 2 3 5 2 4 2 2 2 3" xfId="29328"/>
    <cellStyle name="Normal 2 4 2 2 4 2 2 2 3" xfId="29329"/>
    <cellStyle name="Normal 2 5 2 4 2 2 2 3" xfId="29330"/>
    <cellStyle name="Normal 28 3 2 4 2 2 2 3" xfId="29331"/>
    <cellStyle name="Normal 3 2 2 2 4 2 2 2 3" xfId="29332"/>
    <cellStyle name="Normal 3 3 2 4 2 2 2 3" xfId="29333"/>
    <cellStyle name="Normal 30 3 2 4 2 2 2 3" xfId="29334"/>
    <cellStyle name="Normal 4 2 2 4 2 2 2 3" xfId="29335"/>
    <cellStyle name="Normal 40 2 2 4 2 2 2 3" xfId="29336"/>
    <cellStyle name="Normal 41 2 2 4 2 2 2 3" xfId="29337"/>
    <cellStyle name="Normal 42 2 2 4 2 2 2 3" xfId="29338"/>
    <cellStyle name="Normal 43 2 2 4 2 2 2 3" xfId="29339"/>
    <cellStyle name="Normal 44 2 2 4 2 2 2 3" xfId="29340"/>
    <cellStyle name="Normal 45 2 2 4 2 2 2 3" xfId="29341"/>
    <cellStyle name="Normal 46 2 2 4 2 2 2 3" xfId="29342"/>
    <cellStyle name="Normal 47 2 2 4 2 2 2 3" xfId="29343"/>
    <cellStyle name="Normal 51 2 4 2 2 2 3" xfId="29344"/>
    <cellStyle name="Normal 52 2 4 2 2 2 3" xfId="29345"/>
    <cellStyle name="Normal 53 2 4 2 2 2 3" xfId="29346"/>
    <cellStyle name="Normal 55 2 4 2 2 2 3" xfId="29347"/>
    <cellStyle name="Normal 56 2 4 2 2 2 3" xfId="29348"/>
    <cellStyle name="Normal 57 2 4 2 2 2 3" xfId="29349"/>
    <cellStyle name="Normal 6 2 3 2 4 2 2 2 3" xfId="29350"/>
    <cellStyle name="Normal 6 3 2 4 2 2 2 3" xfId="29351"/>
    <cellStyle name="Normal 60 2 4 2 2 2 3" xfId="29352"/>
    <cellStyle name="Normal 64 2 4 2 2 2 3" xfId="29353"/>
    <cellStyle name="Normal 65 2 4 2 2 2 3" xfId="29354"/>
    <cellStyle name="Normal 66 2 4 2 2 2 3" xfId="29355"/>
    <cellStyle name="Normal 67 2 4 2 2 2 3" xfId="29356"/>
    <cellStyle name="Normal 7 6 2 4 2 2 2 3" xfId="29357"/>
    <cellStyle name="Normal 71 2 4 2 2 2 3" xfId="29358"/>
    <cellStyle name="Normal 72 2 4 2 2 2 3" xfId="29359"/>
    <cellStyle name="Normal 73 2 4 2 2 2 3" xfId="29360"/>
    <cellStyle name="Normal 74 2 4 2 2 2 3" xfId="29361"/>
    <cellStyle name="Normal 76 2 4 2 2 2 3" xfId="29362"/>
    <cellStyle name="Normal 8 3 2 4 2 2 2 3" xfId="29363"/>
    <cellStyle name="Normal 81 2 4 2 2 2 3" xfId="29364"/>
    <cellStyle name="Normal 78 3 3 2 2 2 3" xfId="29365"/>
    <cellStyle name="Normal 5 3 3 3 2 2 2 3" xfId="29366"/>
    <cellStyle name="Normal 80 3 3 2 2 2 3" xfId="29367"/>
    <cellStyle name="Normal 79 3 3 2 2 2 3" xfId="29368"/>
    <cellStyle name="Normal 6 8 3 3 2 2 2 3" xfId="29369"/>
    <cellStyle name="Normal 5 2 3 3 2 2 2 3" xfId="29370"/>
    <cellStyle name="Normal 6 2 8 3 2 2 2 3" xfId="29371"/>
    <cellStyle name="Comma 2 2 3 3 3 2 2 2 3" xfId="29372"/>
    <cellStyle name="Comma 2 3 6 3 3 2 2 2 3" xfId="29373"/>
    <cellStyle name="Normal 18 2 3 3 2 2 2 3" xfId="29374"/>
    <cellStyle name="Normal 19 2 3 3 2 2 2 3" xfId="29375"/>
    <cellStyle name="Normal 2 2 3 3 3 2 2 2 3" xfId="29376"/>
    <cellStyle name="Normal 2 3 6 3 3 2 2 2 3" xfId="29377"/>
    <cellStyle name="Normal 2 3 2 3 3 2 2 2 3" xfId="29378"/>
    <cellStyle name="Normal 2 3 4 3 3 2 2 2 3" xfId="29379"/>
    <cellStyle name="Normal 2 3 5 3 3 2 2 2 3" xfId="29380"/>
    <cellStyle name="Normal 2 4 2 3 3 2 2 2 3" xfId="29381"/>
    <cellStyle name="Normal 2 5 3 3 2 2 2 3" xfId="29382"/>
    <cellStyle name="Normal 28 3 3 3 2 2 2 3" xfId="29383"/>
    <cellStyle name="Normal 3 2 2 3 3 2 2 2 3" xfId="29384"/>
    <cellStyle name="Normal 3 3 3 3 2 2 2 3" xfId="29385"/>
    <cellStyle name="Normal 30 3 3 3 2 2 2 3" xfId="29386"/>
    <cellStyle name="Normal 4 2 3 3 2 2 2 3" xfId="29387"/>
    <cellStyle name="Normal 40 2 3 3 2 2 2 3" xfId="29388"/>
    <cellStyle name="Normal 41 2 3 3 2 2 2 3" xfId="29389"/>
    <cellStyle name="Normal 42 2 3 3 2 2 2 3" xfId="29390"/>
    <cellStyle name="Normal 43 2 3 3 2 2 2 3" xfId="29391"/>
    <cellStyle name="Normal 44 2 3 3 2 2 2 3" xfId="29392"/>
    <cellStyle name="Normal 45 2 3 3 2 2 2 3" xfId="29393"/>
    <cellStyle name="Normal 46 2 3 3 2 2 2 3" xfId="29394"/>
    <cellStyle name="Normal 47 2 3 3 2 2 2 3" xfId="29395"/>
    <cellStyle name="Normal 51 3 3 2 2 2 3" xfId="29396"/>
    <cellStyle name="Normal 52 3 3 2 2 2 3" xfId="29397"/>
    <cellStyle name="Normal 53 3 3 2 2 2 3" xfId="29398"/>
    <cellStyle name="Normal 55 3 3 2 2 2 3" xfId="29399"/>
    <cellStyle name="Normal 56 3 3 2 2 2 3" xfId="29400"/>
    <cellStyle name="Normal 57 3 3 2 2 2 3" xfId="29401"/>
    <cellStyle name="Normal 6 2 3 3 3 2 2 2 3" xfId="29402"/>
    <cellStyle name="Normal 6 3 3 3 2 2 2 3" xfId="29403"/>
    <cellStyle name="Normal 60 3 3 2 2 2 3" xfId="29404"/>
    <cellStyle name="Normal 64 3 3 2 2 2 3" xfId="29405"/>
    <cellStyle name="Normal 65 3 3 2 2 2 3" xfId="29406"/>
    <cellStyle name="Normal 66 3 3 2 2 2 3" xfId="29407"/>
    <cellStyle name="Normal 67 3 3 2 2 2 3" xfId="29408"/>
    <cellStyle name="Normal 7 6 3 3 2 2 2 3" xfId="29409"/>
    <cellStyle name="Normal 71 3 3 2 2 2 3" xfId="29410"/>
    <cellStyle name="Normal 72 3 3 2 2 2 3" xfId="29411"/>
    <cellStyle name="Normal 73 3 3 2 2 2 3" xfId="29412"/>
    <cellStyle name="Normal 74 3 3 2 2 2 3" xfId="29413"/>
    <cellStyle name="Normal 76 3 3 2 2 2 3" xfId="29414"/>
    <cellStyle name="Normal 8 3 3 3 2 2 2 3" xfId="29415"/>
    <cellStyle name="Normal 81 3 3 2 2 2 3" xfId="29416"/>
    <cellStyle name="Normal 78 2 2 3 2 2 2 3" xfId="29417"/>
    <cellStyle name="Normal 5 3 2 2 3 2 2 2 3" xfId="29418"/>
    <cellStyle name="Normal 80 2 2 3 2 2 2 3" xfId="29419"/>
    <cellStyle name="Normal 79 2 2 3 2 2 2 3" xfId="29420"/>
    <cellStyle name="Normal 6 8 2 2 3 2 2 2 3" xfId="29421"/>
    <cellStyle name="Normal 5 2 2 2 3 2 2 2 3" xfId="29422"/>
    <cellStyle name="Normal 6 2 7 2 3 2 2 2 3" xfId="29423"/>
    <cellStyle name="Comma 2 2 3 2 2 3 2 2 2 3" xfId="29424"/>
    <cellStyle name="Comma 2 3 6 2 2 3 2 2 2 3" xfId="29425"/>
    <cellStyle name="Normal 18 2 2 2 3 2 2 2 3" xfId="29426"/>
    <cellStyle name="Normal 19 2 2 2 3 2 2 2 3" xfId="29427"/>
    <cellStyle name="Normal 2 2 3 2 2 3 2 2 2 3" xfId="29428"/>
    <cellStyle name="Normal 2 3 6 2 2 3 2 2 2 3" xfId="29429"/>
    <cellStyle name="Normal 2 3 2 2 2 3 2 2 2 3" xfId="29430"/>
    <cellStyle name="Normal 2 3 4 2 2 3 2 2 2 3" xfId="29431"/>
    <cellStyle name="Normal 2 3 5 2 2 3 2 2 2 3" xfId="29432"/>
    <cellStyle name="Normal 2 4 2 2 2 3 2 2 2 3" xfId="29433"/>
    <cellStyle name="Normal 2 5 2 2 3 2 2 2 3" xfId="29434"/>
    <cellStyle name="Normal 28 3 2 2 3 2 2 2 3" xfId="29435"/>
    <cellStyle name="Normal 3 2 2 2 2 3 2 2 2 3" xfId="29436"/>
    <cellStyle name="Normal 3 3 2 2 3 2 2 2 3" xfId="29437"/>
    <cellStyle name="Normal 30 3 2 2 3 2 2 2 3" xfId="29438"/>
    <cellStyle name="Normal 4 2 2 2 3 2 2 2 3" xfId="29439"/>
    <cellStyle name="Normal 40 2 2 2 3 2 2 2 3" xfId="29440"/>
    <cellStyle name="Normal 41 2 2 2 3 2 2 2 3" xfId="29441"/>
    <cellStyle name="Normal 42 2 2 2 3 2 2 2 3" xfId="29442"/>
    <cellStyle name="Normal 43 2 2 2 3 2 2 2 3" xfId="29443"/>
    <cellStyle name="Normal 44 2 2 2 3 2 2 2 3" xfId="29444"/>
    <cellStyle name="Normal 45 2 2 2 3 2 2 2 3" xfId="29445"/>
    <cellStyle name="Normal 46 2 2 2 3 2 2 2 3" xfId="29446"/>
    <cellStyle name="Normal 47 2 2 2 3 2 2 2 3" xfId="29447"/>
    <cellStyle name="Normal 51 2 2 3 2 2 2 3" xfId="29448"/>
    <cellStyle name="Normal 52 2 2 3 2 2 2 3" xfId="29449"/>
    <cellStyle name="Normal 53 2 2 3 2 2 2 3" xfId="29450"/>
    <cellStyle name="Normal 55 2 2 3 2 2 2 3" xfId="29451"/>
    <cellStyle name="Normal 56 2 2 3 2 2 2 3" xfId="29452"/>
    <cellStyle name="Normal 57 2 2 3 2 2 2 3" xfId="29453"/>
    <cellStyle name="Normal 6 2 3 2 2 3 2 2 2 3" xfId="29454"/>
    <cellStyle name="Normal 6 3 2 2 3 2 2 2 3" xfId="29455"/>
    <cellStyle name="Normal 60 2 2 3 2 2 2 3" xfId="29456"/>
    <cellStyle name="Normal 64 2 2 3 2 2 2 3" xfId="29457"/>
    <cellStyle name="Normal 65 2 2 3 2 2 2 3" xfId="29458"/>
    <cellStyle name="Normal 66 2 2 3 2 2 2 3" xfId="29459"/>
    <cellStyle name="Normal 67 2 2 3 2 2 2 3" xfId="29460"/>
    <cellStyle name="Normal 7 6 2 2 3 2 2 2 3" xfId="29461"/>
    <cellStyle name="Normal 71 2 2 3 2 2 2 3" xfId="29462"/>
    <cellStyle name="Normal 72 2 2 3 2 2 2 3" xfId="29463"/>
    <cellStyle name="Normal 73 2 2 3 2 2 2 3" xfId="29464"/>
    <cellStyle name="Normal 74 2 2 3 2 2 2 3" xfId="29465"/>
    <cellStyle name="Normal 76 2 2 3 2 2 2 3" xfId="29466"/>
    <cellStyle name="Normal 8 3 2 2 3 2 2 2 3" xfId="29467"/>
    <cellStyle name="Normal 81 2 2 3 2 2 2 3" xfId="29468"/>
    <cellStyle name="Normal 78 4 2 2 2 2 3" xfId="29469"/>
    <cellStyle name="Normal 5 3 4 2 2 2 2 3" xfId="29470"/>
    <cellStyle name="Normal 80 4 2 2 2 2 3" xfId="29471"/>
    <cellStyle name="Normal 79 4 2 2 2 2 3" xfId="29472"/>
    <cellStyle name="Normal 6 8 4 2 2 2 2 3" xfId="29473"/>
    <cellStyle name="Normal 5 2 4 2 2 2 2 3" xfId="29474"/>
    <cellStyle name="Normal 6 2 9 2 2 2 2 3" xfId="29475"/>
    <cellStyle name="Comma 2 2 3 4 2 2 2 2 3" xfId="29476"/>
    <cellStyle name="Comma 2 3 6 4 2 2 2 2 3" xfId="29477"/>
    <cellStyle name="Normal 18 2 4 2 2 2 2 3" xfId="29478"/>
    <cellStyle name="Normal 19 2 4 2 2 2 2 3" xfId="29479"/>
    <cellStyle name="Normal 2 2 3 4 2 2 2 2 3" xfId="29480"/>
    <cellStyle name="Normal 2 3 6 4 2 2 2 2 3" xfId="29481"/>
    <cellStyle name="Normal 2 3 2 4 2 2 2 2 3" xfId="29482"/>
    <cellStyle name="Normal 2 3 4 4 2 2 2 2 3" xfId="29483"/>
    <cellStyle name="Normal 2 3 5 4 2 2 2 2 3" xfId="29484"/>
    <cellStyle name="Normal 2 4 2 4 2 2 2 2 3" xfId="29485"/>
    <cellStyle name="Normal 2 5 4 2 2 2 2 3" xfId="29486"/>
    <cellStyle name="Normal 28 3 4 2 2 2 2 3" xfId="29487"/>
    <cellStyle name="Normal 3 2 2 4 2 2 2 2 3" xfId="29488"/>
    <cellStyle name="Normal 3 3 4 2 2 2 2 3" xfId="29489"/>
    <cellStyle name="Normal 30 3 4 2 2 2 2 3" xfId="29490"/>
    <cellStyle name="Normal 4 2 4 2 2 2 2 3" xfId="29491"/>
    <cellStyle name="Normal 40 2 4 2 2 2 2 3" xfId="29492"/>
    <cellStyle name="Normal 41 2 4 2 2 2 2 3" xfId="29493"/>
    <cellStyle name="Normal 42 2 4 2 2 2 2 3" xfId="29494"/>
    <cellStyle name="Normal 43 2 4 2 2 2 2 3" xfId="29495"/>
    <cellStyle name="Normal 44 2 4 2 2 2 2 3" xfId="29496"/>
    <cellStyle name="Normal 45 2 4 2 2 2 2 3" xfId="29497"/>
    <cellStyle name="Normal 46 2 4 2 2 2 2 3" xfId="29498"/>
    <cellStyle name="Normal 47 2 4 2 2 2 2 3" xfId="29499"/>
    <cellStyle name="Normal 51 4 2 2 2 2 3" xfId="29500"/>
    <cellStyle name="Normal 52 4 2 2 2 2 3" xfId="29501"/>
    <cellStyle name="Normal 53 4 2 2 2 2 3" xfId="29502"/>
    <cellStyle name="Normal 55 4 2 2 2 2 3" xfId="29503"/>
    <cellStyle name="Normal 56 4 2 2 2 2 3" xfId="29504"/>
    <cellStyle name="Normal 57 4 2 2 2 2 3" xfId="29505"/>
    <cellStyle name="Normal 6 2 3 4 2 2 2 2 3" xfId="29506"/>
    <cellStyle name="Normal 6 3 4 2 2 2 2 3" xfId="29507"/>
    <cellStyle name="Normal 60 4 2 2 2 2 3" xfId="29508"/>
    <cellStyle name="Normal 64 4 2 2 2 2 3" xfId="29509"/>
    <cellStyle name="Normal 65 4 2 2 2 2 3" xfId="29510"/>
    <cellStyle name="Normal 66 4 2 2 2 2 3" xfId="29511"/>
    <cellStyle name="Normal 67 4 2 2 2 2 3" xfId="29512"/>
    <cellStyle name="Normal 7 6 4 2 2 2 2 3" xfId="29513"/>
    <cellStyle name="Normal 71 4 2 2 2 2 3" xfId="29514"/>
    <cellStyle name="Normal 72 4 2 2 2 2 3" xfId="29515"/>
    <cellStyle name="Normal 73 4 2 2 2 2 3" xfId="29516"/>
    <cellStyle name="Normal 74 4 2 2 2 2 3" xfId="29517"/>
    <cellStyle name="Normal 76 4 2 2 2 2 3" xfId="29518"/>
    <cellStyle name="Normal 8 3 4 2 2 2 2 3" xfId="29519"/>
    <cellStyle name="Normal 81 4 2 2 2 2 3" xfId="29520"/>
    <cellStyle name="Normal 78 2 3 2 2 2 2 3" xfId="29521"/>
    <cellStyle name="Normal 5 3 2 3 2 2 2 2 3" xfId="29522"/>
    <cellStyle name="Normal 80 2 3 2 2 2 2 3" xfId="29523"/>
    <cellStyle name="Normal 79 2 3 2 2 2 2 3" xfId="29524"/>
    <cellStyle name="Normal 6 8 2 3 2 2 2 2 3" xfId="29525"/>
    <cellStyle name="Normal 5 2 2 3 2 2 2 2 3" xfId="29526"/>
    <cellStyle name="Normal 6 2 7 3 2 2 2 2 3" xfId="29527"/>
    <cellStyle name="Comma 2 2 3 2 3 2 2 2 2 3" xfId="29528"/>
    <cellStyle name="Comma 2 3 6 2 3 2 2 2 2 3" xfId="29529"/>
    <cellStyle name="Normal 18 2 2 3 2 2 2 2 3" xfId="29530"/>
    <cellStyle name="Normal 19 2 2 3 2 2 2 2 3" xfId="29531"/>
    <cellStyle name="Normal 2 2 3 2 3 2 2 2 2 3" xfId="29532"/>
    <cellStyle name="Normal 2 3 6 2 3 2 2 2 2 3" xfId="29533"/>
    <cellStyle name="Normal 2 3 2 2 3 2 2 2 2 3" xfId="29534"/>
    <cellStyle name="Normal 2 3 4 2 3 2 2 2 2 3" xfId="29535"/>
    <cellStyle name="Normal 2 3 5 2 3 2 2 2 2 3" xfId="29536"/>
    <cellStyle name="Normal 2 4 2 2 3 2 2 2 2 3" xfId="29537"/>
    <cellStyle name="Normal 2 5 2 3 2 2 2 2 3" xfId="29538"/>
    <cellStyle name="Normal 28 3 2 3 2 2 2 2 3" xfId="29539"/>
    <cellStyle name="Normal 3 2 2 2 3 2 2 2 2 3" xfId="29540"/>
    <cellStyle name="Normal 3 3 2 3 2 2 2 2 3" xfId="29541"/>
    <cellStyle name="Normal 30 3 2 3 2 2 2 2 3" xfId="29542"/>
    <cellStyle name="Normal 4 2 2 3 2 2 2 2 3" xfId="29543"/>
    <cellStyle name="Normal 40 2 2 3 2 2 2 2 3" xfId="29544"/>
    <cellStyle name="Normal 41 2 2 3 2 2 2 2 3" xfId="29545"/>
    <cellStyle name="Normal 42 2 2 3 2 2 2 2 3" xfId="29546"/>
    <cellStyle name="Normal 43 2 2 3 2 2 2 2 3" xfId="29547"/>
    <cellStyle name="Normal 44 2 2 3 2 2 2 2 3" xfId="29548"/>
    <cellStyle name="Normal 45 2 2 3 2 2 2 2 3" xfId="29549"/>
    <cellStyle name="Normal 46 2 2 3 2 2 2 2 3" xfId="29550"/>
    <cellStyle name="Normal 47 2 2 3 2 2 2 2 3" xfId="29551"/>
    <cellStyle name="Normal 51 2 3 2 2 2 2 3" xfId="29552"/>
    <cellStyle name="Normal 52 2 3 2 2 2 2 3" xfId="29553"/>
    <cellStyle name="Normal 53 2 3 2 2 2 2 3" xfId="29554"/>
    <cellStyle name="Normal 55 2 3 2 2 2 2 3" xfId="29555"/>
    <cellStyle name="Normal 56 2 3 2 2 2 2 3" xfId="29556"/>
    <cellStyle name="Normal 57 2 3 2 2 2 2 3" xfId="29557"/>
    <cellStyle name="Normal 6 2 3 2 3 2 2 2 2 3" xfId="29558"/>
    <cellStyle name="Normal 6 3 2 3 2 2 2 2 3" xfId="29559"/>
    <cellStyle name="Normal 60 2 3 2 2 2 2 3" xfId="29560"/>
    <cellStyle name="Normal 64 2 3 2 2 2 2 3" xfId="29561"/>
    <cellStyle name="Normal 65 2 3 2 2 2 2 3" xfId="29562"/>
    <cellStyle name="Normal 66 2 3 2 2 2 2 3" xfId="29563"/>
    <cellStyle name="Normal 67 2 3 2 2 2 2 3" xfId="29564"/>
    <cellStyle name="Normal 7 6 2 3 2 2 2 2 3" xfId="29565"/>
    <cellStyle name="Normal 71 2 3 2 2 2 2 3" xfId="29566"/>
    <cellStyle name="Normal 72 2 3 2 2 2 2 3" xfId="29567"/>
    <cellStyle name="Normal 73 2 3 2 2 2 2 3" xfId="29568"/>
    <cellStyle name="Normal 74 2 3 2 2 2 2 3" xfId="29569"/>
    <cellStyle name="Normal 76 2 3 2 2 2 2 3" xfId="29570"/>
    <cellStyle name="Normal 8 3 2 3 2 2 2 2 3" xfId="29571"/>
    <cellStyle name="Normal 81 2 3 2 2 2 2 3" xfId="29572"/>
    <cellStyle name="Normal 78 3 2 2 2 2 2 3" xfId="29573"/>
    <cellStyle name="Normal 5 3 3 2 2 2 2 2 3" xfId="29574"/>
    <cellStyle name="Normal 80 3 2 2 2 2 2 3" xfId="29575"/>
    <cellStyle name="Normal 79 3 2 2 2 2 2 3" xfId="29576"/>
    <cellStyle name="Normal 6 8 3 2 2 2 2 2 3" xfId="29577"/>
    <cellStyle name="Normal 5 2 3 2 2 2 2 2 3" xfId="29578"/>
    <cellStyle name="Normal 6 2 8 2 2 2 2 2 3" xfId="29579"/>
    <cellStyle name="Comma 2 2 3 3 2 2 2 2 2 3" xfId="29580"/>
    <cellStyle name="Comma 2 3 6 3 2 2 2 2 2 3" xfId="29581"/>
    <cellStyle name="Normal 18 2 3 2 2 2 2 2 3" xfId="29582"/>
    <cellStyle name="Normal 19 2 3 2 2 2 2 2 3" xfId="29583"/>
    <cellStyle name="Normal 2 2 3 3 2 2 2 2 2 3" xfId="29584"/>
    <cellStyle name="Normal 2 3 6 3 2 2 2 2 2 3" xfId="29585"/>
    <cellStyle name="Normal 2 3 2 3 2 2 2 2 2 3" xfId="29586"/>
    <cellStyle name="Normal 2 3 4 3 2 2 2 2 2 3" xfId="29587"/>
    <cellStyle name="Normal 2 3 5 3 2 2 2 2 2 3" xfId="29588"/>
    <cellStyle name="Normal 2 4 2 3 2 2 2 2 2 3" xfId="29589"/>
    <cellStyle name="Normal 2 5 3 2 2 2 2 2 3" xfId="29590"/>
    <cellStyle name="Normal 28 3 3 2 2 2 2 2 3" xfId="29591"/>
    <cellStyle name="Normal 3 2 2 3 2 2 2 2 2 3" xfId="29592"/>
    <cellStyle name="Normal 3 3 3 2 2 2 2 2 3" xfId="29593"/>
    <cellStyle name="Normal 30 3 3 2 2 2 2 2 3" xfId="29594"/>
    <cellStyle name="Normal 4 2 3 2 2 2 2 2 3" xfId="29595"/>
    <cellStyle name="Normal 40 2 3 2 2 2 2 2 3" xfId="29596"/>
    <cellStyle name="Normal 41 2 3 2 2 2 2 2 3" xfId="29597"/>
    <cellStyle name="Normal 42 2 3 2 2 2 2 2 3" xfId="29598"/>
    <cellStyle name="Normal 43 2 3 2 2 2 2 2 3" xfId="29599"/>
    <cellStyle name="Normal 44 2 3 2 2 2 2 2 3" xfId="29600"/>
    <cellStyle name="Normal 45 2 3 2 2 2 2 2 3" xfId="29601"/>
    <cellStyle name="Normal 46 2 3 2 2 2 2 2 3" xfId="29602"/>
    <cellStyle name="Normal 47 2 3 2 2 2 2 2 3" xfId="29603"/>
    <cellStyle name="Normal 51 3 2 2 2 2 2 3" xfId="29604"/>
    <cellStyle name="Normal 52 3 2 2 2 2 2 3" xfId="29605"/>
    <cellStyle name="Normal 53 3 2 2 2 2 2 3" xfId="29606"/>
    <cellStyle name="Normal 55 3 2 2 2 2 2 3" xfId="29607"/>
    <cellStyle name="Normal 56 3 2 2 2 2 2 3" xfId="29608"/>
    <cellStyle name="Normal 57 3 2 2 2 2 2 3" xfId="29609"/>
    <cellStyle name="Normal 6 2 3 3 2 2 2 2 2 3" xfId="29610"/>
    <cellStyle name="Normal 6 3 3 2 2 2 2 2 3" xfId="29611"/>
    <cellStyle name="Normal 60 3 2 2 2 2 2 3" xfId="29612"/>
    <cellStyle name="Normal 64 3 2 2 2 2 2 3" xfId="29613"/>
    <cellStyle name="Normal 65 3 2 2 2 2 2 3" xfId="29614"/>
    <cellStyle name="Normal 66 3 2 2 2 2 2 3" xfId="29615"/>
    <cellStyle name="Normal 67 3 2 2 2 2 2 3" xfId="29616"/>
    <cellStyle name="Normal 7 6 3 2 2 2 2 2 3" xfId="29617"/>
    <cellStyle name="Normal 71 3 2 2 2 2 2 3" xfId="29618"/>
    <cellStyle name="Normal 72 3 2 2 2 2 2 3" xfId="29619"/>
    <cellStyle name="Normal 73 3 2 2 2 2 2 3" xfId="29620"/>
    <cellStyle name="Normal 74 3 2 2 2 2 2 3" xfId="29621"/>
    <cellStyle name="Normal 76 3 2 2 2 2 2 3" xfId="29622"/>
    <cellStyle name="Normal 8 3 3 2 2 2 2 2 3" xfId="29623"/>
    <cellStyle name="Normal 81 3 2 2 2 2 2 3" xfId="29624"/>
    <cellStyle name="Normal 78 2 2 2 2 2 2 2 3" xfId="29625"/>
    <cellStyle name="Normal 5 3 2 2 2 2 2 2 2 3" xfId="29626"/>
    <cellStyle name="Normal 80 2 2 2 2 2 2 2 3" xfId="29627"/>
    <cellStyle name="Normal 79 2 2 2 2 2 2 2 3" xfId="29628"/>
    <cellStyle name="Normal 6 8 2 2 2 2 2 2 2 3" xfId="29629"/>
    <cellStyle name="Normal 5 2 2 2 2 2 2 2 2 3" xfId="29630"/>
    <cellStyle name="Normal 6 2 7 2 2 2 2 2 2 3" xfId="29631"/>
    <cellStyle name="Comma 2 2 3 2 2 2 2 2 2 2 3" xfId="29632"/>
    <cellStyle name="Comma 2 3 6 2 2 2 2 2 2 2 3" xfId="29633"/>
    <cellStyle name="Normal 18 2 2 2 2 2 2 2 2 3" xfId="29634"/>
    <cellStyle name="Normal 19 2 2 2 2 2 2 2 2 3" xfId="29635"/>
    <cellStyle name="Normal 2 2 3 2 2 2 2 2 2 2 3" xfId="29636"/>
    <cellStyle name="Normal 2 3 6 2 2 2 2 2 2 2 3" xfId="29637"/>
    <cellStyle name="Normal 2 3 2 2 2 2 2 2 2 2 3" xfId="29638"/>
    <cellStyle name="Normal 2 3 4 2 2 2 2 2 2 2 3" xfId="29639"/>
    <cellStyle name="Normal 2 3 5 2 2 2 2 2 2 2 3" xfId="29640"/>
    <cellStyle name="Normal 2 4 2 2 2 2 2 2 2 2 3" xfId="29641"/>
    <cellStyle name="Normal 2 5 2 2 2 2 2 2 2 3" xfId="29642"/>
    <cellStyle name="Normal 28 3 2 2 2 2 2 2 2 3" xfId="29643"/>
    <cellStyle name="Normal 3 2 2 2 2 2 2 2 2 2 3" xfId="29644"/>
    <cellStyle name="Normal 3 3 2 2 2 2 2 2 2 3" xfId="29645"/>
    <cellStyle name="Normal 30 3 2 2 2 2 2 2 2 3" xfId="29646"/>
    <cellStyle name="Normal 4 2 2 2 2 2 2 2 2 3" xfId="29647"/>
    <cellStyle name="Normal 40 2 2 2 2 2 2 2 2 3" xfId="29648"/>
    <cellStyle name="Normal 41 2 2 2 2 2 2 2 2 3" xfId="29649"/>
    <cellStyle name="Normal 42 2 2 2 2 2 2 2 2 3" xfId="29650"/>
    <cellStyle name="Normal 43 2 2 2 2 2 2 2 2 3" xfId="29651"/>
    <cellStyle name="Normal 44 2 2 2 2 2 2 2 2 3" xfId="29652"/>
    <cellStyle name="Normal 45 2 2 2 2 2 2 2 2 3" xfId="29653"/>
    <cellStyle name="Normal 46 2 2 2 2 2 2 2 2 3" xfId="29654"/>
    <cellStyle name="Normal 47 2 2 2 2 2 2 2 2 3" xfId="29655"/>
    <cellStyle name="Normal 51 2 2 2 2 2 2 2 3" xfId="29656"/>
    <cellStyle name="Normal 52 2 2 2 2 2 2 2 3" xfId="29657"/>
    <cellStyle name="Normal 53 2 2 2 2 2 2 2 3" xfId="29658"/>
    <cellStyle name="Normal 55 2 2 2 2 2 2 2 3" xfId="29659"/>
    <cellStyle name="Normal 56 2 2 2 2 2 2 2 3" xfId="29660"/>
    <cellStyle name="Normal 57 2 2 2 2 2 2 2 3" xfId="29661"/>
    <cellStyle name="Normal 6 2 3 2 2 2 2 2 2 2 3" xfId="29662"/>
    <cellStyle name="Normal 6 3 2 2 2 2 2 2 2 3" xfId="29663"/>
    <cellStyle name="Normal 60 2 2 2 2 2 2 2 3" xfId="29664"/>
    <cellStyle name="Normal 64 2 2 2 2 2 2 2 3" xfId="29665"/>
    <cellStyle name="Normal 65 2 2 2 2 2 2 2 3" xfId="29666"/>
    <cellStyle name="Normal 66 2 2 2 2 2 2 2 3" xfId="29667"/>
    <cellStyle name="Normal 67 2 2 2 2 2 2 2 3" xfId="29668"/>
    <cellStyle name="Normal 7 6 2 2 2 2 2 2 2 3" xfId="29669"/>
    <cellStyle name="Normal 71 2 2 2 2 2 2 2 3" xfId="29670"/>
    <cellStyle name="Normal 72 2 2 2 2 2 2 2 3" xfId="29671"/>
    <cellStyle name="Normal 73 2 2 2 2 2 2 2 3" xfId="29672"/>
    <cellStyle name="Normal 74 2 2 2 2 2 2 2 3" xfId="29673"/>
    <cellStyle name="Normal 76 2 2 2 2 2 2 2 3" xfId="29674"/>
    <cellStyle name="Normal 8 3 2 2 2 2 2 2 2 3" xfId="29675"/>
    <cellStyle name="Normal 81 2 2 2 2 2 2 2 3" xfId="29676"/>
    <cellStyle name="Normal 6 2 2 2 2 2 3" xfId="29677"/>
    <cellStyle name="Normal 78 8 2 3" xfId="29678"/>
    <cellStyle name="Normal 5 3 8 2 3" xfId="29679"/>
    <cellStyle name="Normal 80 8 2 3" xfId="29680"/>
    <cellStyle name="Normal 79 8 2 3" xfId="29681"/>
    <cellStyle name="Normal 6 8 8 2 3" xfId="29682"/>
    <cellStyle name="Normal 5 2 8 2 3" xfId="29683"/>
    <cellStyle name="Normal 6 2 13 2 3" xfId="29684"/>
    <cellStyle name="Comma 2 2 3 8 2 3" xfId="29685"/>
    <cellStyle name="Comma 2 3 6 8 2 3" xfId="29686"/>
    <cellStyle name="Normal 18 2 8 2 3" xfId="29687"/>
    <cellStyle name="Normal 19 2 8 2 3" xfId="29688"/>
    <cellStyle name="Normal 2 2 3 8 2 3" xfId="29689"/>
    <cellStyle name="Normal 2 3 6 8 2 3" xfId="29690"/>
    <cellStyle name="Normal 2 3 2 8 2 3" xfId="29691"/>
    <cellStyle name="Normal 2 3 4 8 2 3" xfId="29692"/>
    <cellStyle name="Normal 2 3 5 8 2 3" xfId="29693"/>
    <cellStyle name="Normal 2 4 2 8 2 3" xfId="29694"/>
    <cellStyle name="Normal 2 5 8 2 3" xfId="29695"/>
    <cellStyle name="Normal 28 3 8 2 3" xfId="29696"/>
    <cellStyle name="Normal 3 2 2 8 2 3" xfId="29697"/>
    <cellStyle name="Normal 3 3 8 2 3" xfId="29698"/>
    <cellStyle name="Normal 30 3 8 2 3" xfId="29699"/>
    <cellStyle name="Normal 4 2 8 2 3" xfId="29700"/>
    <cellStyle name="Normal 40 2 8 2 3" xfId="29701"/>
    <cellStyle name="Normal 41 2 8 2 3" xfId="29702"/>
    <cellStyle name="Normal 42 2 8 2 3" xfId="29703"/>
    <cellStyle name="Normal 43 2 8 2 3" xfId="29704"/>
    <cellStyle name="Normal 44 2 8 2 3" xfId="29705"/>
    <cellStyle name="Normal 45 2 8 2 3" xfId="29706"/>
    <cellStyle name="Normal 46 2 8 2 3" xfId="29707"/>
    <cellStyle name="Normal 47 2 8 2 3" xfId="29708"/>
    <cellStyle name="Normal 51 8 2 3" xfId="29709"/>
    <cellStyle name="Normal 52 8 2 3" xfId="29710"/>
    <cellStyle name="Normal 53 8 2 3" xfId="29711"/>
    <cellStyle name="Normal 55 8 2 3" xfId="29712"/>
    <cellStyle name="Normal 56 8 2 3" xfId="29713"/>
    <cellStyle name="Normal 57 8 2 3" xfId="29714"/>
    <cellStyle name="Normal 6 2 3 8 2 3" xfId="29715"/>
    <cellStyle name="Normal 6 3 8 2 3" xfId="29716"/>
    <cellStyle name="Normal 60 8 2 3" xfId="29717"/>
    <cellStyle name="Normal 64 8 2 3" xfId="29718"/>
    <cellStyle name="Normal 65 8 2 3" xfId="29719"/>
    <cellStyle name="Normal 66 8 2 3" xfId="29720"/>
    <cellStyle name="Normal 67 8 2 3" xfId="29721"/>
    <cellStyle name="Normal 7 6 8 2 3" xfId="29722"/>
    <cellStyle name="Normal 71 8 2 3" xfId="29723"/>
    <cellStyle name="Normal 72 8 2 3" xfId="29724"/>
    <cellStyle name="Normal 73 8 2 3" xfId="29725"/>
    <cellStyle name="Normal 74 8 2 3" xfId="29726"/>
    <cellStyle name="Normal 76 8 2 3" xfId="29727"/>
    <cellStyle name="Normal 8 3 8 2 3" xfId="29728"/>
    <cellStyle name="Normal 81 8 2 3" xfId="29729"/>
    <cellStyle name="Normal 78 2 7 2 3" xfId="29730"/>
    <cellStyle name="Normal 5 3 2 7 2 3" xfId="29731"/>
    <cellStyle name="Normal 80 2 7 2 3" xfId="29732"/>
    <cellStyle name="Normal 79 2 7 2 3" xfId="29733"/>
    <cellStyle name="Normal 6 8 2 7 2 3" xfId="29734"/>
    <cellStyle name="Normal 5 2 2 7 2 3" xfId="29735"/>
    <cellStyle name="Normal 6 2 7 7 2 3" xfId="29736"/>
    <cellStyle name="Comma 2 2 3 2 7 2 3" xfId="29737"/>
    <cellStyle name="Comma 2 3 6 2 7 2 3" xfId="29738"/>
    <cellStyle name="Normal 18 2 2 7 2 3" xfId="29739"/>
    <cellStyle name="Normal 19 2 2 7 2 3" xfId="29740"/>
    <cellStyle name="Normal 2 2 3 2 7 2 3" xfId="29741"/>
    <cellStyle name="Normal 2 3 6 2 7 2 3" xfId="29742"/>
    <cellStyle name="Normal 2 3 2 2 7 2 3" xfId="29743"/>
    <cellStyle name="Normal 2 3 4 2 7 2 3" xfId="29744"/>
    <cellStyle name="Normal 2 3 5 2 7 2 3" xfId="29745"/>
    <cellStyle name="Normal 2 4 2 2 7 2 3" xfId="29746"/>
    <cellStyle name="Normal 2 5 2 7 2 3" xfId="29747"/>
    <cellStyle name="Normal 28 3 2 7 2 3" xfId="29748"/>
    <cellStyle name="Normal 3 2 2 2 7 2 3" xfId="29749"/>
    <cellStyle name="Normal 3 3 2 7 2 3" xfId="29750"/>
    <cellStyle name="Normal 30 3 2 7 2 3" xfId="29751"/>
    <cellStyle name="Normal 4 2 2 7 2 3" xfId="29752"/>
    <cellStyle name="Normal 40 2 2 7 2 3" xfId="29753"/>
    <cellStyle name="Normal 41 2 2 7 2 3" xfId="29754"/>
    <cellStyle name="Normal 42 2 2 7 2 3" xfId="29755"/>
    <cellStyle name="Normal 43 2 2 7 2 3" xfId="29756"/>
    <cellStyle name="Normal 44 2 2 7 2 3" xfId="29757"/>
    <cellStyle name="Normal 45 2 2 7 2 3" xfId="29758"/>
    <cellStyle name="Normal 46 2 2 7 2 3" xfId="29759"/>
    <cellStyle name="Normal 47 2 2 7 2 3" xfId="29760"/>
    <cellStyle name="Normal 51 2 7 2 3" xfId="29761"/>
    <cellStyle name="Normal 52 2 7 2 3" xfId="29762"/>
    <cellStyle name="Normal 53 2 7 2 3" xfId="29763"/>
    <cellStyle name="Normal 55 2 7 2 3" xfId="29764"/>
    <cellStyle name="Normal 56 2 7 2 3" xfId="29765"/>
    <cellStyle name="Normal 57 2 7 2 3" xfId="29766"/>
    <cellStyle name="Normal 6 2 3 2 7 2 3" xfId="29767"/>
    <cellStyle name="Normal 6 3 2 7 2 3" xfId="29768"/>
    <cellStyle name="Normal 60 2 7 2 3" xfId="29769"/>
    <cellStyle name="Normal 64 2 7 2 3" xfId="29770"/>
    <cellStyle name="Normal 65 2 7 2 3" xfId="29771"/>
    <cellStyle name="Normal 66 2 7 2 3" xfId="29772"/>
    <cellStyle name="Normal 67 2 7 2 3" xfId="29773"/>
    <cellStyle name="Normal 7 6 2 7 2 3" xfId="29774"/>
    <cellStyle name="Normal 71 2 7 2 3" xfId="29775"/>
    <cellStyle name="Normal 72 2 7 2 3" xfId="29776"/>
    <cellStyle name="Normal 73 2 7 2 3" xfId="29777"/>
    <cellStyle name="Normal 74 2 7 2 3" xfId="29778"/>
    <cellStyle name="Normal 76 2 7 2 3" xfId="29779"/>
    <cellStyle name="Normal 8 3 2 7 2 3" xfId="29780"/>
    <cellStyle name="Normal 81 2 7 2 3" xfId="29781"/>
    <cellStyle name="Normal 78 3 6 2 3" xfId="29782"/>
    <cellStyle name="Normal 5 3 3 6 2 3" xfId="29783"/>
    <cellStyle name="Normal 80 3 6 2 3" xfId="29784"/>
    <cellStyle name="Normal 79 3 6 2 3" xfId="29785"/>
    <cellStyle name="Normal 6 8 3 6 2 3" xfId="29786"/>
    <cellStyle name="Normal 5 2 3 6 2 3" xfId="29787"/>
    <cellStyle name="Normal 6 2 8 6 2 3" xfId="29788"/>
    <cellStyle name="Comma 2 2 3 3 6 2 3" xfId="29789"/>
    <cellStyle name="Comma 2 3 6 3 6 2 3" xfId="29790"/>
    <cellStyle name="Normal 18 2 3 6 2 3" xfId="29791"/>
    <cellStyle name="Normal 19 2 3 6 2 3" xfId="29792"/>
    <cellStyle name="Normal 2 2 3 3 6 2 3" xfId="29793"/>
    <cellStyle name="Normal 2 3 6 3 6 2 3" xfId="29794"/>
    <cellStyle name="Normal 2 3 2 3 6 2 3" xfId="29795"/>
    <cellStyle name="Normal 2 3 4 3 6 2 3" xfId="29796"/>
    <cellStyle name="Normal 2 3 5 3 6 2 3" xfId="29797"/>
    <cellStyle name="Normal 2 4 2 3 6 2 3" xfId="29798"/>
    <cellStyle name="Normal 2 5 3 6 2 3" xfId="29799"/>
    <cellStyle name="Normal 28 3 3 6 2 3" xfId="29800"/>
    <cellStyle name="Normal 3 2 2 3 6 2 3" xfId="29801"/>
    <cellStyle name="Normal 3 3 3 6 2 3" xfId="29802"/>
    <cellStyle name="Normal 30 3 3 6 2 3" xfId="29803"/>
    <cellStyle name="Normal 4 2 3 6 2 3" xfId="29804"/>
    <cellStyle name="Normal 40 2 3 6 2 3" xfId="29805"/>
    <cellStyle name="Normal 41 2 3 6 2 3" xfId="29806"/>
    <cellStyle name="Normal 42 2 3 6 2 3" xfId="29807"/>
    <cellStyle name="Normal 43 2 3 6 2 3" xfId="29808"/>
    <cellStyle name="Normal 44 2 3 6 2 3" xfId="29809"/>
    <cellStyle name="Normal 45 2 3 6 2 3" xfId="29810"/>
    <cellStyle name="Normal 46 2 3 6 2 3" xfId="29811"/>
    <cellStyle name="Normal 47 2 3 6 2 3" xfId="29812"/>
    <cellStyle name="Normal 51 3 6 2 3" xfId="29813"/>
    <cellStyle name="Normal 52 3 6 2 3" xfId="29814"/>
    <cellStyle name="Normal 53 3 6 2 3" xfId="29815"/>
    <cellStyle name="Normal 55 3 6 2 3" xfId="29816"/>
    <cellStyle name="Normal 56 3 6 2 3" xfId="29817"/>
    <cellStyle name="Normal 57 3 6 2 3" xfId="29818"/>
    <cellStyle name="Normal 6 2 3 3 6 2 3" xfId="29819"/>
    <cellStyle name="Normal 6 3 3 6 2 3" xfId="29820"/>
    <cellStyle name="Normal 60 3 6 2 3" xfId="29821"/>
    <cellStyle name="Normal 64 3 6 2 3" xfId="29822"/>
    <cellStyle name="Normal 65 3 6 2 3" xfId="29823"/>
    <cellStyle name="Normal 66 3 6 2 3" xfId="29824"/>
    <cellStyle name="Normal 67 3 6 2 3" xfId="29825"/>
    <cellStyle name="Normal 7 6 3 6 2 3" xfId="29826"/>
    <cellStyle name="Normal 71 3 6 2 3" xfId="29827"/>
    <cellStyle name="Normal 72 3 6 2 3" xfId="29828"/>
    <cellStyle name="Normal 73 3 6 2 3" xfId="29829"/>
    <cellStyle name="Normal 74 3 6 2 3" xfId="29830"/>
    <cellStyle name="Normal 76 3 6 2 3" xfId="29831"/>
    <cellStyle name="Normal 8 3 3 6 2 3" xfId="29832"/>
    <cellStyle name="Normal 81 3 6 2 3" xfId="29833"/>
    <cellStyle name="Normal 78 2 2 6 2 3" xfId="29834"/>
    <cellStyle name="Normal 5 3 2 2 6 2 3" xfId="29835"/>
    <cellStyle name="Normal 80 2 2 6 2 3" xfId="29836"/>
    <cellStyle name="Normal 79 2 2 6 2 3" xfId="29837"/>
    <cellStyle name="Normal 6 8 2 2 6 2 3" xfId="29838"/>
    <cellStyle name="Normal 5 2 2 2 6 2 3" xfId="29839"/>
    <cellStyle name="Normal 6 2 7 2 6 2 3" xfId="29840"/>
    <cellStyle name="Comma 2 2 3 2 2 6 2 3" xfId="29841"/>
    <cellStyle name="Comma 2 3 6 2 2 6 2 3" xfId="29842"/>
    <cellStyle name="Normal 18 2 2 2 6 2 3" xfId="29843"/>
    <cellStyle name="Normal 19 2 2 2 6 2 3" xfId="29844"/>
    <cellStyle name="Normal 2 2 3 2 2 6 2 3" xfId="29845"/>
    <cellStyle name="Normal 2 3 6 2 2 6 2 3" xfId="29846"/>
    <cellStyle name="Normal 2 3 2 2 2 6 2 3" xfId="29847"/>
    <cellStyle name="Normal 2 3 4 2 2 6 2 3" xfId="29848"/>
    <cellStyle name="Normal 2 3 5 2 2 6 2 3" xfId="29849"/>
    <cellStyle name="Normal 2 4 2 2 2 6 2 3" xfId="29850"/>
    <cellStyle name="Normal 2 5 2 2 6 2 3" xfId="29851"/>
    <cellStyle name="Normal 28 3 2 2 6 2 3" xfId="29852"/>
    <cellStyle name="Normal 3 2 2 2 2 6 2 3" xfId="29853"/>
    <cellStyle name="Normal 3 3 2 2 6 2 3" xfId="29854"/>
    <cellStyle name="Normal 30 3 2 2 6 2 3" xfId="29855"/>
    <cellStyle name="Normal 4 2 2 2 6 2 3" xfId="29856"/>
    <cellStyle name="Normal 40 2 2 2 6 2 3" xfId="29857"/>
    <cellStyle name="Normal 41 2 2 2 6 2 3" xfId="29858"/>
    <cellStyle name="Normal 42 2 2 2 6 2 3" xfId="29859"/>
    <cellStyle name="Normal 43 2 2 2 6 2 3" xfId="29860"/>
    <cellStyle name="Normal 44 2 2 2 6 2 3" xfId="29861"/>
    <cellStyle name="Normal 45 2 2 2 6 2 3" xfId="29862"/>
    <cellStyle name="Normal 46 2 2 2 6 2 3" xfId="29863"/>
    <cellStyle name="Normal 47 2 2 2 6 2 3" xfId="29864"/>
    <cellStyle name="Normal 51 2 2 6 2 3" xfId="29865"/>
    <cellStyle name="Normal 52 2 2 6 2 3" xfId="29866"/>
    <cellStyle name="Normal 53 2 2 6 2 3" xfId="29867"/>
    <cellStyle name="Normal 55 2 2 6 2 3" xfId="29868"/>
    <cellStyle name="Normal 56 2 2 6 2 3" xfId="29869"/>
    <cellStyle name="Normal 57 2 2 6 2 3" xfId="29870"/>
    <cellStyle name="Normal 6 2 3 2 2 6 2 3" xfId="29871"/>
    <cellStyle name="Normal 6 3 2 2 6 2 3" xfId="29872"/>
    <cellStyle name="Normal 60 2 2 6 2 3" xfId="29873"/>
    <cellStyle name="Normal 64 2 2 6 2 3" xfId="29874"/>
    <cellStyle name="Normal 65 2 2 6 2 3" xfId="29875"/>
    <cellStyle name="Normal 66 2 2 6 2 3" xfId="29876"/>
    <cellStyle name="Normal 67 2 2 6 2 3" xfId="29877"/>
    <cellStyle name="Normal 7 6 2 2 6 2 3" xfId="29878"/>
    <cellStyle name="Normal 71 2 2 6 2 3" xfId="29879"/>
    <cellStyle name="Normal 72 2 2 6 2 3" xfId="29880"/>
    <cellStyle name="Normal 73 2 2 6 2 3" xfId="29881"/>
    <cellStyle name="Normal 74 2 2 6 2 3" xfId="29882"/>
    <cellStyle name="Normal 76 2 2 6 2 3" xfId="29883"/>
    <cellStyle name="Normal 8 3 2 2 6 2 3" xfId="29884"/>
    <cellStyle name="Normal 81 2 2 6 2 3" xfId="29885"/>
    <cellStyle name="Normal 78 4 5 2 3" xfId="29886"/>
    <cellStyle name="Normal 5 3 4 5 2 3" xfId="29887"/>
    <cellStyle name="Normal 80 4 5 2 3" xfId="29888"/>
    <cellStyle name="Normal 79 4 5 2 3" xfId="29889"/>
    <cellStyle name="Normal 6 8 4 5 2 3" xfId="29890"/>
    <cellStyle name="Normal 5 2 4 5 2 3" xfId="29891"/>
    <cellStyle name="Normal 6 2 9 5 2 3" xfId="29892"/>
    <cellStyle name="Comma 2 2 3 4 5 2 3" xfId="29893"/>
    <cellStyle name="Comma 2 3 6 4 5 2 3" xfId="29894"/>
    <cellStyle name="Normal 18 2 4 5 2 3" xfId="29895"/>
    <cellStyle name="Normal 19 2 4 5 2 3" xfId="29896"/>
    <cellStyle name="Normal 2 2 3 4 5 2 3" xfId="29897"/>
    <cellStyle name="Normal 2 3 6 4 5 2 3" xfId="29898"/>
    <cellStyle name="Normal 2 3 2 4 5 2 3" xfId="29899"/>
    <cellStyle name="Normal 2 3 4 4 5 2 3" xfId="29900"/>
    <cellStyle name="Normal 2 3 5 4 5 2 3" xfId="29901"/>
    <cellStyle name="Normal 2 4 2 4 5 2 3" xfId="29902"/>
    <cellStyle name="Normal 2 5 4 5 2 3" xfId="29903"/>
    <cellStyle name="Normal 28 3 4 5 2 3" xfId="29904"/>
    <cellStyle name="Normal 3 2 2 4 5 2 3" xfId="29905"/>
    <cellStyle name="Normal 3 3 4 5 2 3" xfId="29906"/>
    <cellStyle name="Normal 30 3 4 5 2 3" xfId="29907"/>
    <cellStyle name="Normal 4 2 4 5 2 3" xfId="29908"/>
    <cellStyle name="Normal 40 2 4 5 2 3" xfId="29909"/>
    <cellStyle name="Normal 41 2 4 5 2 3" xfId="29910"/>
    <cellStyle name="Normal 42 2 4 5 2 3" xfId="29911"/>
    <cellStyle name="Normal 43 2 4 5 2 3" xfId="29912"/>
    <cellStyle name="Normal 44 2 4 5 2 3" xfId="29913"/>
    <cellStyle name="Normal 45 2 4 5 2 3" xfId="29914"/>
    <cellStyle name="Normal 46 2 4 5 2 3" xfId="29915"/>
    <cellStyle name="Normal 47 2 4 5 2 3" xfId="29916"/>
    <cellStyle name="Normal 51 4 5 2 3" xfId="29917"/>
    <cellStyle name="Normal 52 4 5 2 3" xfId="29918"/>
    <cellStyle name="Normal 53 4 5 2 3" xfId="29919"/>
    <cellStyle name="Normal 55 4 5 2 3" xfId="29920"/>
    <cellStyle name="Normal 56 4 5 2 3" xfId="29921"/>
    <cellStyle name="Normal 57 4 5 2 3" xfId="29922"/>
    <cellStyle name="Normal 6 2 3 4 5 2 3" xfId="29923"/>
    <cellStyle name="Normal 6 3 4 5 2 3" xfId="29924"/>
    <cellStyle name="Normal 60 4 5 2 3" xfId="29925"/>
    <cellStyle name="Normal 64 4 5 2 3" xfId="29926"/>
    <cellStyle name="Normal 65 4 5 2 3" xfId="29927"/>
    <cellStyle name="Normal 66 4 5 2 3" xfId="29928"/>
    <cellStyle name="Normal 67 4 5 2 3" xfId="29929"/>
    <cellStyle name="Normal 7 6 4 5 2 3" xfId="29930"/>
    <cellStyle name="Normal 71 4 5 2 3" xfId="29931"/>
    <cellStyle name="Normal 72 4 5 2 3" xfId="29932"/>
    <cellStyle name="Normal 73 4 5 2 3" xfId="29933"/>
    <cellStyle name="Normal 74 4 5 2 3" xfId="29934"/>
    <cellStyle name="Normal 76 4 5 2 3" xfId="29935"/>
    <cellStyle name="Normal 8 3 4 5 2 3" xfId="29936"/>
    <cellStyle name="Normal 81 4 5 2 3" xfId="29937"/>
    <cellStyle name="Normal 78 2 3 5 2 3" xfId="29938"/>
    <cellStyle name="Normal 5 3 2 3 5 2 3" xfId="29939"/>
    <cellStyle name="Normal 80 2 3 5 2 3" xfId="29940"/>
    <cellStyle name="Normal 79 2 3 5 2 3" xfId="29941"/>
    <cellStyle name="Normal 6 8 2 3 5 2 3" xfId="29942"/>
    <cellStyle name="Normal 5 2 2 3 5 2 3" xfId="29943"/>
    <cellStyle name="Normal 6 2 7 3 5 2 3" xfId="29944"/>
    <cellStyle name="Comma 2 2 3 2 3 5 2 3" xfId="29945"/>
    <cellStyle name="Comma 2 3 6 2 3 5 2 3" xfId="29946"/>
    <cellStyle name="Normal 18 2 2 3 5 2 3" xfId="29947"/>
    <cellStyle name="Normal 19 2 2 3 5 2 3" xfId="29948"/>
    <cellStyle name="Normal 2 2 3 2 3 5 2 3" xfId="29949"/>
    <cellStyle name="Normal 2 3 6 2 3 5 2 3" xfId="29950"/>
    <cellStyle name="Normal 2 3 2 2 3 5 2 3" xfId="29951"/>
    <cellStyle name="Normal 2 3 4 2 3 5 2 3" xfId="29952"/>
    <cellStyle name="Normal 2 3 5 2 3 5 2 3" xfId="29953"/>
    <cellStyle name="Normal 2 4 2 2 3 5 2 3" xfId="29954"/>
    <cellStyle name="Normal 2 5 2 3 5 2 3" xfId="29955"/>
    <cellStyle name="Normal 28 3 2 3 5 2 3" xfId="29956"/>
    <cellStyle name="Normal 3 2 2 2 3 5 2 3" xfId="29957"/>
    <cellStyle name="Normal 3 3 2 3 5 2 3" xfId="29958"/>
    <cellStyle name="Normal 30 3 2 3 5 2 3" xfId="29959"/>
    <cellStyle name="Normal 4 2 2 3 5 2 3" xfId="29960"/>
    <cellStyle name="Normal 40 2 2 3 5 2 3" xfId="29961"/>
    <cellStyle name="Normal 41 2 2 3 5 2 3" xfId="29962"/>
    <cellStyle name="Normal 42 2 2 3 5 2 3" xfId="29963"/>
    <cellStyle name="Normal 43 2 2 3 5 2 3" xfId="29964"/>
    <cellStyle name="Normal 44 2 2 3 5 2 3" xfId="29965"/>
    <cellStyle name="Normal 45 2 2 3 5 2 3" xfId="29966"/>
    <cellStyle name="Normal 46 2 2 3 5 2 3" xfId="29967"/>
    <cellStyle name="Normal 47 2 2 3 5 2 3" xfId="29968"/>
    <cellStyle name="Normal 51 2 3 5 2 3" xfId="29969"/>
    <cellStyle name="Normal 52 2 3 5 2 3" xfId="29970"/>
    <cellStyle name="Normal 53 2 3 5 2 3" xfId="29971"/>
    <cellStyle name="Normal 55 2 3 5 2 3" xfId="29972"/>
    <cellStyle name="Normal 56 2 3 5 2 3" xfId="29973"/>
    <cellStyle name="Normal 57 2 3 5 2 3" xfId="29974"/>
    <cellStyle name="Normal 6 2 3 2 3 5 2 3" xfId="29975"/>
    <cellStyle name="Normal 6 3 2 3 5 2 3" xfId="29976"/>
    <cellStyle name="Normal 60 2 3 5 2 3" xfId="29977"/>
    <cellStyle name="Normal 64 2 3 5 2 3" xfId="29978"/>
    <cellStyle name="Normal 65 2 3 5 2 3" xfId="29979"/>
    <cellStyle name="Normal 66 2 3 5 2 3" xfId="29980"/>
    <cellStyle name="Normal 67 2 3 5 2 3" xfId="29981"/>
    <cellStyle name="Normal 7 6 2 3 5 2 3" xfId="29982"/>
    <cellStyle name="Normal 71 2 3 5 2 3" xfId="29983"/>
    <cellStyle name="Normal 72 2 3 5 2 3" xfId="29984"/>
    <cellStyle name="Normal 73 2 3 5 2 3" xfId="29985"/>
    <cellStyle name="Normal 74 2 3 5 2 3" xfId="29986"/>
    <cellStyle name="Normal 76 2 3 5 2 3" xfId="29987"/>
    <cellStyle name="Normal 8 3 2 3 5 2 3" xfId="29988"/>
    <cellStyle name="Normal 81 2 3 5 2 3" xfId="29989"/>
    <cellStyle name="Normal 78 3 2 5 2 3" xfId="29990"/>
    <cellStyle name="Normal 5 3 3 2 5 2 3" xfId="29991"/>
    <cellStyle name="Normal 80 3 2 5 2 3" xfId="29992"/>
    <cellStyle name="Normal 79 3 2 5 2 3" xfId="29993"/>
    <cellStyle name="Normal 6 8 3 2 5 2 3" xfId="29994"/>
    <cellStyle name="Normal 5 2 3 2 5 2 3" xfId="29995"/>
    <cellStyle name="Normal 6 2 8 2 5 2 3" xfId="29996"/>
    <cellStyle name="Comma 2 2 3 3 2 5 2 3" xfId="29997"/>
    <cellStyle name="Comma 2 3 6 3 2 5 2 3" xfId="29998"/>
    <cellStyle name="Normal 18 2 3 2 5 2 3" xfId="29999"/>
    <cellStyle name="Normal 19 2 3 2 5 2 3" xfId="30000"/>
    <cellStyle name="Normal 2 2 3 3 2 5 2 3" xfId="30001"/>
    <cellStyle name="Normal 2 3 6 3 2 5 2 3" xfId="30002"/>
    <cellStyle name="Normal 2 3 2 3 2 5 2 3" xfId="30003"/>
    <cellStyle name="Normal 2 3 4 3 2 5 2 3" xfId="30004"/>
    <cellStyle name="Normal 2 3 5 3 2 5 2 3" xfId="30005"/>
    <cellStyle name="Normal 2 4 2 3 2 5 2 3" xfId="30006"/>
    <cellStyle name="Normal 2 5 3 2 5 2 3" xfId="30007"/>
    <cellStyle name="Normal 28 3 3 2 5 2 3" xfId="30008"/>
    <cellStyle name="Normal 3 2 2 3 2 5 2 3" xfId="30009"/>
    <cellStyle name="Normal 3 3 3 2 5 2 3" xfId="30010"/>
    <cellStyle name="Normal 30 3 3 2 5 2 3" xfId="30011"/>
    <cellStyle name="Normal 4 2 3 2 5 2 3" xfId="30012"/>
    <cellStyle name="Normal 40 2 3 2 5 2 3" xfId="30013"/>
    <cellStyle name="Normal 41 2 3 2 5 2 3" xfId="30014"/>
    <cellStyle name="Normal 42 2 3 2 5 2 3" xfId="30015"/>
    <cellStyle name="Normal 43 2 3 2 5 2 3" xfId="30016"/>
    <cellStyle name="Normal 44 2 3 2 5 2 3" xfId="30017"/>
    <cellStyle name="Normal 45 2 3 2 5 2 3" xfId="30018"/>
    <cellStyle name="Normal 46 2 3 2 5 2 3" xfId="30019"/>
    <cellStyle name="Normal 47 2 3 2 5 2 3" xfId="30020"/>
    <cellStyle name="Normal 51 3 2 5 2 3" xfId="30021"/>
    <cellStyle name="Normal 52 3 2 5 2 3" xfId="30022"/>
    <cellStyle name="Normal 53 3 2 5 2 3" xfId="30023"/>
    <cellStyle name="Normal 55 3 2 5 2 3" xfId="30024"/>
    <cellStyle name="Normal 56 3 2 5 2 3" xfId="30025"/>
    <cellStyle name="Normal 57 3 2 5 2 3" xfId="30026"/>
    <cellStyle name="Normal 6 2 3 3 2 5 2 3" xfId="30027"/>
    <cellStyle name="Normal 6 3 3 2 5 2 3" xfId="30028"/>
    <cellStyle name="Normal 60 3 2 5 2 3" xfId="30029"/>
    <cellStyle name="Normal 64 3 2 5 2 3" xfId="30030"/>
    <cellStyle name="Normal 65 3 2 5 2 3" xfId="30031"/>
    <cellStyle name="Normal 66 3 2 5 2 3" xfId="30032"/>
    <cellStyle name="Normal 67 3 2 5 2 3" xfId="30033"/>
    <cellStyle name="Normal 7 6 3 2 5 2 3" xfId="30034"/>
    <cellStyle name="Normal 71 3 2 5 2 3" xfId="30035"/>
    <cellStyle name="Normal 72 3 2 5 2 3" xfId="30036"/>
    <cellStyle name="Normal 73 3 2 5 2 3" xfId="30037"/>
    <cellStyle name="Normal 74 3 2 5 2 3" xfId="30038"/>
    <cellStyle name="Normal 76 3 2 5 2 3" xfId="30039"/>
    <cellStyle name="Normal 8 3 3 2 5 2 3" xfId="30040"/>
    <cellStyle name="Normal 81 3 2 5 2 3" xfId="30041"/>
    <cellStyle name="Normal 78 2 2 2 5 2 3" xfId="30042"/>
    <cellStyle name="Normal 5 3 2 2 2 5 2 3" xfId="30043"/>
    <cellStyle name="Normal 80 2 2 2 5 2 3" xfId="30044"/>
    <cellStyle name="Normal 79 2 2 2 5 2 3" xfId="30045"/>
    <cellStyle name="Normal 6 8 2 2 2 5 2 3" xfId="30046"/>
    <cellStyle name="Normal 5 2 2 2 2 5 2 3" xfId="30047"/>
    <cellStyle name="Normal 6 2 7 2 2 5 2 3" xfId="30048"/>
    <cellStyle name="Comma 2 2 3 2 2 2 5 2 3" xfId="30049"/>
    <cellStyle name="Comma 2 3 6 2 2 2 5 2 3" xfId="30050"/>
    <cellStyle name="Normal 18 2 2 2 2 5 2 3" xfId="30051"/>
    <cellStyle name="Normal 19 2 2 2 2 5 2 3" xfId="30052"/>
    <cellStyle name="Normal 2 2 3 2 2 2 5 2 3" xfId="30053"/>
    <cellStyle name="Normal 2 3 6 2 2 2 5 2 3" xfId="30054"/>
    <cellStyle name="Normal 2 3 2 2 2 2 5 2 3" xfId="30055"/>
    <cellStyle name="Normal 2 3 4 2 2 2 5 2 3" xfId="30056"/>
    <cellStyle name="Normal 2 3 5 2 2 2 5 2 3" xfId="30057"/>
    <cellStyle name="Normal 2 4 2 2 2 2 5 2 3" xfId="30058"/>
    <cellStyle name="Normal 2 5 2 2 2 5 2 3" xfId="30059"/>
    <cellStyle name="Normal 28 3 2 2 2 5 2 3" xfId="30060"/>
    <cellStyle name="Normal 3 2 2 2 2 2 5 2 3" xfId="30061"/>
    <cellStyle name="Normal 3 3 2 2 2 5 2 3" xfId="30062"/>
    <cellStyle name="Normal 30 3 2 2 2 5 2 3" xfId="30063"/>
    <cellStyle name="Normal 4 2 2 2 2 5 2 3" xfId="30064"/>
    <cellStyle name="Normal 40 2 2 2 2 5 2 3" xfId="30065"/>
    <cellStyle name="Normal 41 2 2 2 2 5 2 3" xfId="30066"/>
    <cellStyle name="Normal 42 2 2 2 2 5 2 3" xfId="30067"/>
    <cellStyle name="Normal 43 2 2 2 2 5 2 3" xfId="30068"/>
    <cellStyle name="Normal 44 2 2 2 2 5 2 3" xfId="30069"/>
    <cellStyle name="Normal 45 2 2 2 2 5 2 3" xfId="30070"/>
    <cellStyle name="Normal 46 2 2 2 2 5 2 3" xfId="30071"/>
    <cellStyle name="Normal 47 2 2 2 2 5 2 3" xfId="30072"/>
    <cellStyle name="Normal 51 2 2 2 5 2 3" xfId="30073"/>
    <cellStyle name="Normal 52 2 2 2 5 2 3" xfId="30074"/>
    <cellStyle name="Normal 53 2 2 2 5 2 3" xfId="30075"/>
    <cellStyle name="Normal 55 2 2 2 5 2 3" xfId="30076"/>
    <cellStyle name="Normal 56 2 2 2 5 2 3" xfId="30077"/>
    <cellStyle name="Normal 57 2 2 2 5 2 3" xfId="30078"/>
    <cellStyle name="Normal 6 2 3 2 2 2 5 2 3" xfId="30079"/>
    <cellStyle name="Normal 6 3 2 2 2 5 2 3" xfId="30080"/>
    <cellStyle name="Normal 60 2 2 2 5 2 3" xfId="30081"/>
    <cellStyle name="Normal 64 2 2 2 5 2 3" xfId="30082"/>
    <cellStyle name="Normal 65 2 2 2 5 2 3" xfId="30083"/>
    <cellStyle name="Normal 66 2 2 2 5 2 3" xfId="30084"/>
    <cellStyle name="Normal 67 2 2 2 5 2 3" xfId="30085"/>
    <cellStyle name="Normal 7 6 2 2 2 5 2 3" xfId="30086"/>
    <cellStyle name="Normal 71 2 2 2 5 2 3" xfId="30087"/>
    <cellStyle name="Normal 72 2 2 2 5 2 3" xfId="30088"/>
    <cellStyle name="Normal 73 2 2 2 5 2 3" xfId="30089"/>
    <cellStyle name="Normal 74 2 2 2 5 2 3" xfId="30090"/>
    <cellStyle name="Normal 76 2 2 2 5 2 3" xfId="30091"/>
    <cellStyle name="Normal 8 3 2 2 2 5 2 3" xfId="30092"/>
    <cellStyle name="Normal 81 2 2 2 5 2 3" xfId="30093"/>
    <cellStyle name="Normal 90 4 2 3" xfId="30094"/>
    <cellStyle name="Normal 78 5 4 2 3" xfId="30095"/>
    <cellStyle name="Normal 91 4 2 3" xfId="30096"/>
    <cellStyle name="Normal 5 3 5 4 2 3" xfId="30097"/>
    <cellStyle name="Normal 80 5 4 2 3" xfId="30098"/>
    <cellStyle name="Normal 79 5 4 2 3" xfId="30099"/>
    <cellStyle name="Normal 6 8 5 4 2 3" xfId="30100"/>
    <cellStyle name="Normal 5 2 5 4 2 3" xfId="30101"/>
    <cellStyle name="Normal 6 2 10 4 2 3" xfId="30102"/>
    <cellStyle name="Comma 2 2 3 5 4 2 3" xfId="30103"/>
    <cellStyle name="Comma 2 3 6 5 4 2 3" xfId="30104"/>
    <cellStyle name="Normal 18 2 5 4 2 3" xfId="30105"/>
    <cellStyle name="Normal 19 2 5 4 2 3" xfId="30106"/>
    <cellStyle name="Normal 2 2 3 5 4 2 3" xfId="30107"/>
    <cellStyle name="Normal 2 3 6 5 4 2 3" xfId="30108"/>
    <cellStyle name="Normal 2 3 2 5 4 2 3" xfId="30109"/>
    <cellStyle name="Normal 2 3 4 5 4 2 3" xfId="30110"/>
    <cellStyle name="Normal 2 3 5 5 4 2 3" xfId="30111"/>
    <cellStyle name="Normal 2 4 2 5 4 2 3" xfId="30112"/>
    <cellStyle name="Normal 2 5 5 4 2 3" xfId="30113"/>
    <cellStyle name="Normal 28 3 5 4 2 3" xfId="30114"/>
    <cellStyle name="Normal 3 2 2 5 4 2 3" xfId="30115"/>
    <cellStyle name="Normal 3 3 5 4 2 3" xfId="30116"/>
    <cellStyle name="Normal 30 3 5 4 2 3" xfId="30117"/>
    <cellStyle name="Normal 4 2 5 4 2 3" xfId="30118"/>
    <cellStyle name="Normal 40 2 5 4 2 3" xfId="30119"/>
    <cellStyle name="Normal 41 2 5 4 2 3" xfId="30120"/>
    <cellStyle name="Normal 42 2 5 4 2 3" xfId="30121"/>
    <cellStyle name="Normal 43 2 5 4 2 3" xfId="30122"/>
    <cellStyle name="Normal 44 2 5 4 2 3" xfId="30123"/>
    <cellStyle name="Normal 45 2 5 4 2 3" xfId="30124"/>
    <cellStyle name="Normal 46 2 5 4 2 3" xfId="30125"/>
    <cellStyle name="Normal 47 2 5 4 2 3" xfId="30126"/>
    <cellStyle name="Normal 51 5 4 2 3" xfId="30127"/>
    <cellStyle name="Normal 52 5 4 2 3" xfId="30128"/>
    <cellStyle name="Normal 53 5 4 2 3" xfId="30129"/>
    <cellStyle name="Normal 55 5 4 2 3" xfId="30130"/>
    <cellStyle name="Normal 56 5 4 2 3" xfId="30131"/>
    <cellStyle name="Normal 57 5 4 2 3" xfId="30132"/>
    <cellStyle name="Normal 6 2 3 5 4 2 3" xfId="30133"/>
    <cellStyle name="Normal 6 3 5 4 2 3" xfId="30134"/>
    <cellStyle name="Normal 60 5 4 2 3" xfId="30135"/>
    <cellStyle name="Normal 64 5 4 2 3" xfId="30136"/>
    <cellStyle name="Normal 65 5 4 2 3" xfId="30137"/>
    <cellStyle name="Normal 66 5 4 2 3" xfId="30138"/>
    <cellStyle name="Normal 67 5 4 2 3" xfId="30139"/>
    <cellStyle name="Normal 7 6 5 4 2 3" xfId="30140"/>
    <cellStyle name="Normal 71 5 4 2 3" xfId="30141"/>
    <cellStyle name="Normal 72 5 4 2 3" xfId="30142"/>
    <cellStyle name="Normal 73 5 4 2 3" xfId="30143"/>
    <cellStyle name="Normal 74 5 4 2 3" xfId="30144"/>
    <cellStyle name="Normal 76 5 4 2 3" xfId="30145"/>
    <cellStyle name="Normal 8 3 5 4 2 3" xfId="30146"/>
    <cellStyle name="Normal 81 5 4 2 3" xfId="30147"/>
    <cellStyle name="Normal 78 2 4 4 2 3" xfId="30148"/>
    <cellStyle name="Normal 5 3 2 4 4 2 3" xfId="30149"/>
    <cellStyle name="Normal 80 2 4 4 2 3" xfId="30150"/>
    <cellStyle name="Normal 79 2 4 4 2 3" xfId="30151"/>
    <cellStyle name="Normal 6 8 2 4 4 2 3" xfId="30152"/>
    <cellStyle name="Normal 5 2 2 4 4 2 3" xfId="30153"/>
    <cellStyle name="Normal 6 2 7 4 4 2 3" xfId="30154"/>
    <cellStyle name="Comma 2 2 3 2 4 4 2 3" xfId="30155"/>
    <cellStyle name="Comma 2 3 6 2 4 4 2 3" xfId="30156"/>
    <cellStyle name="Normal 18 2 2 4 4 2 3" xfId="30157"/>
    <cellStyle name="Normal 19 2 2 4 4 2 3" xfId="30158"/>
    <cellStyle name="Normal 2 2 3 2 4 4 2 3" xfId="30159"/>
    <cellStyle name="Normal 2 3 6 2 4 4 2 3" xfId="30160"/>
    <cellStyle name="Normal 2 3 2 2 4 4 2 3" xfId="30161"/>
    <cellStyle name="Normal 2 3 4 2 4 4 2 3" xfId="30162"/>
    <cellStyle name="Normal 2 3 5 2 4 4 2 3" xfId="30163"/>
    <cellStyle name="Normal 2 4 2 2 4 4 2 3" xfId="30164"/>
    <cellStyle name="Normal 2 5 2 4 4 2 3" xfId="30165"/>
    <cellStyle name="Normal 28 3 2 4 4 2 3" xfId="30166"/>
    <cellStyle name="Normal 3 2 2 2 4 4 2 3" xfId="30167"/>
    <cellStyle name="Normal 3 3 2 4 4 2 3" xfId="30168"/>
    <cellStyle name="Normal 30 3 2 4 4 2 3" xfId="30169"/>
    <cellStyle name="Normal 4 2 2 4 4 2 3" xfId="30170"/>
    <cellStyle name="Normal 40 2 2 4 4 2 3" xfId="30171"/>
    <cellStyle name="Normal 41 2 2 4 4 2 3" xfId="30172"/>
    <cellStyle name="Normal 42 2 2 4 4 2 3" xfId="30173"/>
    <cellStyle name="Normal 43 2 2 4 4 2 3" xfId="30174"/>
    <cellStyle name="Normal 44 2 2 4 4 2 3" xfId="30175"/>
    <cellStyle name="Normal 45 2 2 4 4 2 3" xfId="30176"/>
    <cellStyle name="Normal 46 2 2 4 4 2 3" xfId="30177"/>
    <cellStyle name="Normal 47 2 2 4 4 2 3" xfId="30178"/>
    <cellStyle name="Normal 51 2 4 4 2 3" xfId="30179"/>
    <cellStyle name="Normal 52 2 4 4 2 3" xfId="30180"/>
    <cellStyle name="Normal 53 2 4 4 2 3" xfId="30181"/>
    <cellStyle name="Normal 55 2 4 4 2 3" xfId="30182"/>
    <cellStyle name="Normal 56 2 4 4 2 3" xfId="30183"/>
    <cellStyle name="Normal 57 2 4 4 2 3" xfId="30184"/>
    <cellStyle name="Normal 6 2 3 2 4 4 2 3" xfId="30185"/>
    <cellStyle name="Normal 6 3 2 4 4 2 3" xfId="30186"/>
    <cellStyle name="Normal 60 2 4 4 2 3" xfId="30187"/>
    <cellStyle name="Normal 64 2 4 4 2 3" xfId="30188"/>
    <cellStyle name="Normal 65 2 4 4 2 3" xfId="30189"/>
    <cellStyle name="Normal 66 2 4 4 2 3" xfId="30190"/>
    <cellStyle name="Normal 67 2 4 4 2 3" xfId="30191"/>
    <cellStyle name="Normal 7 6 2 4 4 2 3" xfId="30192"/>
    <cellStyle name="Normal 71 2 4 4 2 3" xfId="30193"/>
    <cellStyle name="Normal 72 2 4 4 2 3" xfId="30194"/>
    <cellStyle name="Normal 73 2 4 4 2 3" xfId="30195"/>
    <cellStyle name="Normal 74 2 4 4 2 3" xfId="30196"/>
    <cellStyle name="Normal 76 2 4 4 2 3" xfId="30197"/>
    <cellStyle name="Normal 8 3 2 4 4 2 3" xfId="30198"/>
    <cellStyle name="Normal 81 2 4 4 2 3" xfId="30199"/>
    <cellStyle name="Normal 78 3 3 4 2 3" xfId="30200"/>
    <cellStyle name="Normal 5 3 3 3 4 2 3" xfId="30201"/>
    <cellStyle name="Normal 80 3 3 4 2 3" xfId="30202"/>
    <cellStyle name="Normal 79 3 3 4 2 3" xfId="30203"/>
    <cellStyle name="Normal 6 8 3 3 4 2 3" xfId="30204"/>
    <cellStyle name="Normal 5 2 3 3 4 2 3" xfId="30205"/>
    <cellStyle name="Normal 6 2 8 3 4 2 3" xfId="30206"/>
    <cellStyle name="Comma 2 2 3 3 3 4 2 3" xfId="30207"/>
    <cellStyle name="Comma 2 3 6 3 3 4 2 3" xfId="30208"/>
    <cellStyle name="Normal 18 2 3 3 4 2 3" xfId="30209"/>
    <cellStyle name="Normal 19 2 3 3 4 2 3" xfId="30210"/>
    <cellStyle name="Normal 2 2 3 3 3 4 2 3" xfId="30211"/>
    <cellStyle name="Normal 2 3 6 3 3 4 2 3" xfId="30212"/>
    <cellStyle name="Normal 2 3 2 3 3 4 2 3" xfId="30213"/>
    <cellStyle name="Normal 2 3 4 3 3 4 2 3" xfId="30214"/>
    <cellStyle name="Normal 2 3 5 3 3 4 2 3" xfId="30215"/>
    <cellStyle name="Normal 2 4 2 3 3 4 2 3" xfId="30216"/>
    <cellStyle name="Normal 2 5 3 3 4 2 3" xfId="30217"/>
    <cellStyle name="Normal 28 3 3 3 4 2 3" xfId="30218"/>
    <cellStyle name="Normal 3 2 2 3 3 4 2 3" xfId="30219"/>
    <cellStyle name="Normal 3 3 3 3 4 2 3" xfId="30220"/>
    <cellStyle name="Normal 30 3 3 3 4 2 3" xfId="30221"/>
    <cellStyle name="Normal 4 2 3 3 4 2 3" xfId="30222"/>
    <cellStyle name="Normal 40 2 3 3 4 2 3" xfId="30223"/>
    <cellStyle name="Normal 41 2 3 3 4 2 3" xfId="30224"/>
    <cellStyle name="Normal 42 2 3 3 4 2 3" xfId="30225"/>
    <cellStyle name="Normal 43 2 3 3 4 2 3" xfId="30226"/>
    <cellStyle name="Normal 44 2 3 3 4 2 3" xfId="30227"/>
    <cellStyle name="Normal 45 2 3 3 4 2 3" xfId="30228"/>
    <cellStyle name="Normal 46 2 3 3 4 2 3" xfId="30229"/>
    <cellStyle name="Normal 47 2 3 3 4 2 3" xfId="30230"/>
    <cellStyle name="Normal 51 3 3 4 2 3" xfId="30231"/>
    <cellStyle name="Normal 52 3 3 4 2 3" xfId="30232"/>
    <cellStyle name="Normal 53 3 3 4 2 3" xfId="30233"/>
    <cellStyle name="Normal 55 3 3 4 2 3" xfId="30234"/>
    <cellStyle name="Normal 56 3 3 4 2 3" xfId="30235"/>
    <cellStyle name="Normal 57 3 3 4 2 3" xfId="30236"/>
    <cellStyle name="Normal 6 2 3 3 3 4 2 3" xfId="30237"/>
    <cellStyle name="Normal 6 3 3 3 4 2 3" xfId="30238"/>
    <cellStyle name="Normal 60 3 3 4 2 3" xfId="30239"/>
    <cellStyle name="Normal 64 3 3 4 2 3" xfId="30240"/>
    <cellStyle name="Normal 65 3 3 4 2 3" xfId="30241"/>
    <cellStyle name="Normal 66 3 3 4 2 3" xfId="30242"/>
    <cellStyle name="Normal 67 3 3 4 2 3" xfId="30243"/>
    <cellStyle name="Normal 7 6 3 3 4 2 3" xfId="30244"/>
    <cellStyle name="Normal 71 3 3 4 2 3" xfId="30245"/>
    <cellStyle name="Normal 72 3 3 4 2 3" xfId="30246"/>
    <cellStyle name="Normal 73 3 3 4 2 3" xfId="30247"/>
    <cellStyle name="Normal 74 3 3 4 2 3" xfId="30248"/>
    <cellStyle name="Normal 76 3 3 4 2 3" xfId="30249"/>
    <cellStyle name="Normal 8 3 3 3 4 2 3" xfId="30250"/>
    <cellStyle name="Normal 81 3 3 4 2 3" xfId="30251"/>
    <cellStyle name="Normal 78 2 2 3 4 2 3" xfId="30252"/>
    <cellStyle name="Normal 5 3 2 2 3 4 2 3" xfId="30253"/>
    <cellStyle name="Normal 80 2 2 3 4 2 3" xfId="30254"/>
    <cellStyle name="Normal 79 2 2 3 4 2 3" xfId="30255"/>
    <cellStyle name="Normal 6 8 2 2 3 4 2 3" xfId="30256"/>
    <cellStyle name="Normal 5 2 2 2 3 4 2 3" xfId="30257"/>
    <cellStyle name="Normal 6 2 7 2 3 4 2 3" xfId="30258"/>
    <cellStyle name="Comma 2 2 3 2 2 3 4 2 3" xfId="30259"/>
    <cellStyle name="Comma 2 3 6 2 2 3 4 2 3" xfId="30260"/>
    <cellStyle name="Normal 18 2 2 2 3 4 2 3" xfId="30261"/>
    <cellStyle name="Normal 19 2 2 2 3 4 2 3" xfId="30262"/>
    <cellStyle name="Normal 2 2 3 2 2 3 4 2 3" xfId="30263"/>
    <cellStyle name="Normal 2 3 6 2 2 3 4 2 3" xfId="30264"/>
    <cellStyle name="Normal 2 3 2 2 2 3 4 2 3" xfId="30265"/>
    <cellStyle name="Normal 2 3 4 2 2 3 4 2 3" xfId="30266"/>
    <cellStyle name="Normal 2 3 5 2 2 3 4 2 3" xfId="30267"/>
    <cellStyle name="Normal 2 4 2 2 2 3 4 2 3" xfId="30268"/>
    <cellStyle name="Normal 2 5 2 2 3 4 2 3" xfId="30269"/>
    <cellStyle name="Normal 28 3 2 2 3 4 2 3" xfId="30270"/>
    <cellStyle name="Normal 3 2 2 2 2 3 4 2 3" xfId="30271"/>
    <cellStyle name="Normal 3 3 2 2 3 4 2 3" xfId="30272"/>
    <cellStyle name="Normal 30 3 2 2 3 4 2 3" xfId="30273"/>
    <cellStyle name="Normal 4 2 2 2 3 4 2 3" xfId="30274"/>
    <cellStyle name="Normal 40 2 2 2 3 4 2 3" xfId="30275"/>
    <cellStyle name="Normal 41 2 2 2 3 4 2 3" xfId="30276"/>
    <cellStyle name="Normal 42 2 2 2 3 4 2 3" xfId="30277"/>
    <cellStyle name="Normal 43 2 2 2 3 4 2 3" xfId="30278"/>
    <cellStyle name="Normal 44 2 2 2 3 4 2 3" xfId="30279"/>
    <cellStyle name="Normal 45 2 2 2 3 4 2 3" xfId="30280"/>
    <cellStyle name="Normal 46 2 2 2 3 4 2 3" xfId="30281"/>
    <cellStyle name="Normal 47 2 2 2 3 4 2 3" xfId="30282"/>
    <cellStyle name="Normal 51 2 2 3 4 2 3" xfId="30283"/>
    <cellStyle name="Normal 52 2 2 3 4 2 3" xfId="30284"/>
    <cellStyle name="Normal 53 2 2 3 4 2 3" xfId="30285"/>
    <cellStyle name="Normal 55 2 2 3 4 2 3" xfId="30286"/>
    <cellStyle name="Normal 56 2 2 3 4 2 3" xfId="30287"/>
    <cellStyle name="Normal 57 2 2 3 4 2 3" xfId="30288"/>
    <cellStyle name="Normal 6 2 3 2 2 3 4 2 3" xfId="30289"/>
    <cellStyle name="Normal 6 3 2 2 3 4 2 3" xfId="30290"/>
    <cellStyle name="Normal 60 2 2 3 4 2 3" xfId="30291"/>
    <cellStyle name="Normal 64 2 2 3 4 2 3" xfId="30292"/>
    <cellStyle name="Normal 65 2 2 3 4 2 3" xfId="30293"/>
    <cellStyle name="Normal 66 2 2 3 4 2 3" xfId="30294"/>
    <cellStyle name="Normal 67 2 2 3 4 2 3" xfId="30295"/>
    <cellStyle name="Normal 7 6 2 2 3 4 2 3" xfId="30296"/>
    <cellStyle name="Normal 71 2 2 3 4 2 3" xfId="30297"/>
    <cellStyle name="Normal 72 2 2 3 4 2 3" xfId="30298"/>
    <cellStyle name="Normal 73 2 2 3 4 2 3" xfId="30299"/>
    <cellStyle name="Normal 74 2 2 3 4 2 3" xfId="30300"/>
    <cellStyle name="Normal 76 2 2 3 4 2 3" xfId="30301"/>
    <cellStyle name="Normal 8 3 2 2 3 4 2 3" xfId="30302"/>
    <cellStyle name="Normal 81 2 2 3 4 2 3" xfId="30303"/>
    <cellStyle name="Normal 78 4 2 4 2 3" xfId="30304"/>
    <cellStyle name="Normal 5 3 4 2 4 2 3" xfId="30305"/>
    <cellStyle name="Normal 80 4 2 4 2 3" xfId="30306"/>
    <cellStyle name="Normal 79 4 2 4 2 3" xfId="30307"/>
    <cellStyle name="Normal 6 8 4 2 4 2 3" xfId="30308"/>
    <cellStyle name="Normal 5 2 4 2 4 2 3" xfId="30309"/>
    <cellStyle name="Normal 6 2 9 2 4 2 3" xfId="30310"/>
    <cellStyle name="Comma 2 2 3 4 2 4 2 3" xfId="30311"/>
    <cellStyle name="Comma 2 3 6 4 2 4 2 3" xfId="30312"/>
    <cellStyle name="Normal 18 2 4 2 4 2 3" xfId="30313"/>
    <cellStyle name="Normal 19 2 4 2 4 2 3" xfId="30314"/>
    <cellStyle name="Normal 2 2 3 4 2 4 2 3" xfId="30315"/>
    <cellStyle name="Normal 2 3 6 4 2 4 2 3" xfId="30316"/>
    <cellStyle name="Normal 2 3 2 4 2 4 2 3" xfId="30317"/>
    <cellStyle name="Normal 2 3 4 4 2 4 2 3" xfId="30318"/>
    <cellStyle name="Normal 2 3 5 4 2 4 2 3" xfId="30319"/>
    <cellStyle name="Normal 2 4 2 4 2 4 2 3" xfId="30320"/>
    <cellStyle name="Normal 2 5 4 2 4 2 3" xfId="30321"/>
    <cellStyle name="Normal 28 3 4 2 4 2 3" xfId="30322"/>
    <cellStyle name="Normal 3 2 2 4 2 4 2 3" xfId="30323"/>
    <cellStyle name="Normal 3 3 4 2 4 2 3" xfId="30324"/>
    <cellStyle name="Normal 30 3 4 2 4 2 3" xfId="30325"/>
    <cellStyle name="Normal 4 2 4 2 4 2 3" xfId="30326"/>
    <cellStyle name="Normal 40 2 4 2 4 2 3" xfId="30327"/>
    <cellStyle name="Normal 41 2 4 2 4 2 3" xfId="30328"/>
    <cellStyle name="Normal 42 2 4 2 4 2 3" xfId="30329"/>
    <cellStyle name="Normal 43 2 4 2 4 2 3" xfId="30330"/>
    <cellStyle name="Normal 44 2 4 2 4 2 3" xfId="30331"/>
    <cellStyle name="Normal 45 2 4 2 4 2 3" xfId="30332"/>
    <cellStyle name="Normal 46 2 4 2 4 2 3" xfId="30333"/>
    <cellStyle name="Normal 47 2 4 2 4 2 3" xfId="30334"/>
    <cellStyle name="Normal 51 4 2 4 2 3" xfId="30335"/>
    <cellStyle name="Normal 52 4 2 4 2 3" xfId="30336"/>
    <cellStyle name="Normal 53 4 2 4 2 3" xfId="30337"/>
    <cellStyle name="Normal 55 4 2 4 2 3" xfId="30338"/>
    <cellStyle name="Normal 56 4 2 4 2 3" xfId="30339"/>
    <cellStyle name="Normal 57 4 2 4 2 3" xfId="30340"/>
    <cellStyle name="Normal 6 2 3 4 2 4 2 3" xfId="30341"/>
    <cellStyle name="Normal 6 3 4 2 4 2 3" xfId="30342"/>
    <cellStyle name="Normal 60 4 2 4 2 3" xfId="30343"/>
    <cellStyle name="Normal 64 4 2 4 2 3" xfId="30344"/>
    <cellStyle name="Normal 65 4 2 4 2 3" xfId="30345"/>
    <cellStyle name="Normal 66 4 2 4 2 3" xfId="30346"/>
    <cellStyle name="Normal 67 4 2 4 2 3" xfId="30347"/>
    <cellStyle name="Normal 7 6 4 2 4 2 3" xfId="30348"/>
    <cellStyle name="Normal 71 4 2 4 2 3" xfId="30349"/>
    <cellStyle name="Normal 72 4 2 4 2 3" xfId="30350"/>
    <cellStyle name="Normal 73 4 2 4 2 3" xfId="30351"/>
    <cellStyle name="Normal 74 4 2 4 2 3" xfId="30352"/>
    <cellStyle name="Normal 76 4 2 4 2 3" xfId="30353"/>
    <cellStyle name="Normal 8 3 4 2 4 2 3" xfId="30354"/>
    <cellStyle name="Normal 81 4 2 4 2 3" xfId="30355"/>
    <cellStyle name="Normal 78 2 3 2 4 2 3" xfId="30356"/>
    <cellStyle name="Normal 5 3 2 3 2 4 2 3" xfId="30357"/>
    <cellStyle name="Normal 80 2 3 2 4 2 3" xfId="30358"/>
    <cellStyle name="Normal 79 2 3 2 4 2 3" xfId="30359"/>
    <cellStyle name="Normal 6 8 2 3 2 4 2 3" xfId="30360"/>
    <cellStyle name="Normal 5 2 2 3 2 4 2 3" xfId="30361"/>
    <cellStyle name="Normal 6 2 7 3 2 4 2 3" xfId="30362"/>
    <cellStyle name="Comma 2 2 3 2 3 2 4 2 3" xfId="30363"/>
    <cellStyle name="Comma 2 3 6 2 3 2 4 2 3" xfId="30364"/>
    <cellStyle name="Normal 18 2 2 3 2 4 2 3" xfId="30365"/>
    <cellStyle name="Normal 19 2 2 3 2 4 2 3" xfId="30366"/>
    <cellStyle name="Normal 2 2 3 2 3 2 4 2 3" xfId="30367"/>
    <cellStyle name="Normal 2 3 6 2 3 2 4 2 3" xfId="30368"/>
    <cellStyle name="Normal 2 3 2 2 3 2 4 2 3" xfId="30369"/>
    <cellStyle name="Normal 2 3 4 2 3 2 4 2 3" xfId="30370"/>
    <cellStyle name="Normal 2 3 5 2 3 2 4 2 3" xfId="30371"/>
    <cellStyle name="Normal 2 4 2 2 3 2 4 2 3" xfId="30372"/>
    <cellStyle name="Normal 2 5 2 3 2 4 2 3" xfId="30373"/>
    <cellStyle name="Normal 28 3 2 3 2 4 2 3" xfId="30374"/>
    <cellStyle name="Normal 3 2 2 2 3 2 4 2 3" xfId="30375"/>
    <cellStyle name="Normal 3 3 2 3 2 4 2 3" xfId="30376"/>
    <cellStyle name="Normal 30 3 2 3 2 4 2 3" xfId="30377"/>
    <cellStyle name="Normal 4 2 2 3 2 4 2 3" xfId="30378"/>
    <cellStyle name="Normal 40 2 2 3 2 4 2 3" xfId="30379"/>
    <cellStyle name="Normal 41 2 2 3 2 4 2 3" xfId="30380"/>
    <cellStyle name="Normal 42 2 2 3 2 4 2 3" xfId="30381"/>
    <cellStyle name="Normal 43 2 2 3 2 4 2 3" xfId="30382"/>
    <cellStyle name="Normal 44 2 2 3 2 4 2 3" xfId="30383"/>
    <cellStyle name="Normal 45 2 2 3 2 4 2 3" xfId="30384"/>
    <cellStyle name="Normal 46 2 2 3 2 4 2 3" xfId="30385"/>
    <cellStyle name="Normal 47 2 2 3 2 4 2 3" xfId="30386"/>
    <cellStyle name="Normal 51 2 3 2 4 2 3" xfId="30387"/>
    <cellStyle name="Normal 52 2 3 2 4 2 3" xfId="30388"/>
    <cellStyle name="Normal 53 2 3 2 4 2 3" xfId="30389"/>
    <cellStyle name="Normal 55 2 3 2 4 2 3" xfId="30390"/>
    <cellStyle name="Normal 56 2 3 2 4 2 3" xfId="30391"/>
    <cellStyle name="Normal 57 2 3 2 4 2 3" xfId="30392"/>
    <cellStyle name="Normal 6 2 3 2 3 2 4 2 3" xfId="30393"/>
    <cellStyle name="Normal 6 3 2 3 2 4 2 3" xfId="30394"/>
    <cellStyle name="Normal 60 2 3 2 4 2 3" xfId="30395"/>
    <cellStyle name="Normal 64 2 3 2 4 2 3" xfId="30396"/>
    <cellStyle name="Normal 65 2 3 2 4 2 3" xfId="30397"/>
    <cellStyle name="Normal 66 2 3 2 4 2 3" xfId="30398"/>
    <cellStyle name="Normal 67 2 3 2 4 2 3" xfId="30399"/>
    <cellStyle name="Normal 7 6 2 3 2 4 2 3" xfId="30400"/>
    <cellStyle name="Normal 71 2 3 2 4 2 3" xfId="30401"/>
    <cellStyle name="Normal 72 2 3 2 4 2 3" xfId="30402"/>
    <cellStyle name="Normal 73 2 3 2 4 2 3" xfId="30403"/>
    <cellStyle name="Normal 74 2 3 2 4 2 3" xfId="30404"/>
    <cellStyle name="Normal 76 2 3 2 4 2 3" xfId="30405"/>
    <cellStyle name="Normal 8 3 2 3 2 4 2 3" xfId="30406"/>
    <cellStyle name="Normal 81 2 3 2 4 2 3" xfId="30407"/>
    <cellStyle name="Normal 78 3 2 2 4 2 3" xfId="30408"/>
    <cellStyle name="Normal 5 3 3 2 2 4 2 3" xfId="30409"/>
    <cellStyle name="Normal 80 3 2 2 4 2 3" xfId="30410"/>
    <cellStyle name="Normal 79 3 2 2 4 2 3" xfId="30411"/>
    <cellStyle name="Normal 6 8 3 2 2 4 2 3" xfId="30412"/>
    <cellStyle name="Normal 5 2 3 2 2 4 2 3" xfId="30413"/>
    <cellStyle name="Normal 6 2 8 2 2 4 2 3" xfId="30414"/>
    <cellStyle name="Comma 2 2 3 3 2 2 4 2 3" xfId="30415"/>
    <cellStyle name="Comma 2 3 6 3 2 2 4 2 3" xfId="30416"/>
    <cellStyle name="Normal 18 2 3 2 2 4 2 3" xfId="30417"/>
    <cellStyle name="Normal 19 2 3 2 2 4 2 3" xfId="30418"/>
    <cellStyle name="Normal 2 2 3 3 2 2 4 2 3" xfId="30419"/>
    <cellStyle name="Normal 2 3 6 3 2 2 4 2 3" xfId="30420"/>
    <cellStyle name="Normal 2 3 2 3 2 2 4 2 3" xfId="30421"/>
    <cellStyle name="Normal 2 3 4 3 2 2 4 2 3" xfId="30422"/>
    <cellStyle name="Normal 2 3 5 3 2 2 4 2 3" xfId="30423"/>
    <cellStyle name="Normal 2 4 2 3 2 2 4 2 3" xfId="30424"/>
    <cellStyle name="Normal 2 5 3 2 2 4 2 3" xfId="30425"/>
    <cellStyle name="Normal 28 3 3 2 2 4 2 3" xfId="30426"/>
    <cellStyle name="Normal 3 2 2 3 2 2 4 2 3" xfId="30427"/>
    <cellStyle name="Normal 3 3 3 2 2 4 2 3" xfId="30428"/>
    <cellStyle name="Normal 30 3 3 2 2 4 2 3" xfId="30429"/>
    <cellStyle name="Normal 4 2 3 2 2 4 2 3" xfId="30430"/>
    <cellStyle name="Normal 40 2 3 2 2 4 2 3" xfId="30431"/>
    <cellStyle name="Normal 41 2 3 2 2 4 2 3" xfId="30432"/>
    <cellStyle name="Normal 42 2 3 2 2 4 2 3" xfId="30433"/>
    <cellStyle name="Normal 43 2 3 2 2 4 2 3" xfId="30434"/>
    <cellStyle name="Normal 44 2 3 2 2 4 2 3" xfId="30435"/>
    <cellStyle name="Normal 45 2 3 2 2 4 2 3" xfId="30436"/>
    <cellStyle name="Normal 46 2 3 2 2 4 2 3" xfId="30437"/>
    <cellStyle name="Normal 47 2 3 2 2 4 2 3" xfId="30438"/>
    <cellStyle name="Normal 51 3 2 2 4 2 3" xfId="30439"/>
    <cellStyle name="Normal 52 3 2 2 4 2 3" xfId="30440"/>
    <cellStyle name="Normal 53 3 2 2 4 2 3" xfId="30441"/>
    <cellStyle name="Normal 55 3 2 2 4 2 3" xfId="30442"/>
    <cellStyle name="Normal 56 3 2 2 4 2 3" xfId="30443"/>
    <cellStyle name="Normal 57 3 2 2 4 2 3" xfId="30444"/>
    <cellStyle name="Normal 6 2 3 3 2 2 4 2 3" xfId="30445"/>
    <cellStyle name="Normal 6 3 3 2 2 4 2 3" xfId="30446"/>
    <cellStyle name="Normal 60 3 2 2 4 2 3" xfId="30447"/>
    <cellStyle name="Normal 64 3 2 2 4 2 3" xfId="30448"/>
    <cellStyle name="Normal 65 3 2 2 4 2 3" xfId="30449"/>
    <cellStyle name="Normal 66 3 2 2 4 2 3" xfId="30450"/>
    <cellStyle name="Normal 67 3 2 2 4 2 3" xfId="30451"/>
    <cellStyle name="Normal 7 6 3 2 2 4 2 3" xfId="30452"/>
    <cellStyle name="Normal 71 3 2 2 4 2 3" xfId="30453"/>
    <cellStyle name="Normal 72 3 2 2 4 2 3" xfId="30454"/>
    <cellStyle name="Normal 73 3 2 2 4 2 3" xfId="30455"/>
    <cellStyle name="Normal 74 3 2 2 4 2 3" xfId="30456"/>
    <cellStyle name="Normal 76 3 2 2 4 2 3" xfId="30457"/>
    <cellStyle name="Normal 8 3 3 2 2 4 2 3" xfId="30458"/>
    <cellStyle name="Normal 81 3 2 2 4 2 3" xfId="30459"/>
    <cellStyle name="Normal 78 2 2 2 2 4 2 3" xfId="30460"/>
    <cellStyle name="Normal 5 3 2 2 2 2 4 2 3" xfId="30461"/>
    <cellStyle name="Normal 80 2 2 2 2 4 2 3" xfId="30462"/>
    <cellStyle name="Normal 79 2 2 2 2 4 2 3" xfId="30463"/>
    <cellStyle name="Normal 6 8 2 2 2 2 4 2 3" xfId="30464"/>
    <cellStyle name="Normal 5 2 2 2 2 2 4 2 3" xfId="30465"/>
    <cellStyle name="Normal 6 2 7 2 2 2 4 2 3" xfId="30466"/>
    <cellStyle name="Comma 2 2 3 2 2 2 2 4 2 3" xfId="30467"/>
    <cellStyle name="Comma 2 3 6 2 2 2 2 4 2 3" xfId="30468"/>
    <cellStyle name="Normal 18 2 2 2 2 2 4 2 3" xfId="30469"/>
    <cellStyle name="Normal 19 2 2 2 2 2 4 2 3" xfId="30470"/>
    <cellStyle name="Normal 2 2 3 2 2 2 2 4 2 3" xfId="30471"/>
    <cellStyle name="Normal 2 3 6 2 2 2 2 4 2 3" xfId="30472"/>
    <cellStyle name="Normal 2 3 2 2 2 2 2 4 2 3" xfId="30473"/>
    <cellStyle name="Normal 2 3 4 2 2 2 2 4 2 3" xfId="30474"/>
    <cellStyle name="Normal 2 3 5 2 2 2 2 4 2 3" xfId="30475"/>
    <cellStyle name="Normal 2 4 2 2 2 2 2 4 2 3" xfId="30476"/>
    <cellStyle name="Normal 2 5 2 2 2 2 4 2 3" xfId="30477"/>
    <cellStyle name="Normal 28 3 2 2 2 2 4 2 3" xfId="30478"/>
    <cellStyle name="Normal 3 2 2 2 2 2 2 4 2 3" xfId="30479"/>
    <cellStyle name="Normal 3 3 2 2 2 2 4 2 3" xfId="30480"/>
    <cellStyle name="Normal 30 3 2 2 2 2 4 2 3" xfId="30481"/>
    <cellStyle name="Normal 4 2 2 2 2 2 4 2 3" xfId="30482"/>
    <cellStyle name="Normal 40 2 2 2 2 2 4 2 3" xfId="30483"/>
    <cellStyle name="Normal 41 2 2 2 2 2 4 2 3" xfId="30484"/>
    <cellStyle name="Normal 42 2 2 2 2 2 4 2 3" xfId="30485"/>
    <cellStyle name="Normal 43 2 2 2 2 2 4 2 3" xfId="30486"/>
    <cellStyle name="Normal 44 2 2 2 2 2 4 2 3" xfId="30487"/>
    <cellStyle name="Normal 45 2 2 2 2 2 4 2 3" xfId="30488"/>
    <cellStyle name="Normal 46 2 2 2 2 2 4 2 3" xfId="30489"/>
    <cellStyle name="Normal 47 2 2 2 2 2 4 2 3" xfId="30490"/>
    <cellStyle name="Normal 51 2 2 2 2 4 2 3" xfId="30491"/>
    <cellStyle name="Normal 52 2 2 2 2 4 2 3" xfId="30492"/>
    <cellStyle name="Normal 53 2 2 2 2 4 2 3" xfId="30493"/>
    <cellStyle name="Normal 55 2 2 2 2 4 2 3" xfId="30494"/>
    <cellStyle name="Normal 56 2 2 2 2 4 2 3" xfId="30495"/>
    <cellStyle name="Normal 57 2 2 2 2 4 2 3" xfId="30496"/>
    <cellStyle name="Normal 6 2 3 2 2 2 2 4 2 3" xfId="30497"/>
    <cellStyle name="Normal 6 3 2 2 2 2 4 2 3" xfId="30498"/>
    <cellStyle name="Normal 60 2 2 2 2 4 2 3" xfId="30499"/>
    <cellStyle name="Normal 64 2 2 2 2 4 2 3" xfId="30500"/>
    <cellStyle name="Normal 65 2 2 2 2 4 2 3" xfId="30501"/>
    <cellStyle name="Normal 66 2 2 2 2 4 2 3" xfId="30502"/>
    <cellStyle name="Normal 67 2 2 2 2 4 2 3" xfId="30503"/>
    <cellStyle name="Normal 7 6 2 2 2 2 4 2 3" xfId="30504"/>
    <cellStyle name="Normal 71 2 2 2 2 4 2 3" xfId="30505"/>
    <cellStyle name="Normal 72 2 2 2 2 4 2 3" xfId="30506"/>
    <cellStyle name="Normal 73 2 2 2 2 4 2 3" xfId="30507"/>
    <cellStyle name="Normal 74 2 2 2 2 4 2 3" xfId="30508"/>
    <cellStyle name="Normal 76 2 2 2 2 4 2 3" xfId="30509"/>
    <cellStyle name="Normal 8 3 2 2 2 2 4 2 3" xfId="30510"/>
    <cellStyle name="Normal 81 2 2 2 2 4 2 3" xfId="30511"/>
    <cellStyle name="Normal 95 3 2 3" xfId="30512"/>
    <cellStyle name="Normal 78 6 3 2 3" xfId="30513"/>
    <cellStyle name="Normal 96 3 2 3" xfId="30514"/>
    <cellStyle name="Normal 5 3 6 3 2 3" xfId="30515"/>
    <cellStyle name="Normal 80 6 3 2 3" xfId="30516"/>
    <cellStyle name="Normal 79 6 3 2 3" xfId="30517"/>
    <cellStyle name="Normal 6 8 6 3 2 3" xfId="30518"/>
    <cellStyle name="Normal 5 2 6 3 2 3" xfId="30519"/>
    <cellStyle name="Normal 6 2 11 3 2 3" xfId="30520"/>
    <cellStyle name="Comma 2 2 3 6 3 2 3" xfId="30521"/>
    <cellStyle name="Comma 2 3 6 6 3 2 3" xfId="30522"/>
    <cellStyle name="Normal 18 2 6 3 2 3" xfId="30523"/>
    <cellStyle name="Normal 19 2 6 3 2 3" xfId="30524"/>
    <cellStyle name="Normal 2 2 3 6 3 2 3" xfId="30525"/>
    <cellStyle name="Normal 2 3 6 6 3 2 3" xfId="30526"/>
    <cellStyle name="Normal 2 3 2 6 3 2 3" xfId="30527"/>
    <cellStyle name="Normal 2 3 4 6 3 2 3" xfId="30528"/>
    <cellStyle name="Normal 2 3 5 6 3 2 3" xfId="30529"/>
    <cellStyle name="Normal 2 4 2 6 3 2 3" xfId="30530"/>
    <cellStyle name="Normal 2 5 6 3 2 3" xfId="30531"/>
    <cellStyle name="Normal 28 3 6 3 2 3" xfId="30532"/>
    <cellStyle name="Normal 3 2 2 6 3 2 3" xfId="30533"/>
    <cellStyle name="Normal 3 3 6 3 2 3" xfId="30534"/>
    <cellStyle name="Normal 30 3 6 3 2 3" xfId="30535"/>
    <cellStyle name="Normal 4 2 6 3 2 3" xfId="30536"/>
    <cellStyle name="Normal 40 2 6 3 2 3" xfId="30537"/>
    <cellStyle name="Normal 41 2 6 3 2 3" xfId="30538"/>
    <cellStyle name="Normal 42 2 6 3 2 3" xfId="30539"/>
    <cellStyle name="Normal 43 2 6 3 2 3" xfId="30540"/>
    <cellStyle name="Normal 44 2 6 3 2 3" xfId="30541"/>
    <cellStyle name="Normal 45 2 6 3 2 3" xfId="30542"/>
    <cellStyle name="Normal 46 2 6 3 2 3" xfId="30543"/>
    <cellStyle name="Normal 47 2 6 3 2 3" xfId="30544"/>
    <cellStyle name="Normal 51 6 3 2 3" xfId="30545"/>
    <cellStyle name="Normal 52 6 3 2 3" xfId="30546"/>
    <cellStyle name="Normal 53 6 3 2 3" xfId="30547"/>
    <cellStyle name="Normal 55 6 3 2 3" xfId="30548"/>
    <cellStyle name="Normal 56 6 3 2 3" xfId="30549"/>
    <cellStyle name="Normal 57 6 3 2 3" xfId="30550"/>
    <cellStyle name="Normal 6 2 3 6 3 2 3" xfId="30551"/>
    <cellStyle name="Normal 6 3 6 3 2 3" xfId="30552"/>
    <cellStyle name="Normal 60 6 3 2 3" xfId="30553"/>
    <cellStyle name="Normal 64 6 3 2 3" xfId="30554"/>
    <cellStyle name="Normal 65 6 3 2 3" xfId="30555"/>
    <cellStyle name="Normal 66 6 3 2 3" xfId="30556"/>
    <cellStyle name="Normal 67 6 3 2 3" xfId="30557"/>
    <cellStyle name="Normal 7 6 6 3 2 3" xfId="30558"/>
    <cellStyle name="Normal 71 6 3 2 3" xfId="30559"/>
    <cellStyle name="Normal 72 6 3 2 3" xfId="30560"/>
    <cellStyle name="Normal 73 6 3 2 3" xfId="30561"/>
    <cellStyle name="Normal 74 6 3 2 3" xfId="30562"/>
    <cellStyle name="Normal 76 6 3 2 3" xfId="30563"/>
    <cellStyle name="Normal 8 3 6 3 2 3" xfId="30564"/>
    <cellStyle name="Normal 81 6 3 2 3" xfId="30565"/>
    <cellStyle name="Normal 78 2 5 3 2 3" xfId="30566"/>
    <cellStyle name="Normal 5 3 2 5 3 2 3" xfId="30567"/>
    <cellStyle name="Normal 80 2 5 3 2 3" xfId="30568"/>
    <cellStyle name="Normal 79 2 5 3 2 3" xfId="30569"/>
    <cellStyle name="Normal 6 8 2 5 3 2 3" xfId="30570"/>
    <cellStyle name="Normal 5 2 2 5 3 2 3" xfId="30571"/>
    <cellStyle name="Normal 6 2 7 5 3 2 3" xfId="30572"/>
    <cellStyle name="Comma 2 2 3 2 5 3 2 3" xfId="30573"/>
    <cellStyle name="Comma 2 3 6 2 5 3 2 3" xfId="30574"/>
    <cellStyle name="Normal 18 2 2 5 3 2 3" xfId="30575"/>
    <cellStyle name="Normal 19 2 2 5 3 2 3" xfId="30576"/>
    <cellStyle name="Normal 2 2 3 2 5 3 2 3" xfId="30577"/>
    <cellStyle name="Normal 2 3 6 2 5 3 2 3" xfId="30578"/>
    <cellStyle name="Normal 2 3 2 2 5 3 2 3" xfId="30579"/>
    <cellStyle name="Normal 2 3 4 2 5 3 2 3" xfId="30580"/>
    <cellStyle name="Normal 2 3 5 2 5 3 2 3" xfId="30581"/>
    <cellStyle name="Normal 2 4 2 2 5 3 2 3" xfId="30582"/>
    <cellStyle name="Normal 2 5 2 5 3 2 3" xfId="30583"/>
    <cellStyle name="Normal 28 3 2 5 3 2 3" xfId="30584"/>
    <cellStyle name="Normal 3 2 2 2 5 3 2 3" xfId="30585"/>
    <cellStyle name="Normal 3 3 2 5 3 2 3" xfId="30586"/>
    <cellStyle name="Normal 30 3 2 5 3 2 3" xfId="30587"/>
    <cellStyle name="Normal 4 2 2 5 3 2 3" xfId="30588"/>
    <cellStyle name="Normal 40 2 2 5 3 2 3" xfId="30589"/>
    <cellStyle name="Normal 41 2 2 5 3 2 3" xfId="30590"/>
    <cellStyle name="Normal 42 2 2 5 3 2 3" xfId="30591"/>
    <cellStyle name="Normal 43 2 2 5 3 2 3" xfId="30592"/>
    <cellStyle name="Normal 44 2 2 5 3 2 3" xfId="30593"/>
    <cellStyle name="Normal 45 2 2 5 3 2 3" xfId="30594"/>
    <cellStyle name="Normal 46 2 2 5 3 2 3" xfId="30595"/>
    <cellStyle name="Normal 47 2 2 5 3 2 3" xfId="30596"/>
    <cellStyle name="Normal 51 2 5 3 2 3" xfId="30597"/>
    <cellStyle name="Normal 52 2 5 3 2 3" xfId="30598"/>
    <cellStyle name="Normal 53 2 5 3 2 3" xfId="30599"/>
    <cellStyle name="Normal 55 2 5 3 2 3" xfId="30600"/>
    <cellStyle name="Normal 56 2 5 3 2 3" xfId="30601"/>
    <cellStyle name="Normal 57 2 5 3 2 3" xfId="30602"/>
    <cellStyle name="Normal 6 2 3 2 5 3 2 3" xfId="30603"/>
    <cellStyle name="Normal 6 3 2 5 3 2 3" xfId="30604"/>
    <cellStyle name="Normal 60 2 5 3 2 3" xfId="30605"/>
    <cellStyle name="Normal 64 2 5 3 2 3" xfId="30606"/>
    <cellStyle name="Normal 65 2 5 3 2 3" xfId="30607"/>
    <cellStyle name="Normal 66 2 5 3 2 3" xfId="30608"/>
    <cellStyle name="Normal 67 2 5 3 2 3" xfId="30609"/>
    <cellStyle name="Normal 7 6 2 5 3 2 3" xfId="30610"/>
    <cellStyle name="Normal 71 2 5 3 2 3" xfId="30611"/>
    <cellStyle name="Normal 72 2 5 3 2 3" xfId="30612"/>
    <cellStyle name="Normal 73 2 5 3 2 3" xfId="30613"/>
    <cellStyle name="Normal 74 2 5 3 2 3" xfId="30614"/>
    <cellStyle name="Normal 76 2 5 3 2 3" xfId="30615"/>
    <cellStyle name="Normal 8 3 2 5 3 2 3" xfId="30616"/>
    <cellStyle name="Normal 81 2 5 3 2 3" xfId="30617"/>
    <cellStyle name="Normal 78 3 4 3 2 3" xfId="30618"/>
    <cellStyle name="Normal 5 3 3 4 3 2 3" xfId="30619"/>
    <cellStyle name="Normal 80 3 4 3 2 3" xfId="30620"/>
    <cellStyle name="Normal 79 3 4 3 2 3" xfId="30621"/>
    <cellStyle name="Normal 6 8 3 4 3 2 3" xfId="30622"/>
    <cellStyle name="Normal 5 2 3 4 3 2 3" xfId="30623"/>
    <cellStyle name="Normal 6 2 8 4 3 2 3" xfId="30624"/>
    <cellStyle name="Comma 2 2 3 3 4 3 2 3" xfId="30625"/>
    <cellStyle name="Comma 2 3 6 3 4 3 2 3" xfId="30626"/>
    <cellStyle name="Normal 18 2 3 4 3 2 3" xfId="30627"/>
    <cellStyle name="Normal 19 2 3 4 3 2 3" xfId="30628"/>
    <cellStyle name="Normal 2 2 3 3 4 3 2 3" xfId="30629"/>
    <cellStyle name="Normal 2 3 6 3 4 3 2 3" xfId="30630"/>
    <cellStyle name="Normal 2 3 2 3 4 3 2 3" xfId="30631"/>
    <cellStyle name="Normal 2 3 4 3 4 3 2 3" xfId="30632"/>
    <cellStyle name="Normal 2 3 5 3 4 3 2 3" xfId="30633"/>
    <cellStyle name="Normal 2 4 2 3 4 3 2 3" xfId="30634"/>
    <cellStyle name="Normal 2 5 3 4 3 2 3" xfId="30635"/>
    <cellStyle name="Normal 28 3 3 4 3 2 3" xfId="30636"/>
    <cellStyle name="Normal 3 2 2 3 4 3 2 3" xfId="30637"/>
    <cellStyle name="Normal 3 3 3 4 3 2 3" xfId="30638"/>
    <cellStyle name="Normal 30 3 3 4 3 2 3" xfId="30639"/>
    <cellStyle name="Normal 4 2 3 4 3 2 3" xfId="30640"/>
    <cellStyle name="Normal 40 2 3 4 3 2 3" xfId="30641"/>
    <cellStyle name="Normal 41 2 3 4 3 2 3" xfId="30642"/>
    <cellStyle name="Normal 42 2 3 4 3 2 3" xfId="30643"/>
    <cellStyle name="Normal 43 2 3 4 3 2 3" xfId="30644"/>
    <cellStyle name="Normal 44 2 3 4 3 2 3" xfId="30645"/>
    <cellStyle name="Normal 45 2 3 4 3 2 3" xfId="30646"/>
    <cellStyle name="Normal 46 2 3 4 3 2 3" xfId="30647"/>
    <cellStyle name="Normal 47 2 3 4 3 2 3" xfId="30648"/>
    <cellStyle name="Normal 51 3 4 3 2 3" xfId="30649"/>
    <cellStyle name="Normal 52 3 4 3 2 3" xfId="30650"/>
    <cellStyle name="Normal 53 3 4 3 2 3" xfId="30651"/>
    <cellStyle name="Normal 55 3 4 3 2 3" xfId="30652"/>
    <cellStyle name="Normal 56 3 4 3 2 3" xfId="30653"/>
    <cellStyle name="Normal 57 3 4 3 2 3" xfId="30654"/>
    <cellStyle name="Normal 6 2 3 3 4 3 2 3" xfId="30655"/>
    <cellStyle name="Normal 6 3 3 4 3 2 3" xfId="30656"/>
    <cellStyle name="Normal 60 3 4 3 2 3" xfId="30657"/>
    <cellStyle name="Normal 64 3 4 3 2 3" xfId="30658"/>
    <cellStyle name="Normal 65 3 4 3 2 3" xfId="30659"/>
    <cellStyle name="Normal 66 3 4 3 2 3" xfId="30660"/>
    <cellStyle name="Normal 67 3 4 3 2 3" xfId="30661"/>
    <cellStyle name="Normal 7 6 3 4 3 2 3" xfId="30662"/>
    <cellStyle name="Normal 71 3 4 3 2 3" xfId="30663"/>
    <cellStyle name="Normal 72 3 4 3 2 3" xfId="30664"/>
    <cellStyle name="Normal 73 3 4 3 2 3" xfId="30665"/>
    <cellStyle name="Normal 74 3 4 3 2 3" xfId="30666"/>
    <cellStyle name="Normal 76 3 4 3 2 3" xfId="30667"/>
    <cellStyle name="Normal 8 3 3 4 3 2 3" xfId="30668"/>
    <cellStyle name="Normal 81 3 4 3 2 3" xfId="30669"/>
    <cellStyle name="Normal 78 2 2 4 3 2 3" xfId="30670"/>
    <cellStyle name="Normal 5 3 2 2 4 3 2 3" xfId="30671"/>
    <cellStyle name="Normal 80 2 2 4 3 2 3" xfId="30672"/>
    <cellStyle name="Normal 79 2 2 4 3 2 3" xfId="30673"/>
    <cellStyle name="Normal 6 8 2 2 4 3 2 3" xfId="30674"/>
    <cellStyle name="Normal 5 2 2 2 4 3 2 3" xfId="30675"/>
    <cellStyle name="Normal 6 2 7 2 4 3 2 3" xfId="30676"/>
    <cellStyle name="Comma 2 2 3 2 2 4 3 2 3" xfId="30677"/>
    <cellStyle name="Comma 2 3 6 2 2 4 3 2 3" xfId="30678"/>
    <cellStyle name="Normal 18 2 2 2 4 3 2 3" xfId="30679"/>
    <cellStyle name="Normal 19 2 2 2 4 3 2 3" xfId="30680"/>
    <cellStyle name="Normal 2 2 3 2 2 4 3 2 3" xfId="30681"/>
    <cellStyle name="Normal 2 3 6 2 2 4 3 2 3" xfId="30682"/>
    <cellStyle name="Normal 2 3 2 2 2 4 3 2 3" xfId="30683"/>
    <cellStyle name="Normal 2 3 4 2 2 4 3 2 3" xfId="30684"/>
    <cellStyle name="Normal 2 3 5 2 2 4 3 2 3" xfId="30685"/>
    <cellStyle name="Normal 2 4 2 2 2 4 3 2 3" xfId="30686"/>
    <cellStyle name="Normal 2 5 2 2 4 3 2 3" xfId="30687"/>
    <cellStyle name="Normal 28 3 2 2 4 3 2 3" xfId="30688"/>
    <cellStyle name="Normal 3 2 2 2 2 4 3 2 3" xfId="30689"/>
    <cellStyle name="Normal 3 3 2 2 4 3 2 3" xfId="30690"/>
    <cellStyle name="Normal 30 3 2 2 4 3 2 3" xfId="30691"/>
    <cellStyle name="Normal 4 2 2 2 4 3 2 3" xfId="30692"/>
    <cellStyle name="Normal 40 2 2 2 4 3 2 3" xfId="30693"/>
    <cellStyle name="Normal 41 2 2 2 4 3 2 3" xfId="30694"/>
    <cellStyle name="Normal 42 2 2 2 4 3 2 3" xfId="30695"/>
    <cellStyle name="Normal 43 2 2 2 4 3 2 3" xfId="30696"/>
    <cellStyle name="Normal 44 2 2 2 4 3 2 3" xfId="30697"/>
    <cellStyle name="Normal 45 2 2 2 4 3 2 3" xfId="30698"/>
    <cellStyle name="Normal 46 2 2 2 4 3 2 3" xfId="30699"/>
    <cellStyle name="Normal 47 2 2 2 4 3 2 3" xfId="30700"/>
    <cellStyle name="Normal 51 2 2 4 3 2 3" xfId="30701"/>
    <cellStyle name="Normal 52 2 2 4 3 2 3" xfId="30702"/>
    <cellStyle name="Normal 53 2 2 4 3 2 3" xfId="30703"/>
    <cellStyle name="Normal 55 2 2 4 3 2 3" xfId="30704"/>
    <cellStyle name="Normal 56 2 2 4 3 2 3" xfId="30705"/>
    <cellStyle name="Normal 57 2 2 4 3 2 3" xfId="30706"/>
    <cellStyle name="Normal 6 2 3 2 2 4 3 2 3" xfId="30707"/>
    <cellStyle name="Normal 6 3 2 2 4 3 2 3" xfId="30708"/>
    <cellStyle name="Normal 60 2 2 4 3 2 3" xfId="30709"/>
    <cellStyle name="Normal 64 2 2 4 3 2 3" xfId="30710"/>
    <cellStyle name="Normal 65 2 2 4 3 2 3" xfId="30711"/>
    <cellStyle name="Normal 66 2 2 4 3 2 3" xfId="30712"/>
    <cellStyle name="Normal 67 2 2 4 3 2 3" xfId="30713"/>
    <cellStyle name="Normal 7 6 2 2 4 3 2 3" xfId="30714"/>
    <cellStyle name="Normal 71 2 2 4 3 2 3" xfId="30715"/>
    <cellStyle name="Normal 72 2 2 4 3 2 3" xfId="30716"/>
    <cellStyle name="Normal 73 2 2 4 3 2 3" xfId="30717"/>
    <cellStyle name="Normal 74 2 2 4 3 2 3" xfId="30718"/>
    <cellStyle name="Normal 76 2 2 4 3 2 3" xfId="30719"/>
    <cellStyle name="Normal 8 3 2 2 4 3 2 3" xfId="30720"/>
    <cellStyle name="Normal 81 2 2 4 3 2 3" xfId="30721"/>
    <cellStyle name="Normal 78 4 3 3 2 3" xfId="30722"/>
    <cellStyle name="Normal 5 3 4 3 3 2 3" xfId="30723"/>
    <cellStyle name="Normal 80 4 3 3 2 3" xfId="30724"/>
    <cellStyle name="Normal 79 4 3 3 2 3" xfId="30725"/>
    <cellStyle name="Normal 6 8 4 3 3 2 3" xfId="30726"/>
    <cellStyle name="Normal 5 2 4 3 3 2 3" xfId="30727"/>
    <cellStyle name="Normal 6 2 9 3 3 2 3" xfId="30728"/>
    <cellStyle name="Comma 2 2 3 4 3 3 2 3" xfId="30729"/>
    <cellStyle name="Comma 2 3 6 4 3 3 2 3" xfId="30730"/>
    <cellStyle name="Normal 18 2 4 3 3 2 3" xfId="30731"/>
    <cellStyle name="Normal 19 2 4 3 3 2 3" xfId="30732"/>
    <cellStyle name="Normal 2 2 3 4 3 3 2 3" xfId="30733"/>
    <cellStyle name="Normal 2 3 6 4 3 3 2 3" xfId="30734"/>
    <cellStyle name="Normal 2 3 2 4 3 3 2 3" xfId="30735"/>
    <cellStyle name="Normal 2 3 4 4 3 3 2 3" xfId="30736"/>
    <cellStyle name="Normal 2 3 5 4 3 3 2 3" xfId="30737"/>
    <cellStyle name="Normal 2 4 2 4 3 3 2 3" xfId="30738"/>
    <cellStyle name="Normal 2 5 4 3 3 2 3" xfId="30739"/>
    <cellStyle name="Normal 28 3 4 3 3 2 3" xfId="30740"/>
    <cellStyle name="Normal 3 2 2 4 3 3 2 3" xfId="30741"/>
    <cellStyle name="Normal 3 3 4 3 3 2 3" xfId="30742"/>
    <cellStyle name="Normal 30 3 4 3 3 2 3" xfId="30743"/>
    <cellStyle name="Normal 4 2 4 3 3 2 3" xfId="30744"/>
    <cellStyle name="Normal 40 2 4 3 3 2 3" xfId="30745"/>
    <cellStyle name="Normal 41 2 4 3 3 2 3" xfId="30746"/>
    <cellStyle name="Normal 42 2 4 3 3 2 3" xfId="30747"/>
    <cellStyle name="Normal 43 2 4 3 3 2 3" xfId="30748"/>
    <cellStyle name="Normal 44 2 4 3 3 2 3" xfId="30749"/>
    <cellStyle name="Normal 45 2 4 3 3 2 3" xfId="30750"/>
    <cellStyle name="Normal 46 2 4 3 3 2 3" xfId="30751"/>
    <cellStyle name="Normal 47 2 4 3 3 2 3" xfId="30752"/>
    <cellStyle name="Normal 51 4 3 3 2 3" xfId="30753"/>
    <cellStyle name="Normal 52 4 3 3 2 3" xfId="30754"/>
    <cellStyle name="Normal 53 4 3 3 2 3" xfId="30755"/>
    <cellStyle name="Normal 55 4 3 3 2 3" xfId="30756"/>
    <cellStyle name="Normal 56 4 3 3 2 3" xfId="30757"/>
    <cellStyle name="Normal 57 4 3 3 2 3" xfId="30758"/>
    <cellStyle name="Normal 6 2 3 4 3 3 2 3" xfId="30759"/>
    <cellStyle name="Normal 6 3 4 3 3 2 3" xfId="30760"/>
    <cellStyle name="Normal 60 4 3 3 2 3" xfId="30761"/>
    <cellStyle name="Normal 64 4 3 3 2 3" xfId="30762"/>
    <cellStyle name="Normal 65 4 3 3 2 3" xfId="30763"/>
    <cellStyle name="Normal 66 4 3 3 2 3" xfId="30764"/>
    <cellStyle name="Normal 67 4 3 3 2 3" xfId="30765"/>
    <cellStyle name="Normal 7 6 4 3 3 2 3" xfId="30766"/>
    <cellStyle name="Normal 71 4 3 3 2 3" xfId="30767"/>
    <cellStyle name="Normal 72 4 3 3 2 3" xfId="30768"/>
    <cellStyle name="Normal 73 4 3 3 2 3" xfId="30769"/>
    <cellStyle name="Normal 74 4 3 3 2 3" xfId="30770"/>
    <cellStyle name="Normal 76 4 3 3 2 3" xfId="30771"/>
    <cellStyle name="Normal 8 3 4 3 3 2 3" xfId="30772"/>
    <cellStyle name="Normal 81 4 3 3 2 3" xfId="30773"/>
    <cellStyle name="Normal 78 2 3 3 3 2 3" xfId="30774"/>
    <cellStyle name="Normal 5 3 2 3 3 3 2 3" xfId="30775"/>
    <cellStyle name="Normal 80 2 3 3 3 2 3" xfId="30776"/>
    <cellStyle name="Normal 79 2 3 3 3 2 3" xfId="30777"/>
    <cellStyle name="Normal 6 8 2 3 3 3 2 3" xfId="30778"/>
    <cellStyle name="Normal 5 2 2 3 3 3 2 3" xfId="30779"/>
    <cellStyle name="Normal 6 2 7 3 3 3 2 3" xfId="30780"/>
    <cellStyle name="Comma 2 2 3 2 3 3 3 2 3" xfId="30781"/>
    <cellStyle name="Comma 2 3 6 2 3 3 3 2 3" xfId="30782"/>
    <cellStyle name="Normal 18 2 2 3 3 3 2 3" xfId="30783"/>
    <cellStyle name="Normal 19 2 2 3 3 3 2 3" xfId="30784"/>
    <cellStyle name="Normal 2 2 3 2 3 3 3 2 3" xfId="30785"/>
    <cellStyle name="Normal 2 3 6 2 3 3 3 2 3" xfId="30786"/>
    <cellStyle name="Normal 2 3 2 2 3 3 3 2 3" xfId="30787"/>
    <cellStyle name="Normal 2 3 4 2 3 3 3 2 3" xfId="30788"/>
    <cellStyle name="Normal 2 3 5 2 3 3 3 2 3" xfId="30789"/>
    <cellStyle name="Normal 2 4 2 2 3 3 3 2 3" xfId="30790"/>
    <cellStyle name="Normal 2 5 2 3 3 3 2 3" xfId="30791"/>
    <cellStyle name="Normal 28 3 2 3 3 3 2 3" xfId="30792"/>
    <cellStyle name="Normal 3 2 2 2 3 3 3 2 3" xfId="30793"/>
    <cellStyle name="Normal 3 3 2 3 3 3 2 3" xfId="30794"/>
    <cellStyle name="Normal 30 3 2 3 3 3 2 3" xfId="30795"/>
    <cellStyle name="Normal 4 2 2 3 3 3 2 3" xfId="30796"/>
    <cellStyle name="Normal 40 2 2 3 3 3 2 3" xfId="30797"/>
    <cellStyle name="Normal 41 2 2 3 3 3 2 3" xfId="30798"/>
    <cellStyle name="Normal 42 2 2 3 3 3 2 3" xfId="30799"/>
    <cellStyle name="Normal 43 2 2 3 3 3 2 3" xfId="30800"/>
    <cellStyle name="Normal 44 2 2 3 3 3 2 3" xfId="30801"/>
    <cellStyle name="Normal 45 2 2 3 3 3 2 3" xfId="30802"/>
    <cellStyle name="Normal 46 2 2 3 3 3 2 3" xfId="30803"/>
    <cellStyle name="Normal 47 2 2 3 3 3 2 3" xfId="30804"/>
    <cellStyle name="Normal 51 2 3 3 3 2 3" xfId="30805"/>
    <cellStyle name="Normal 52 2 3 3 3 2 3" xfId="30806"/>
    <cellStyle name="Normal 53 2 3 3 3 2 3" xfId="30807"/>
    <cellStyle name="Normal 55 2 3 3 3 2 3" xfId="30808"/>
    <cellStyle name="Normal 56 2 3 3 3 2 3" xfId="30809"/>
    <cellStyle name="Normal 57 2 3 3 3 2 3" xfId="30810"/>
    <cellStyle name="Normal 6 2 3 2 3 3 3 2 3" xfId="30811"/>
    <cellStyle name="Normal 6 3 2 3 3 3 2 3" xfId="30812"/>
    <cellStyle name="Normal 60 2 3 3 3 2 3" xfId="30813"/>
    <cellStyle name="Normal 64 2 3 3 3 2 3" xfId="30814"/>
    <cellStyle name="Normal 65 2 3 3 3 2 3" xfId="30815"/>
    <cellStyle name="Normal 66 2 3 3 3 2 3" xfId="30816"/>
    <cellStyle name="Normal 67 2 3 3 3 2 3" xfId="30817"/>
    <cellStyle name="Normal 7 6 2 3 3 3 2 3" xfId="30818"/>
    <cellStyle name="Normal 71 2 3 3 3 2 3" xfId="30819"/>
    <cellStyle name="Normal 72 2 3 3 3 2 3" xfId="30820"/>
    <cellStyle name="Normal 73 2 3 3 3 2 3" xfId="30821"/>
    <cellStyle name="Normal 74 2 3 3 3 2 3" xfId="30822"/>
    <cellStyle name="Normal 76 2 3 3 3 2 3" xfId="30823"/>
    <cellStyle name="Normal 8 3 2 3 3 3 2 3" xfId="30824"/>
    <cellStyle name="Normal 81 2 3 3 3 2 3" xfId="30825"/>
    <cellStyle name="Normal 78 3 2 3 3 2 3" xfId="30826"/>
    <cellStyle name="Normal 5 3 3 2 3 3 2 3" xfId="30827"/>
    <cellStyle name="Normal 80 3 2 3 3 2 3" xfId="30828"/>
    <cellStyle name="Normal 79 3 2 3 3 2 3" xfId="30829"/>
    <cellStyle name="Normal 6 8 3 2 3 3 2 3" xfId="30830"/>
    <cellStyle name="Normal 5 2 3 2 3 3 2 3" xfId="30831"/>
    <cellStyle name="Normal 6 2 8 2 3 3 2 3" xfId="30832"/>
    <cellStyle name="Comma 2 2 3 3 2 3 3 2 3" xfId="30833"/>
    <cellStyle name="Comma 2 3 6 3 2 3 3 2 3" xfId="30834"/>
    <cellStyle name="Normal 18 2 3 2 3 3 2 3" xfId="30835"/>
    <cellStyle name="Normal 19 2 3 2 3 3 2 3" xfId="30836"/>
    <cellStyle name="Normal 2 2 3 3 2 3 3 2 3" xfId="30837"/>
    <cellStyle name="Normal 2 3 6 3 2 3 3 2 3" xfId="30838"/>
    <cellStyle name="Normal 2 3 2 3 2 3 3 2 3" xfId="30839"/>
    <cellStyle name="Normal 2 3 4 3 2 3 3 2 3" xfId="30840"/>
    <cellStyle name="Normal 2 3 5 3 2 3 3 2 3" xfId="30841"/>
    <cellStyle name="Normal 2 4 2 3 2 3 3 2 3" xfId="30842"/>
    <cellStyle name="Normal 2 5 3 2 3 3 2 3" xfId="30843"/>
    <cellStyle name="Normal 28 3 3 2 3 3 2 3" xfId="30844"/>
    <cellStyle name="Normal 3 2 2 3 2 3 3 2 3" xfId="30845"/>
    <cellStyle name="Normal 3 3 3 2 3 3 2 3" xfId="30846"/>
    <cellStyle name="Normal 30 3 3 2 3 3 2 3" xfId="30847"/>
    <cellStyle name="Normal 4 2 3 2 3 3 2 3" xfId="30848"/>
    <cellStyle name="Normal 40 2 3 2 3 3 2 3" xfId="30849"/>
    <cellStyle name="Normal 41 2 3 2 3 3 2 3" xfId="30850"/>
    <cellStyle name="Normal 42 2 3 2 3 3 2 3" xfId="30851"/>
    <cellStyle name="Normal 43 2 3 2 3 3 2 3" xfId="30852"/>
    <cellStyle name="Normal 44 2 3 2 3 3 2 3" xfId="30853"/>
    <cellStyle name="Normal 45 2 3 2 3 3 2 3" xfId="30854"/>
    <cellStyle name="Normal 46 2 3 2 3 3 2 3" xfId="30855"/>
    <cellStyle name="Normal 47 2 3 2 3 3 2 3" xfId="30856"/>
    <cellStyle name="Normal 51 3 2 3 3 2 3" xfId="30857"/>
    <cellStyle name="Normal 52 3 2 3 3 2 3" xfId="30858"/>
    <cellStyle name="Normal 53 3 2 3 3 2 3" xfId="30859"/>
    <cellStyle name="Normal 55 3 2 3 3 2 3" xfId="30860"/>
    <cellStyle name="Normal 56 3 2 3 3 2 3" xfId="30861"/>
    <cellStyle name="Normal 57 3 2 3 3 2 3" xfId="30862"/>
    <cellStyle name="Normal 6 2 3 3 2 3 3 2 3" xfId="30863"/>
    <cellStyle name="Normal 6 3 3 2 3 3 2 3" xfId="30864"/>
    <cellStyle name="Normal 60 3 2 3 3 2 3" xfId="30865"/>
    <cellStyle name="Normal 64 3 2 3 3 2 3" xfId="30866"/>
    <cellStyle name="Normal 65 3 2 3 3 2 3" xfId="30867"/>
    <cellStyle name="Normal 66 3 2 3 3 2 3" xfId="30868"/>
    <cellStyle name="Normal 67 3 2 3 3 2 3" xfId="30869"/>
    <cellStyle name="Normal 7 6 3 2 3 3 2 3" xfId="30870"/>
    <cellStyle name="Normal 71 3 2 3 3 2 3" xfId="30871"/>
    <cellStyle name="Normal 72 3 2 3 3 2 3" xfId="30872"/>
    <cellStyle name="Normal 73 3 2 3 3 2 3" xfId="30873"/>
    <cellStyle name="Normal 74 3 2 3 3 2 3" xfId="30874"/>
    <cellStyle name="Normal 76 3 2 3 3 2 3" xfId="30875"/>
    <cellStyle name="Normal 8 3 3 2 3 3 2 3" xfId="30876"/>
    <cellStyle name="Normal 81 3 2 3 3 2 3" xfId="30877"/>
    <cellStyle name="Normal 78 2 2 2 3 3 2 3" xfId="30878"/>
    <cellStyle name="Normal 5 3 2 2 2 3 3 2 3" xfId="30879"/>
    <cellStyle name="Normal 80 2 2 2 3 3 2 3" xfId="30880"/>
    <cellStyle name="Normal 79 2 2 2 3 3 2 3" xfId="30881"/>
    <cellStyle name="Normal 6 8 2 2 2 3 3 2 3" xfId="30882"/>
    <cellStyle name="Normal 5 2 2 2 2 3 3 2 3" xfId="30883"/>
    <cellStyle name="Normal 6 2 7 2 2 3 3 2 3" xfId="30884"/>
    <cellStyle name="Comma 2 2 3 2 2 2 3 3 2 3" xfId="30885"/>
    <cellStyle name="Comma 2 3 6 2 2 2 3 3 2 3" xfId="30886"/>
    <cellStyle name="Normal 18 2 2 2 2 3 3 2 3" xfId="30887"/>
    <cellStyle name="Normal 19 2 2 2 2 3 3 2 3" xfId="30888"/>
    <cellStyle name="Normal 2 2 3 2 2 2 3 3 2 3" xfId="30889"/>
    <cellStyle name="Normal 2 3 6 2 2 2 3 3 2 3" xfId="30890"/>
    <cellStyle name="Normal 2 3 2 2 2 2 3 3 2 3" xfId="30891"/>
    <cellStyle name="Normal 2 3 4 2 2 2 3 3 2 3" xfId="30892"/>
    <cellStyle name="Normal 2 3 5 2 2 2 3 3 2 3" xfId="30893"/>
    <cellStyle name="Normal 2 4 2 2 2 2 3 3 2 3" xfId="30894"/>
    <cellStyle name="Normal 2 5 2 2 2 3 3 2 3" xfId="30895"/>
    <cellStyle name="Normal 28 3 2 2 2 3 3 2 3" xfId="30896"/>
    <cellStyle name="Normal 3 2 2 2 2 2 3 3 2 3" xfId="30897"/>
    <cellStyle name="Normal 3 3 2 2 2 3 3 2 3" xfId="30898"/>
    <cellStyle name="Normal 30 3 2 2 2 3 3 2 3" xfId="30899"/>
    <cellStyle name="Normal 4 2 2 2 2 3 3 2 3" xfId="30900"/>
    <cellStyle name="Normal 40 2 2 2 2 3 3 2 3" xfId="30901"/>
    <cellStyle name="Normal 41 2 2 2 2 3 3 2 3" xfId="30902"/>
    <cellStyle name="Normal 42 2 2 2 2 3 3 2 3" xfId="30903"/>
    <cellStyle name="Normal 43 2 2 2 2 3 3 2 3" xfId="30904"/>
    <cellStyle name="Normal 44 2 2 2 2 3 3 2 3" xfId="30905"/>
    <cellStyle name="Normal 45 2 2 2 2 3 3 2 3" xfId="30906"/>
    <cellStyle name="Normal 46 2 2 2 2 3 3 2 3" xfId="30907"/>
    <cellStyle name="Normal 47 2 2 2 2 3 3 2 3" xfId="30908"/>
    <cellStyle name="Normal 51 2 2 2 3 3 2 3" xfId="30909"/>
    <cellStyle name="Normal 52 2 2 2 3 3 2 3" xfId="30910"/>
    <cellStyle name="Normal 53 2 2 2 3 3 2 3" xfId="30911"/>
    <cellStyle name="Normal 55 2 2 2 3 3 2 3" xfId="30912"/>
    <cellStyle name="Normal 56 2 2 2 3 3 2 3" xfId="30913"/>
    <cellStyle name="Normal 57 2 2 2 3 3 2 3" xfId="30914"/>
    <cellStyle name="Normal 6 2 3 2 2 2 3 3 2 3" xfId="30915"/>
    <cellStyle name="Normal 6 3 2 2 2 3 3 2 3" xfId="30916"/>
    <cellStyle name="Normal 60 2 2 2 3 3 2 3" xfId="30917"/>
    <cellStyle name="Normal 64 2 2 2 3 3 2 3" xfId="30918"/>
    <cellStyle name="Normal 65 2 2 2 3 3 2 3" xfId="30919"/>
    <cellStyle name="Normal 66 2 2 2 3 3 2 3" xfId="30920"/>
    <cellStyle name="Normal 67 2 2 2 3 3 2 3" xfId="30921"/>
    <cellStyle name="Normal 7 6 2 2 2 3 3 2 3" xfId="30922"/>
    <cellStyle name="Normal 71 2 2 2 3 3 2 3" xfId="30923"/>
    <cellStyle name="Normal 72 2 2 2 3 3 2 3" xfId="30924"/>
    <cellStyle name="Normal 73 2 2 2 3 3 2 3" xfId="30925"/>
    <cellStyle name="Normal 74 2 2 2 3 3 2 3" xfId="30926"/>
    <cellStyle name="Normal 76 2 2 2 3 3 2 3" xfId="30927"/>
    <cellStyle name="Normal 8 3 2 2 2 3 3 2 3" xfId="30928"/>
    <cellStyle name="Normal 81 2 2 2 3 3 2 3" xfId="30929"/>
    <cellStyle name="Normal 90 2 3 2 3" xfId="30930"/>
    <cellStyle name="Normal 78 5 2 3 2 3" xfId="30931"/>
    <cellStyle name="Normal 91 2 3 2 3" xfId="30932"/>
    <cellStyle name="Normal 5 3 5 2 3 2 3" xfId="30933"/>
    <cellStyle name="Normal 80 5 2 3 2 3" xfId="30934"/>
    <cellStyle name="Normal 79 5 2 3 2 3" xfId="30935"/>
    <cellStyle name="Normal 6 8 5 2 3 2 3" xfId="30936"/>
    <cellStyle name="Normal 5 2 5 2 3 2 3" xfId="30937"/>
    <cellStyle name="Normal 6 2 10 2 3 2 3" xfId="30938"/>
    <cellStyle name="Comma 2 2 3 5 2 3 2 3" xfId="30939"/>
    <cellStyle name="Comma 2 3 6 5 2 3 2 3" xfId="30940"/>
    <cellStyle name="Normal 18 2 5 2 3 2 3" xfId="30941"/>
    <cellStyle name="Normal 19 2 5 2 3 2 3" xfId="30942"/>
    <cellStyle name="Normal 2 2 3 5 2 3 2 3" xfId="30943"/>
    <cellStyle name="Normal 2 3 6 5 2 3 2 3" xfId="30944"/>
    <cellStyle name="Normal 2 3 2 5 2 3 2 3" xfId="30945"/>
    <cellStyle name="Normal 2 3 4 5 2 3 2 3" xfId="30946"/>
    <cellStyle name="Normal 2 3 5 5 2 3 2 3" xfId="30947"/>
    <cellStyle name="Normal 2 4 2 5 2 3 2 3" xfId="30948"/>
    <cellStyle name="Normal 2 5 5 2 3 2 3" xfId="30949"/>
    <cellStyle name="Normal 28 3 5 2 3 2 3" xfId="30950"/>
    <cellStyle name="Normal 3 2 2 5 2 3 2 3" xfId="30951"/>
    <cellStyle name="Normal 3 3 5 2 3 2 3" xfId="30952"/>
    <cellStyle name="Normal 30 3 5 2 3 2 3" xfId="30953"/>
    <cellStyle name="Normal 4 2 5 2 3 2 3" xfId="30954"/>
    <cellStyle name="Normal 40 2 5 2 3 2 3" xfId="30955"/>
    <cellStyle name="Normal 41 2 5 2 3 2 3" xfId="30956"/>
    <cellStyle name="Normal 42 2 5 2 3 2 3" xfId="30957"/>
    <cellStyle name="Normal 43 2 5 2 3 2 3" xfId="30958"/>
    <cellStyle name="Normal 44 2 5 2 3 2 3" xfId="30959"/>
    <cellStyle name="Normal 45 2 5 2 3 2 3" xfId="30960"/>
    <cellStyle name="Normal 46 2 5 2 3 2 3" xfId="30961"/>
    <cellStyle name="Normal 47 2 5 2 3 2 3" xfId="30962"/>
    <cellStyle name="Normal 51 5 2 3 2 3" xfId="30963"/>
    <cellStyle name="Normal 52 5 2 3 2 3" xfId="30964"/>
    <cellStyle name="Normal 53 5 2 3 2 3" xfId="30965"/>
    <cellStyle name="Normal 55 5 2 3 2 3" xfId="30966"/>
    <cellStyle name="Normal 56 5 2 3 2 3" xfId="30967"/>
    <cellStyle name="Normal 57 5 2 3 2 3" xfId="30968"/>
    <cellStyle name="Normal 6 2 3 5 2 3 2 3" xfId="30969"/>
    <cellStyle name="Normal 6 3 5 2 3 2 3" xfId="30970"/>
    <cellStyle name="Normal 60 5 2 3 2 3" xfId="30971"/>
    <cellStyle name="Normal 64 5 2 3 2 3" xfId="30972"/>
    <cellStyle name="Normal 65 5 2 3 2 3" xfId="30973"/>
    <cellStyle name="Normal 66 5 2 3 2 3" xfId="30974"/>
    <cellStyle name="Normal 67 5 2 3 2 3" xfId="30975"/>
    <cellStyle name="Normal 7 6 5 2 3 2 3" xfId="30976"/>
    <cellStyle name="Normal 71 5 2 3 2 3" xfId="30977"/>
    <cellStyle name="Normal 72 5 2 3 2 3" xfId="30978"/>
    <cellStyle name="Normal 73 5 2 3 2 3" xfId="30979"/>
    <cellStyle name="Normal 74 5 2 3 2 3" xfId="30980"/>
    <cellStyle name="Normal 76 5 2 3 2 3" xfId="30981"/>
    <cellStyle name="Normal 8 3 5 2 3 2 3" xfId="30982"/>
    <cellStyle name="Normal 81 5 2 3 2 3" xfId="30983"/>
    <cellStyle name="Normal 78 2 4 2 3 2 3" xfId="30984"/>
    <cellStyle name="Normal 5 3 2 4 2 3 2 3" xfId="30985"/>
    <cellStyle name="Normal 80 2 4 2 3 2 3" xfId="30986"/>
    <cellStyle name="Normal 79 2 4 2 3 2 3" xfId="30987"/>
    <cellStyle name="Normal 6 8 2 4 2 3 2 3" xfId="30988"/>
    <cellStyle name="Normal 5 2 2 4 2 3 2 3" xfId="30989"/>
    <cellStyle name="Normal 6 2 7 4 2 3 2 3" xfId="30990"/>
    <cellStyle name="Comma 2 2 3 2 4 2 3 2 3" xfId="30991"/>
    <cellStyle name="Comma 2 3 6 2 4 2 3 2 3" xfId="30992"/>
    <cellStyle name="Normal 18 2 2 4 2 3 2 3" xfId="30993"/>
    <cellStyle name="Normal 19 2 2 4 2 3 2 3" xfId="30994"/>
    <cellStyle name="Normal 2 2 3 2 4 2 3 2 3" xfId="30995"/>
    <cellStyle name="Normal 2 3 6 2 4 2 3 2 3" xfId="30996"/>
    <cellStyle name="Normal 2 3 2 2 4 2 3 2 3" xfId="30997"/>
    <cellStyle name="Normal 2 3 4 2 4 2 3 2 3" xfId="30998"/>
    <cellStyle name="Normal 2 3 5 2 4 2 3 2 3" xfId="30999"/>
    <cellStyle name="Normal 2 4 2 2 4 2 3 2 3" xfId="31000"/>
    <cellStyle name="Normal 2 5 2 4 2 3 2 3" xfId="31001"/>
    <cellStyle name="Normal 28 3 2 4 2 3 2 3" xfId="31002"/>
    <cellStyle name="Normal 3 2 2 2 4 2 3 2 3" xfId="31003"/>
    <cellStyle name="Normal 3 3 2 4 2 3 2 3" xfId="31004"/>
    <cellStyle name="Normal 30 3 2 4 2 3 2 3" xfId="31005"/>
    <cellStyle name="Normal 4 2 2 4 2 3 2 3" xfId="31006"/>
    <cellStyle name="Normal 40 2 2 4 2 3 2 3" xfId="31007"/>
    <cellStyle name="Normal 41 2 2 4 2 3 2 3" xfId="31008"/>
    <cellStyle name="Normal 42 2 2 4 2 3 2 3" xfId="31009"/>
    <cellStyle name="Normal 43 2 2 4 2 3 2 3" xfId="31010"/>
    <cellStyle name="Normal 44 2 2 4 2 3 2 3" xfId="31011"/>
    <cellStyle name="Normal 45 2 2 4 2 3 2 3" xfId="31012"/>
    <cellStyle name="Normal 46 2 2 4 2 3 2 3" xfId="31013"/>
    <cellStyle name="Normal 47 2 2 4 2 3 2 3" xfId="31014"/>
    <cellStyle name="Normal 51 2 4 2 3 2 3" xfId="31015"/>
    <cellStyle name="Normal 52 2 4 2 3 2 3" xfId="31016"/>
    <cellStyle name="Normal 53 2 4 2 3 2 3" xfId="31017"/>
    <cellStyle name="Normal 55 2 4 2 3 2 3" xfId="31018"/>
    <cellStyle name="Normal 56 2 4 2 3 2 3" xfId="31019"/>
    <cellStyle name="Normal 57 2 4 2 3 2 3" xfId="31020"/>
    <cellStyle name="Normal 6 2 3 2 4 2 3 2 3" xfId="31021"/>
    <cellStyle name="Normal 6 3 2 4 2 3 2 3" xfId="31022"/>
    <cellStyle name="Normal 60 2 4 2 3 2 3" xfId="31023"/>
    <cellStyle name="Normal 64 2 4 2 3 2 3" xfId="31024"/>
    <cellStyle name="Normal 65 2 4 2 3 2 3" xfId="31025"/>
    <cellStyle name="Normal 66 2 4 2 3 2 3" xfId="31026"/>
    <cellStyle name="Normal 67 2 4 2 3 2 3" xfId="31027"/>
    <cellStyle name="Normal 7 6 2 4 2 3 2 3" xfId="31028"/>
    <cellStyle name="Normal 71 2 4 2 3 2 3" xfId="31029"/>
    <cellStyle name="Normal 72 2 4 2 3 2 3" xfId="31030"/>
    <cellStyle name="Normal 73 2 4 2 3 2 3" xfId="31031"/>
    <cellStyle name="Normal 74 2 4 2 3 2 3" xfId="31032"/>
    <cellStyle name="Normal 76 2 4 2 3 2 3" xfId="31033"/>
    <cellStyle name="Normal 8 3 2 4 2 3 2 3" xfId="31034"/>
    <cellStyle name="Normal 81 2 4 2 3 2 3" xfId="31035"/>
    <cellStyle name="Normal 78 3 3 2 3 2 3" xfId="31036"/>
    <cellStyle name="Normal 5 3 3 3 2 3 2 3" xfId="31037"/>
    <cellStyle name="Normal 80 3 3 2 3 2 3" xfId="31038"/>
    <cellStyle name="Normal 79 3 3 2 3 2 3" xfId="31039"/>
    <cellStyle name="Normal 6 8 3 3 2 3 2 3" xfId="31040"/>
    <cellStyle name="Normal 5 2 3 3 2 3 2 3" xfId="31041"/>
    <cellStyle name="Normal 6 2 8 3 2 3 2 3" xfId="31042"/>
    <cellStyle name="Comma 2 2 3 3 3 2 3 2 3" xfId="31043"/>
    <cellStyle name="Comma 2 3 6 3 3 2 3 2 3" xfId="31044"/>
    <cellStyle name="Normal 18 2 3 3 2 3 2 3" xfId="31045"/>
    <cellStyle name="Normal 19 2 3 3 2 3 2 3" xfId="31046"/>
    <cellStyle name="Normal 2 2 3 3 3 2 3 2 3" xfId="31047"/>
    <cellStyle name="Normal 2 3 6 3 3 2 3 2 3" xfId="31048"/>
    <cellStyle name="Normal 2 3 2 3 3 2 3 2 3" xfId="31049"/>
    <cellStyle name="Normal 2 3 4 3 3 2 3 2 3" xfId="31050"/>
    <cellStyle name="Normal 2 3 5 3 3 2 3 2 3" xfId="31051"/>
    <cellStyle name="Normal 2 4 2 3 3 2 3 2 3" xfId="31052"/>
    <cellStyle name="Normal 2 5 3 3 2 3 2 3" xfId="31053"/>
    <cellStyle name="Normal 28 3 3 3 2 3 2 3" xfId="31054"/>
    <cellStyle name="Normal 3 2 2 3 3 2 3 2 3" xfId="31055"/>
    <cellStyle name="Normal 3 3 3 3 2 3 2 3" xfId="31056"/>
    <cellStyle name="Normal 30 3 3 3 2 3 2 3" xfId="31057"/>
    <cellStyle name="Normal 4 2 3 3 2 3 2 3" xfId="31058"/>
    <cellStyle name="Normal 40 2 3 3 2 3 2 3" xfId="31059"/>
    <cellStyle name="Normal 41 2 3 3 2 3 2 3" xfId="31060"/>
    <cellStyle name="Normal 42 2 3 3 2 3 2 3" xfId="31061"/>
    <cellStyle name="Normal 43 2 3 3 2 3 2 3" xfId="31062"/>
    <cellStyle name="Normal 44 2 3 3 2 3 2 3" xfId="31063"/>
    <cellStyle name="Normal 45 2 3 3 2 3 2 3" xfId="31064"/>
    <cellStyle name="Normal 46 2 3 3 2 3 2 3" xfId="31065"/>
    <cellStyle name="Normal 47 2 3 3 2 3 2 3" xfId="31066"/>
    <cellStyle name="Normal 51 3 3 2 3 2 3" xfId="31067"/>
    <cellStyle name="Normal 52 3 3 2 3 2 3" xfId="31068"/>
    <cellStyle name="Normal 53 3 3 2 3 2 3" xfId="31069"/>
    <cellStyle name="Normal 55 3 3 2 3 2 3" xfId="31070"/>
    <cellStyle name="Normal 56 3 3 2 3 2 3" xfId="31071"/>
    <cellStyle name="Normal 57 3 3 2 3 2 3" xfId="31072"/>
    <cellStyle name="Normal 6 2 3 3 3 2 3 2 3" xfId="31073"/>
    <cellStyle name="Normal 6 3 3 3 2 3 2 3" xfId="31074"/>
    <cellStyle name="Normal 60 3 3 2 3 2 3" xfId="31075"/>
    <cellStyle name="Normal 64 3 3 2 3 2 3" xfId="31076"/>
    <cellStyle name="Normal 65 3 3 2 3 2 3" xfId="31077"/>
    <cellStyle name="Normal 66 3 3 2 3 2 3" xfId="31078"/>
    <cellStyle name="Normal 67 3 3 2 3 2 3" xfId="31079"/>
    <cellStyle name="Normal 7 6 3 3 2 3 2 3" xfId="31080"/>
    <cellStyle name="Normal 71 3 3 2 3 2 3" xfId="31081"/>
    <cellStyle name="Normal 72 3 3 2 3 2 3" xfId="31082"/>
    <cellStyle name="Normal 73 3 3 2 3 2 3" xfId="31083"/>
    <cellStyle name="Normal 74 3 3 2 3 2 3" xfId="31084"/>
    <cellStyle name="Normal 76 3 3 2 3 2 3" xfId="31085"/>
    <cellStyle name="Normal 8 3 3 3 2 3 2 3" xfId="31086"/>
    <cellStyle name="Normal 81 3 3 2 3 2 3" xfId="31087"/>
    <cellStyle name="Normal 78 2 2 3 2 3 2 3" xfId="31088"/>
    <cellStyle name="Normal 5 3 2 2 3 2 3 2 3" xfId="31089"/>
    <cellStyle name="Normal 80 2 2 3 2 3 2 3" xfId="31090"/>
    <cellStyle name="Normal 79 2 2 3 2 3 2 3" xfId="31091"/>
    <cellStyle name="Normal 6 8 2 2 3 2 3 2 3" xfId="31092"/>
    <cellStyle name="Normal 5 2 2 2 3 2 3 2 3" xfId="31093"/>
    <cellStyle name="Normal 6 2 7 2 3 2 3 2 3" xfId="31094"/>
    <cellStyle name="Comma 2 2 3 2 2 3 2 3 2 3" xfId="31095"/>
    <cellStyle name="Comma 2 3 6 2 2 3 2 3 2 3" xfId="31096"/>
    <cellStyle name="Normal 18 2 2 2 3 2 3 2 3" xfId="31097"/>
    <cellStyle name="Normal 19 2 2 2 3 2 3 2 3" xfId="31098"/>
    <cellStyle name="Normal 2 2 3 2 2 3 2 3 2 3" xfId="31099"/>
    <cellStyle name="Normal 2 3 6 2 2 3 2 3 2 3" xfId="31100"/>
    <cellStyle name="Normal 2 3 2 2 2 3 2 3 2 3" xfId="31101"/>
    <cellStyle name="Normal 2 3 4 2 2 3 2 3 2 3" xfId="31102"/>
    <cellStyle name="Normal 2 3 5 2 2 3 2 3 2 3" xfId="31103"/>
    <cellStyle name="Normal 2 4 2 2 2 3 2 3 2 3" xfId="31104"/>
    <cellStyle name="Normal 2 5 2 2 3 2 3 2 3" xfId="31105"/>
    <cellStyle name="Normal 28 3 2 2 3 2 3 2 3" xfId="31106"/>
    <cellStyle name="Normal 3 2 2 2 2 3 2 3 2 3" xfId="31107"/>
    <cellStyle name="Normal 3 3 2 2 3 2 3 2 3" xfId="31108"/>
    <cellStyle name="Normal 30 3 2 2 3 2 3 2 3" xfId="31109"/>
    <cellStyle name="Normal 4 2 2 2 3 2 3 2 3" xfId="31110"/>
    <cellStyle name="Normal 40 2 2 2 3 2 3 2 3" xfId="31111"/>
    <cellStyle name="Normal 41 2 2 2 3 2 3 2 3" xfId="31112"/>
    <cellStyle name="Normal 42 2 2 2 3 2 3 2 3" xfId="31113"/>
    <cellStyle name="Normal 43 2 2 2 3 2 3 2 3" xfId="31114"/>
    <cellStyle name="Normal 44 2 2 2 3 2 3 2 3" xfId="31115"/>
    <cellStyle name="Normal 45 2 2 2 3 2 3 2 3" xfId="31116"/>
    <cellStyle name="Normal 46 2 2 2 3 2 3 2 3" xfId="31117"/>
    <cellStyle name="Normal 47 2 2 2 3 2 3 2 3" xfId="31118"/>
    <cellStyle name="Normal 51 2 2 3 2 3 2 3" xfId="31119"/>
    <cellStyle name="Normal 52 2 2 3 2 3 2 3" xfId="31120"/>
    <cellStyle name="Normal 53 2 2 3 2 3 2 3" xfId="31121"/>
    <cellStyle name="Normal 55 2 2 3 2 3 2 3" xfId="31122"/>
    <cellStyle name="Normal 56 2 2 3 2 3 2 3" xfId="31123"/>
    <cellStyle name="Normal 57 2 2 3 2 3 2 3" xfId="31124"/>
    <cellStyle name="Normal 6 2 3 2 2 3 2 3 2 3" xfId="31125"/>
    <cellStyle name="Normal 6 3 2 2 3 2 3 2 3" xfId="31126"/>
    <cellStyle name="Normal 60 2 2 3 2 3 2 3" xfId="31127"/>
    <cellStyle name="Normal 64 2 2 3 2 3 2 3" xfId="31128"/>
    <cellStyle name="Normal 65 2 2 3 2 3 2 3" xfId="31129"/>
    <cellStyle name="Normal 66 2 2 3 2 3 2 3" xfId="31130"/>
    <cellStyle name="Normal 67 2 2 3 2 3 2 3" xfId="31131"/>
    <cellStyle name="Normal 7 6 2 2 3 2 3 2 3" xfId="31132"/>
    <cellStyle name="Normal 71 2 2 3 2 3 2 3" xfId="31133"/>
    <cellStyle name="Normal 72 2 2 3 2 3 2 3" xfId="31134"/>
    <cellStyle name="Normal 73 2 2 3 2 3 2 3" xfId="31135"/>
    <cellStyle name="Normal 74 2 2 3 2 3 2 3" xfId="31136"/>
    <cellStyle name="Normal 76 2 2 3 2 3 2 3" xfId="31137"/>
    <cellStyle name="Normal 8 3 2 2 3 2 3 2 3" xfId="31138"/>
    <cellStyle name="Normal 81 2 2 3 2 3 2 3" xfId="31139"/>
    <cellStyle name="Normal 78 4 2 2 3 2 3" xfId="31140"/>
    <cellStyle name="Normal 5 3 4 2 2 3 2 3" xfId="31141"/>
    <cellStyle name="Normal 80 4 2 2 3 2 3" xfId="31142"/>
    <cellStyle name="Normal 79 4 2 2 3 2 3" xfId="31143"/>
    <cellStyle name="Normal 6 8 4 2 2 3 2 3" xfId="31144"/>
    <cellStyle name="Normal 5 2 4 2 2 3 2 3" xfId="31145"/>
    <cellStyle name="Normal 6 2 9 2 2 3 2 3" xfId="31146"/>
    <cellStyle name="Comma 2 2 3 4 2 2 3 2 3" xfId="31147"/>
    <cellStyle name="Comma 2 3 6 4 2 2 3 2 3" xfId="31148"/>
    <cellStyle name="Normal 18 2 4 2 2 3 2 3" xfId="31149"/>
    <cellStyle name="Normal 19 2 4 2 2 3 2 3" xfId="31150"/>
    <cellStyle name="Normal 2 2 3 4 2 2 3 2 3" xfId="31151"/>
    <cellStyle name="Normal 2 3 6 4 2 2 3 2 3" xfId="31152"/>
    <cellStyle name="Normal 2 3 2 4 2 2 3 2 3" xfId="31153"/>
    <cellStyle name="Normal 2 3 4 4 2 2 3 2 3" xfId="31154"/>
    <cellStyle name="Normal 2 3 5 4 2 2 3 2 3" xfId="31155"/>
    <cellStyle name="Normal 2 4 2 4 2 2 3 2 3" xfId="31156"/>
    <cellStyle name="Normal 2 5 4 2 2 3 2 3" xfId="31157"/>
    <cellStyle name="Normal 28 3 4 2 2 3 2 3" xfId="31158"/>
    <cellStyle name="Normal 3 2 2 4 2 2 3 2 3" xfId="31159"/>
    <cellStyle name="Normal 3 3 4 2 2 3 2 3" xfId="31160"/>
    <cellStyle name="Normal 30 3 4 2 2 3 2 3" xfId="31161"/>
    <cellStyle name="Normal 4 2 4 2 2 3 2 3" xfId="31162"/>
    <cellStyle name="Normal 40 2 4 2 2 3 2 3" xfId="31163"/>
    <cellStyle name="Normal 41 2 4 2 2 3 2 3" xfId="31164"/>
    <cellStyle name="Normal 42 2 4 2 2 3 2 3" xfId="31165"/>
    <cellStyle name="Normal 43 2 4 2 2 3 2 3" xfId="31166"/>
    <cellStyle name="Normal 44 2 4 2 2 3 2 3" xfId="31167"/>
    <cellStyle name="Normal 45 2 4 2 2 3 2 3" xfId="31168"/>
    <cellStyle name="Normal 46 2 4 2 2 3 2 3" xfId="31169"/>
    <cellStyle name="Normal 47 2 4 2 2 3 2 3" xfId="31170"/>
    <cellStyle name="Normal 51 4 2 2 3 2 3" xfId="31171"/>
    <cellStyle name="Normal 52 4 2 2 3 2 3" xfId="31172"/>
    <cellStyle name="Normal 53 4 2 2 3 2 3" xfId="31173"/>
    <cellStyle name="Normal 55 4 2 2 3 2 3" xfId="31174"/>
    <cellStyle name="Normal 56 4 2 2 3 2 3" xfId="31175"/>
    <cellStyle name="Normal 57 4 2 2 3 2 3" xfId="31176"/>
    <cellStyle name="Normal 6 2 3 4 2 2 3 2 3" xfId="31177"/>
    <cellStyle name="Normal 6 3 4 2 2 3 2 3" xfId="31178"/>
    <cellStyle name="Normal 60 4 2 2 3 2 3" xfId="31179"/>
    <cellStyle name="Normal 64 4 2 2 3 2 3" xfId="31180"/>
    <cellStyle name="Normal 65 4 2 2 3 2 3" xfId="31181"/>
    <cellStyle name="Normal 66 4 2 2 3 2 3" xfId="31182"/>
    <cellStyle name="Normal 67 4 2 2 3 2 3" xfId="31183"/>
    <cellStyle name="Normal 7 6 4 2 2 3 2 3" xfId="31184"/>
    <cellStyle name="Normal 71 4 2 2 3 2 3" xfId="31185"/>
    <cellStyle name="Normal 72 4 2 2 3 2 3" xfId="31186"/>
    <cellStyle name="Normal 73 4 2 2 3 2 3" xfId="31187"/>
    <cellStyle name="Normal 74 4 2 2 3 2 3" xfId="31188"/>
    <cellStyle name="Normal 76 4 2 2 3 2 3" xfId="31189"/>
    <cellStyle name="Normal 8 3 4 2 2 3 2 3" xfId="31190"/>
    <cellStyle name="Normal 81 4 2 2 3 2 3" xfId="31191"/>
    <cellStyle name="Normal 78 2 3 2 2 3 2 3" xfId="31192"/>
    <cellStyle name="Normal 5 3 2 3 2 2 3 2 3" xfId="31193"/>
    <cellStyle name="Normal 80 2 3 2 2 3 2 3" xfId="31194"/>
    <cellStyle name="Normal 79 2 3 2 2 3 2 3" xfId="31195"/>
    <cellStyle name="Normal 6 8 2 3 2 2 3 2 3" xfId="31196"/>
    <cellStyle name="Normal 5 2 2 3 2 2 3 2 3" xfId="31197"/>
    <cellStyle name="Normal 6 2 7 3 2 2 3 2 3" xfId="31198"/>
    <cellStyle name="Comma 2 2 3 2 3 2 2 3 2 3" xfId="31199"/>
    <cellStyle name="Comma 2 3 6 2 3 2 2 3 2 3" xfId="31200"/>
    <cellStyle name="Normal 18 2 2 3 2 2 3 2 3" xfId="31201"/>
    <cellStyle name="Normal 19 2 2 3 2 2 3 2 3" xfId="31202"/>
    <cellStyle name="Normal 2 2 3 2 3 2 2 3 2 3" xfId="31203"/>
    <cellStyle name="Normal 2 3 6 2 3 2 2 3 2 3" xfId="31204"/>
    <cellStyle name="Normal 2 3 2 2 3 2 2 3 2 3" xfId="31205"/>
    <cellStyle name="Normal 2 3 4 2 3 2 2 3 2 3" xfId="31206"/>
    <cellStyle name="Normal 2 3 5 2 3 2 2 3 2 3" xfId="31207"/>
    <cellStyle name="Normal 2 4 2 2 3 2 2 3 2 3" xfId="31208"/>
    <cellStyle name="Normal 2 5 2 3 2 2 3 2 3" xfId="31209"/>
    <cellStyle name="Normal 28 3 2 3 2 2 3 2 3" xfId="31210"/>
    <cellStyle name="Normal 3 2 2 2 3 2 2 3 2 3" xfId="31211"/>
    <cellStyle name="Normal 3 3 2 3 2 2 3 2 3" xfId="31212"/>
    <cellStyle name="Normal 30 3 2 3 2 2 3 2 3" xfId="31213"/>
    <cellStyle name="Normal 4 2 2 3 2 2 3 2 3" xfId="31214"/>
    <cellStyle name="Normal 40 2 2 3 2 2 3 2 3" xfId="31215"/>
    <cellStyle name="Normal 41 2 2 3 2 2 3 2 3" xfId="31216"/>
    <cellStyle name="Normal 42 2 2 3 2 2 3 2 3" xfId="31217"/>
    <cellStyle name="Normal 43 2 2 3 2 2 3 2 3" xfId="31218"/>
    <cellStyle name="Normal 44 2 2 3 2 2 3 2 3" xfId="31219"/>
    <cellStyle name="Normal 45 2 2 3 2 2 3 2 3" xfId="31220"/>
    <cellStyle name="Normal 46 2 2 3 2 2 3 2 3" xfId="31221"/>
    <cellStyle name="Normal 47 2 2 3 2 2 3 2 3" xfId="31222"/>
    <cellStyle name="Normal 51 2 3 2 2 3 2 3" xfId="31223"/>
    <cellStyle name="Normal 52 2 3 2 2 3 2 3" xfId="31224"/>
    <cellStyle name="Normal 53 2 3 2 2 3 2 3" xfId="31225"/>
    <cellStyle name="Normal 55 2 3 2 2 3 2 3" xfId="31226"/>
    <cellStyle name="Normal 56 2 3 2 2 3 2 3" xfId="31227"/>
    <cellStyle name="Normal 57 2 3 2 2 3 2 3" xfId="31228"/>
    <cellStyle name="Normal 6 2 3 2 3 2 2 3 2 3" xfId="31229"/>
    <cellStyle name="Normal 6 3 2 3 2 2 3 2 3" xfId="31230"/>
    <cellStyle name="Normal 60 2 3 2 2 3 2 3" xfId="31231"/>
    <cellStyle name="Normal 64 2 3 2 2 3 2 3" xfId="31232"/>
    <cellStyle name="Normal 65 2 3 2 2 3 2 3" xfId="31233"/>
    <cellStyle name="Normal 66 2 3 2 2 3 2 3" xfId="31234"/>
    <cellStyle name="Normal 67 2 3 2 2 3 2 3" xfId="31235"/>
    <cellStyle name="Normal 7 6 2 3 2 2 3 2 3" xfId="31236"/>
    <cellStyle name="Normal 71 2 3 2 2 3 2 3" xfId="31237"/>
    <cellStyle name="Normal 72 2 3 2 2 3 2 3" xfId="31238"/>
    <cellStyle name="Normal 73 2 3 2 2 3 2 3" xfId="31239"/>
    <cellStyle name="Normal 74 2 3 2 2 3 2 3" xfId="31240"/>
    <cellStyle name="Normal 76 2 3 2 2 3 2 3" xfId="31241"/>
    <cellStyle name="Normal 8 3 2 3 2 2 3 2 3" xfId="31242"/>
    <cellStyle name="Normal 81 2 3 2 2 3 2 3" xfId="31243"/>
    <cellStyle name="Normal 78 3 2 2 2 3 2 3" xfId="31244"/>
    <cellStyle name="Normal 5 3 3 2 2 2 3 2 3" xfId="31245"/>
    <cellStyle name="Normal 80 3 2 2 2 3 2 3" xfId="31246"/>
    <cellStyle name="Normal 79 3 2 2 2 3 2 3" xfId="31247"/>
    <cellStyle name="Normal 6 8 3 2 2 2 3 2 3" xfId="31248"/>
    <cellStyle name="Normal 5 2 3 2 2 2 3 2 3" xfId="31249"/>
    <cellStyle name="Normal 6 2 8 2 2 2 3 2 3" xfId="31250"/>
    <cellStyle name="Comma 2 2 3 3 2 2 2 3 2 3" xfId="31251"/>
    <cellStyle name="Comma 2 3 6 3 2 2 2 3 2 3" xfId="31252"/>
    <cellStyle name="Normal 18 2 3 2 2 2 3 2 3" xfId="31253"/>
    <cellStyle name="Normal 19 2 3 2 2 2 3 2 3" xfId="31254"/>
    <cellStyle name="Normal 2 2 3 3 2 2 2 3 2 3" xfId="31255"/>
    <cellStyle name="Normal 2 3 6 3 2 2 2 3 2 3" xfId="31256"/>
    <cellStyle name="Normal 2 3 2 3 2 2 2 3 2 3" xfId="31257"/>
    <cellStyle name="Normal 2 3 4 3 2 2 2 3 2 3" xfId="31258"/>
    <cellStyle name="Normal 2 3 5 3 2 2 2 3 2 3" xfId="31259"/>
    <cellStyle name="Normal 2 4 2 3 2 2 2 3 2 3" xfId="31260"/>
    <cellStyle name="Normal 2 5 3 2 2 2 3 2 3" xfId="31261"/>
    <cellStyle name="Normal 28 3 3 2 2 2 3 2 3" xfId="31262"/>
    <cellStyle name="Normal 3 2 2 3 2 2 2 3 2 3" xfId="31263"/>
    <cellStyle name="Normal 3 3 3 2 2 2 3 2 3" xfId="31264"/>
    <cellStyle name="Normal 30 3 3 2 2 2 3 2 3" xfId="31265"/>
    <cellStyle name="Normal 4 2 3 2 2 2 3 2 3" xfId="31266"/>
    <cellStyle name="Normal 40 2 3 2 2 2 3 2 3" xfId="31267"/>
    <cellStyle name="Normal 41 2 3 2 2 2 3 2 3" xfId="31268"/>
    <cellStyle name="Normal 42 2 3 2 2 2 3 2 3" xfId="31269"/>
    <cellStyle name="Normal 43 2 3 2 2 2 3 2 3" xfId="31270"/>
    <cellStyle name="Normal 44 2 3 2 2 2 3 2 3" xfId="31271"/>
    <cellStyle name="Normal 45 2 3 2 2 2 3 2 3" xfId="31272"/>
    <cellStyle name="Normal 46 2 3 2 2 2 3 2 3" xfId="31273"/>
    <cellStyle name="Normal 47 2 3 2 2 2 3 2 3" xfId="31274"/>
    <cellStyle name="Normal 51 3 2 2 2 3 2 3" xfId="31275"/>
    <cellStyle name="Normal 52 3 2 2 2 3 2 3" xfId="31276"/>
    <cellStyle name="Normal 53 3 2 2 2 3 2 3" xfId="31277"/>
    <cellStyle name="Normal 55 3 2 2 2 3 2 3" xfId="31278"/>
    <cellStyle name="Normal 56 3 2 2 2 3 2 3" xfId="31279"/>
    <cellStyle name="Normal 57 3 2 2 2 3 2 3" xfId="31280"/>
    <cellStyle name="Normal 6 2 3 3 2 2 2 3 2 3" xfId="31281"/>
    <cellStyle name="Normal 6 3 3 2 2 2 3 2 3" xfId="31282"/>
    <cellStyle name="Normal 60 3 2 2 2 3 2 3" xfId="31283"/>
    <cellStyle name="Normal 64 3 2 2 2 3 2 3" xfId="31284"/>
    <cellStyle name="Normal 65 3 2 2 2 3 2 3" xfId="31285"/>
    <cellStyle name="Normal 66 3 2 2 2 3 2 3" xfId="31286"/>
    <cellStyle name="Normal 67 3 2 2 2 3 2 3" xfId="31287"/>
    <cellStyle name="Normal 7 6 3 2 2 2 3 2 3" xfId="31288"/>
    <cellStyle name="Normal 71 3 2 2 2 3 2 3" xfId="31289"/>
    <cellStyle name="Normal 72 3 2 2 2 3 2 3" xfId="31290"/>
    <cellStyle name="Normal 73 3 2 2 2 3 2 3" xfId="31291"/>
    <cellStyle name="Normal 74 3 2 2 2 3 2 3" xfId="31292"/>
    <cellStyle name="Normal 76 3 2 2 2 3 2 3" xfId="31293"/>
    <cellStyle name="Normal 8 3 3 2 2 2 3 2 3" xfId="31294"/>
    <cellStyle name="Normal 81 3 2 2 2 3 2 3" xfId="31295"/>
    <cellStyle name="Normal 78 2 2 2 2 2 3 2 3" xfId="31296"/>
    <cellStyle name="Normal 5 3 2 2 2 2 2 3 2 3" xfId="31297"/>
    <cellStyle name="Normal 80 2 2 2 2 2 3 2 3" xfId="31298"/>
    <cellStyle name="Normal 79 2 2 2 2 2 3 2 3" xfId="31299"/>
    <cellStyle name="Normal 6 8 2 2 2 2 2 3 2 3" xfId="31300"/>
    <cellStyle name="Normal 5 2 2 2 2 2 2 3 2 3" xfId="31301"/>
    <cellStyle name="Normal 6 2 7 2 2 2 2 3 2 3" xfId="31302"/>
    <cellStyle name="Comma 2 2 3 2 2 2 2 2 3 2 3" xfId="31303"/>
    <cellStyle name="Comma 2 3 6 2 2 2 2 2 3 2 3" xfId="31304"/>
    <cellStyle name="Normal 18 2 2 2 2 2 2 3 2 3" xfId="31305"/>
    <cellStyle name="Normal 19 2 2 2 2 2 2 3 2 3" xfId="31306"/>
    <cellStyle name="Normal 2 2 3 2 2 2 2 2 3 2 3" xfId="31307"/>
    <cellStyle name="Normal 2 3 6 2 2 2 2 2 3 2 3" xfId="31308"/>
    <cellStyle name="Normal 2 3 2 2 2 2 2 2 3 2 3" xfId="31309"/>
    <cellStyle name="Normal 2 3 4 2 2 2 2 2 3 2 3" xfId="31310"/>
    <cellStyle name="Normal 2 3 5 2 2 2 2 2 3 2 3" xfId="31311"/>
    <cellStyle name="Normal 2 4 2 2 2 2 2 2 3 2 3" xfId="31312"/>
    <cellStyle name="Normal 2 5 2 2 2 2 2 3 2 3" xfId="31313"/>
    <cellStyle name="Normal 28 3 2 2 2 2 2 3 2 3" xfId="31314"/>
    <cellStyle name="Normal 3 2 2 2 2 2 2 2 3 2 3" xfId="31315"/>
    <cellStyle name="Normal 3 3 2 2 2 2 2 3 2 3" xfId="31316"/>
    <cellStyle name="Normal 30 3 2 2 2 2 2 3 2 3" xfId="31317"/>
    <cellStyle name="Normal 4 2 2 2 2 2 2 3 2 3" xfId="31318"/>
    <cellStyle name="Normal 40 2 2 2 2 2 2 3 2 3" xfId="31319"/>
    <cellStyle name="Normal 41 2 2 2 2 2 2 3 2 3" xfId="31320"/>
    <cellStyle name="20% - Accent1 2 2 2" xfId="31321"/>
    <cellStyle name="Normal 135" xfId="31322"/>
    <cellStyle name="Normal_Sheet1" xfId="31323"/>
    <cellStyle name="Normal 136" xfId="31324"/>
  </cellStyles>
  <dxfs count="2">
    <dxf>
      <font>
        <color rgb="FF9C0006"/>
      </font>
      <fill>
        <patternFill>
          <bgColor rgb="FFFFC7CE"/>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3.xml" /><Relationship Id="rId73" Type="http://schemas.openxmlformats.org/officeDocument/2006/relationships/externalLink" Target="externalLinks/externalLink41.xml" /><Relationship Id="rId18" Type="http://schemas.openxmlformats.org/officeDocument/2006/relationships/worksheet" Target="worksheets/sheet18.xml" /><Relationship Id="rId19" Type="http://schemas.openxmlformats.org/officeDocument/2006/relationships/worksheet" Target="worksheets/sheet19.xml" /><Relationship Id="rId79" Type="http://schemas.openxmlformats.org/officeDocument/2006/relationships/externalLink" Target="externalLinks/externalLink47.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externalLink" Target="externalLinks/externalLink5.xml" /><Relationship Id="rId30" Type="http://schemas.openxmlformats.org/officeDocument/2006/relationships/customXml" Target="../customXml/item2.xml" /><Relationship Id="rId31" Type="http://schemas.openxmlformats.org/officeDocument/2006/relationships/customXml" Target="../customXml/item3.xml" /><Relationship Id="rId32" Type="http://schemas.openxmlformats.org/officeDocument/2006/relationships/customXml" Target="../customXml/item4.xml" /><Relationship Id="rId33" Type="http://schemas.openxmlformats.org/officeDocument/2006/relationships/externalLink" Target="externalLinks/externalLink1.xml" /><Relationship Id="rId9" Type="http://schemas.openxmlformats.org/officeDocument/2006/relationships/worksheet" Target="worksheets/sheet9.xml" /><Relationship Id="rId38" Type="http://schemas.openxmlformats.org/officeDocument/2006/relationships/externalLink" Target="externalLinks/externalLink6.xml" /><Relationship Id="rId39" Type="http://schemas.openxmlformats.org/officeDocument/2006/relationships/externalLink" Target="externalLinks/externalLink7.xml" /><Relationship Id="rId54" Type="http://schemas.openxmlformats.org/officeDocument/2006/relationships/externalLink" Target="externalLinks/externalLink22.xml" /><Relationship Id="rId55" Type="http://schemas.openxmlformats.org/officeDocument/2006/relationships/externalLink" Target="externalLinks/externalLink23.xml" /><Relationship Id="rId56" Type="http://schemas.openxmlformats.org/officeDocument/2006/relationships/externalLink" Target="externalLinks/externalLink24.xml" /><Relationship Id="rId57" Type="http://schemas.openxmlformats.org/officeDocument/2006/relationships/externalLink" Target="externalLinks/externalLink25.xml" /><Relationship Id="rId50" Type="http://schemas.openxmlformats.org/officeDocument/2006/relationships/externalLink" Target="externalLinks/externalLink18.xml" /><Relationship Id="rId51" Type="http://schemas.openxmlformats.org/officeDocument/2006/relationships/externalLink" Target="externalLinks/externalLink19.xml" /><Relationship Id="rId52" Type="http://schemas.openxmlformats.org/officeDocument/2006/relationships/externalLink" Target="externalLinks/externalLink20.xml" /><Relationship Id="rId53" Type="http://schemas.openxmlformats.org/officeDocument/2006/relationships/externalLink" Target="externalLinks/externalLink21.xml" /><Relationship Id="rId75" Type="http://schemas.openxmlformats.org/officeDocument/2006/relationships/externalLink" Target="externalLinks/externalLink43.xml" /><Relationship Id="rId58" Type="http://schemas.openxmlformats.org/officeDocument/2006/relationships/externalLink" Target="externalLinks/externalLink26.xml" /><Relationship Id="rId59" Type="http://schemas.openxmlformats.org/officeDocument/2006/relationships/externalLink" Target="externalLinks/externalLink27.xml" /><Relationship Id="rId5" Type="http://schemas.openxmlformats.org/officeDocument/2006/relationships/worksheet" Target="worksheets/sheet5.xml" /><Relationship Id="rId77" Type="http://schemas.openxmlformats.org/officeDocument/2006/relationships/externalLink" Target="externalLinks/externalLink45.xml" /><Relationship Id="rId71" Type="http://schemas.openxmlformats.org/officeDocument/2006/relationships/externalLink" Target="externalLinks/externalLink39.xml" /><Relationship Id="rId1" Type="http://schemas.openxmlformats.org/officeDocument/2006/relationships/worksheet" Target="worksheets/sheet1.xml" /><Relationship Id="rId7" Type="http://schemas.openxmlformats.org/officeDocument/2006/relationships/worksheet" Target="worksheets/sheet7.xml" /><Relationship Id="rId3" Type="http://schemas.openxmlformats.org/officeDocument/2006/relationships/worksheet" Target="worksheets/sheet3.xml" /><Relationship Id="rId2" Type="http://schemas.openxmlformats.org/officeDocument/2006/relationships/worksheet" Target="worksheets/sheet2.xml" /><Relationship Id="rId84" Type="http://schemas.openxmlformats.org/officeDocument/2006/relationships/externalLink" Target="externalLinks/externalLink52.xml" /><Relationship Id="rId85" Type="http://schemas.openxmlformats.org/officeDocument/2006/relationships/externalLink" Target="externalLinks/externalLink53.xml" /><Relationship Id="rId86" Type="http://schemas.openxmlformats.org/officeDocument/2006/relationships/externalLink" Target="externalLinks/externalLink54.xml" /><Relationship Id="rId87" Type="http://schemas.openxmlformats.org/officeDocument/2006/relationships/externalLink" Target="externalLinks/externalLink55.xml" /><Relationship Id="rId80" Type="http://schemas.openxmlformats.org/officeDocument/2006/relationships/externalLink" Target="externalLinks/externalLink48.xml" /><Relationship Id="rId81" Type="http://schemas.openxmlformats.org/officeDocument/2006/relationships/externalLink" Target="externalLinks/externalLink49.xml" /><Relationship Id="rId82" Type="http://schemas.openxmlformats.org/officeDocument/2006/relationships/externalLink" Target="externalLinks/externalLink50.xml" /><Relationship Id="rId83" Type="http://schemas.openxmlformats.org/officeDocument/2006/relationships/externalLink" Target="externalLinks/externalLink51.xml" /><Relationship Id="rId76" Type="http://schemas.openxmlformats.org/officeDocument/2006/relationships/externalLink" Target="externalLinks/externalLink44.xml" /><Relationship Id="rId88" Type="http://schemas.openxmlformats.org/officeDocument/2006/relationships/externalLink" Target="externalLinks/externalLink56.xml" /><Relationship Id="rId89" Type="http://schemas.openxmlformats.org/officeDocument/2006/relationships/externalLink" Target="externalLinks/externalLink57.xml" /><Relationship Id="rId8" Type="http://schemas.openxmlformats.org/officeDocument/2006/relationships/worksheet" Target="worksheets/sheet8.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8" Type="http://schemas.openxmlformats.org/officeDocument/2006/relationships/theme" Target="theme/theme1.xml" /><Relationship Id="rId29" Type="http://schemas.openxmlformats.org/officeDocument/2006/relationships/customXml" Target="../customXml/item1.xml" /><Relationship Id="rId44" Type="http://schemas.openxmlformats.org/officeDocument/2006/relationships/externalLink" Target="externalLinks/externalLink12.xml" /><Relationship Id="rId45" Type="http://schemas.openxmlformats.org/officeDocument/2006/relationships/externalLink" Target="externalLinks/externalLink13.xml" /><Relationship Id="rId46" Type="http://schemas.openxmlformats.org/officeDocument/2006/relationships/externalLink" Target="externalLinks/externalLink14.xml" /><Relationship Id="rId47" Type="http://schemas.openxmlformats.org/officeDocument/2006/relationships/externalLink" Target="externalLinks/externalLink15.xml" /><Relationship Id="rId40" Type="http://schemas.openxmlformats.org/officeDocument/2006/relationships/externalLink" Target="externalLinks/externalLink8.xml" /><Relationship Id="rId41" Type="http://schemas.openxmlformats.org/officeDocument/2006/relationships/externalLink" Target="externalLinks/externalLink9.xml" /><Relationship Id="rId42" Type="http://schemas.openxmlformats.org/officeDocument/2006/relationships/externalLink" Target="externalLinks/externalLink10.xml" /><Relationship Id="rId43" Type="http://schemas.openxmlformats.org/officeDocument/2006/relationships/externalLink" Target="externalLinks/externalLink11.xml" /><Relationship Id="rId48" Type="http://schemas.openxmlformats.org/officeDocument/2006/relationships/externalLink" Target="externalLinks/externalLink16.xml" /><Relationship Id="rId49" Type="http://schemas.openxmlformats.org/officeDocument/2006/relationships/externalLink" Target="externalLinks/externalLink17.xml" /><Relationship Id="rId74" Type="http://schemas.openxmlformats.org/officeDocument/2006/relationships/externalLink" Target="externalLinks/externalLink42.xml" /><Relationship Id="rId64" Type="http://schemas.openxmlformats.org/officeDocument/2006/relationships/externalLink" Target="externalLinks/externalLink32.xml" /><Relationship Id="rId65" Type="http://schemas.openxmlformats.org/officeDocument/2006/relationships/externalLink" Target="externalLinks/externalLink33.xml" /><Relationship Id="rId4" Type="http://schemas.openxmlformats.org/officeDocument/2006/relationships/worksheet" Target="worksheets/sheet4.xml" /><Relationship Id="rId67" Type="http://schemas.openxmlformats.org/officeDocument/2006/relationships/externalLink" Target="externalLinks/externalLink35.xml" /><Relationship Id="rId60" Type="http://schemas.openxmlformats.org/officeDocument/2006/relationships/externalLink" Target="externalLinks/externalLink28.xml" /><Relationship Id="rId61" Type="http://schemas.openxmlformats.org/officeDocument/2006/relationships/externalLink" Target="externalLinks/externalLink29.xml" /><Relationship Id="rId62" Type="http://schemas.openxmlformats.org/officeDocument/2006/relationships/externalLink" Target="externalLinks/externalLink30.xml" /><Relationship Id="rId63" Type="http://schemas.openxmlformats.org/officeDocument/2006/relationships/externalLink" Target="externalLinks/externalLink31.xml" /><Relationship Id="rId68" Type="http://schemas.openxmlformats.org/officeDocument/2006/relationships/externalLink" Target="externalLinks/externalLink36.xml" /><Relationship Id="rId69" Type="http://schemas.openxmlformats.org/officeDocument/2006/relationships/externalLink" Target="externalLinks/externalLink37.xml" /><Relationship Id="rId70" Type="http://schemas.openxmlformats.org/officeDocument/2006/relationships/externalLink" Target="externalLinks/externalLink38.xml" /><Relationship Id="rId6" Type="http://schemas.openxmlformats.org/officeDocument/2006/relationships/worksheet" Target="worksheets/sheet6.xml" /><Relationship Id="rId66" Type="http://schemas.openxmlformats.org/officeDocument/2006/relationships/externalLink" Target="externalLinks/externalLink34.xml" /><Relationship Id="rId72" Type="http://schemas.openxmlformats.org/officeDocument/2006/relationships/externalLink" Target="externalLinks/externalLink40.xml" /><Relationship Id="rId78" Type="http://schemas.openxmlformats.org/officeDocument/2006/relationships/externalLink" Target="externalLinks/externalLink46.xml" /><Relationship Id="rId90" Type="http://schemas.openxmlformats.org/officeDocument/2006/relationships/externalLink" Target="externalLinks/externalLink58.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e.sempra.com\ACTG\DATA\CORPACCT\KDonalson\PPP\2007\NEW_PPP%20SUR%202nd%20Qtr%200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as-cp1b\data\04048\01RET\BENCALC\Rawlings,%20Roy-HCE-SCG-July2001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K:\My%20Documents\CLIENTS\Picerne\PA%20Heritage%20Village%20LP\1998%20workbook.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Documents%20and%20Settings\Owner\Local%20Settings\Temporary%20Internet%20Files\Content.IE5\OTUBC9QR\SD_LRMC_1240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Documents%20and%20Settings\Michael\My%20Documents\4MCORP\RAMCO\PG&amp;E_Project\Pro%20Forma\West_Fresno\Plains%20End%20New_Oct_2004_exampl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Nas-cp1b\data\04048\01RET\_Serp\serp%2000%20fina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E:\MyDocs\Finance\Athens_Model\Athens%20Model%2009-13-00%20Jan%202003%20COD.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orp.se.sempra.com\CorpData\Documents%20and%20Settings\Owner\Local%20Settings\Temporary%20Internet%20Files\Content.IE5\OTUBC9QR\SD_LRMC_1240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Nas-cp1b\data\SEU_Risk_Mgmt\Production\_Daily%20Portfolio%20Runs\Portfolio%20Runs\varworks-Fuel_Fleet.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Ptijsegecyx01\reportestjn\Consolidation%20Files\2003\0302\Cash%20Flow%2003-0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ws-hypfm-p05\Templates\DOCUME~1\cyc\LOCALS~1\Temp\Savanah%20River%20TO3%2022Mar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corpdata\finact\JOURNAL%20ENTRIES\BCAP\CSIBA_0907.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ttps:\\sempra-my.sharepoint.com\Users\DYThomas\Desktop\JEs\2016\2016-08\TIMP\TIMP%20-%202016%20GRC%20-%20Post%202015%20Activity_07-16.xlsx"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E:\Documents%20and%20Settings\Michael\My%20Documents\4MCORP\Finance\Pro%20Forma\Athens%20Model%2009-13-00%20Jan%202003%20COD.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ws-hypfm-p05\Templates\unzipped\Consolidated%20CI%20Plans1\Proforma%20Model%20-%20Preferred%20Scenario%20April%206.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ws-hypfm-p05\Templates\BUDPERF\RateCase\Final%20Testimony%20&amp;%20Workpapers\Workpapers\Allocation%20Support\Support%20and%20Blank%20Sheets\2003%20AS%20Plan%20Original%20010103.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Nas-cp1b\data\04048\02RET\DUNCAN\SCG%20back%20into%20orig%20be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Nas-cp1b\data\Documents%20and%20Settings\gblaney\Local%20Settings\Temporary%20Internet%20Files\OLK2\HFM%20SCG%20Cash%20Flow%205-0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ACTG\DATA\CORPACCT\DPLUCIEN\ACCTREC\SCG%20Acct%20Rec%20Listing.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E:\My%20Documents\MSM_INC\Piggy\Project_renewable\CRS%20Rev%20Madison%20Proforma%207-14-99_Chris_Sauer.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ws-hypfm-p05\Templates\windows\TEMP\Financials%20Base%20Case.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Nas-cp1b\data\Documents%20and%20Settings\tharms\My%20Documents\Client%20Work\Sempra%20disclosures\Disc2006_FAS15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SDGE\ROR\2002\6-02\RB060212BU.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E:\MyDocs\Plan\Master%20Pro%20Formas\Midwest\MW_POD_Double\MWPOD_2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A:\WINDOWS\DESKTOP\Eco%20Unit%20to%20Integ%20Team2.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ws-hypfm-p05\Templates\CES%20Plans\CESWay%20Plan%201998%20Rev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ws-hypfm-p05\Templates\Allegro\DPR4-23-02.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Q:\04048\03RET\FAS132\fastoolTP%20summary%20Sempra%20Corp%20(v3).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Nas-cp1b\data\04048\03RET\SERP\Valuation\restated%20Serp%202003.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M:\Chase%20Manhattan\Robin\SAESA.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ws-hypfm-p05\Templates\Documents%20and%20Settings\rdickerson\My%20Documents\SES%20Plans\Facilities%20Plan%202002%20-%202006\CPI_2002.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C:\SDGE\ROR\2002\6-02\RB060212BU.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R:\SDGE\ROR\2002\6-02\RB060212B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sps.sempra.com\windows\TEMP\Ajaz%20Projections%203-2000.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Nas-cp1b\data\ACTG\DATA\CORPACCT\Fin%20Acctg\Reg%20Asset%20(SCG%20JE%20298%20&amp;%20SDGE%20JE%2093)\SDGE%20Reg%20Asset\SDGE%20Hyperion%20Analysis\06-2003%20SDGE%20Balance%20Sheet%20Review.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Z:\Documents%20and%20Settings\kdonalso\Local%20Settings\Temporary%20Internet%20Files\OLK29\QTR105ALLOC_SDG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Nas-cp1b\data\DATA\CORPACCT\Fin%20Acctg\EmpBenefits\ICP\2011\SCG%20Dec%202011%20Calculation.xlsx"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E:\windows\TEMP\Athens%20Model%2009-13-00%20Jan%202003%20COD.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ws-hypfm-p05\Templates\agarza\P%20&amp;%20A\Freeze%20Allegro%20Gas%204-01-02.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E:\TEMP\Harq_10-10-00.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E:\My%20Documents\MSM_INC\Piggy\Pro_Formas\Consolidation_1\Consolidator.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ws-hypfm-p05\Templates\TEMP\ALL\VA%20Hospitals\Miami\Miami%20LTG%20Fin%2013Dec99.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M:\ACTG\DATA\CORPACCT\EDALEY\ELECT%20MARGIN\ELECMARGIN1998.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E:\MyDocs\Peakers\Colorado\Finance\Pro_Forma\PSCO_3_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Worksheet%20in%205500%20PAGOS%20ANTICIPADOS%20%20Leadsheet"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Worksheet%20in%205300%20Cuentas%20por%20Cobrar%20Combined%20Leadsheet"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Worksheet%20in%205635%20Papel%20de%20Trabajo%20de%20Activo%20Fijo"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Worksheet%20in%208715%20Concliaci&#243;n%20Contable-Fiscal%20%20%20PPC%20"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H:\Stomayko\SEI%20Standardized%20Model\Bangor\Bangor_FAS142ValuationModel_Simple4.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ws-hypfm-p05\Templates\DOCUME~1\RDICKE~1\LOCALS~1\Temp\HILLMOD2.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https:\\sempra-my.sharepoint.com\teams\sdgecp\FinancialBusinessAnalys\Team%20Documents\Low%20Inc%20(Reg-10-14)\2020\2020%20Mthly%20Rpts\ESAP\11-20%20SDGE%20ESAP%20Mthly%20Rpt.xlsx"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https:\\sempra-my.sharepoint.com\teams\sdgecp\FinancialBusinessAnalys\Team%20Documents\Low%20Inc%20(Reg-10-14)\2020\2020%20Mthly%20Rpts\ESAP\10-20%20SDGE%20ESAP%20Mthly%20Rpt%20REVISED.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ACTG\DATA\CORPACCT\EDALEY\ELECT%20MARGIN\ELECMARGIN199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as-cp1b\data\DATA\EXCEL\93CAPADJ.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TEAMS\Harquahala\Harquahala%20Pro%20Forma\Pro%20Forma\BankModels\Harquahala_02-0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s and Allocation Factors"/>
      <sheetName val="Month 1"/>
      <sheetName val="Month 2"/>
      <sheetName val="Month 3"/>
      <sheetName val="Qtr Totals"/>
      <sheetName val="Form Back"/>
      <sheetName val="Form Front"/>
      <sheetName val="ACT_ANAL 07"/>
      <sheetName val="JE 165"/>
      <sheetName val="JE 156"/>
      <sheetName val="PPP Check JE"/>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resentation"/>
      <sheetName val="Profile"/>
      <sheetName val="GF Formula Earn"/>
      <sheetName val="fae calc"/>
      <sheetName val="Cash Bal Earn"/>
      <sheetName val="Qual cb proj 578"/>
      <sheetName val="Qual cb proj 650"/>
      <sheetName val="Qual cb proj 750"/>
      <sheetName val="Tot cb proj 578"/>
      <sheetName val="Tot cb proj 650"/>
      <sheetName val="Tot cb proj 750"/>
      <sheetName val="Pension Ben 7.1.2001"/>
      <sheetName val="Pension Ben 7.1.2002"/>
      <sheetName val="Pension Ben 8.1.2006"/>
      <sheetName val="SERP 7.1.01"/>
      <sheetName val="SERP 7.1.02"/>
      <sheetName val="SERP 8.1.06"/>
      <sheetName val="415 calc 7.1.01"/>
      <sheetName val="415 calc 7.1.02"/>
      <sheetName val="415 calc 8.1.06"/>
      <sheetName val="J&amp;S Factor"/>
      <sheetName val="Factor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Legend"/>
      <sheetName val="Cust Fcst Allocators"/>
      <sheetName val="2001 Cust"/>
      <sheetName val="Cust Forecast"/>
      <sheetName val="New Meters"/>
      <sheetName val="NM Allocation"/>
      <sheetName val="Cust MSA"/>
      <sheetName val="Cust MSA Flow to Usage Conv"/>
      <sheetName val="Cust SRM Cost"/>
      <sheetName val="Cust Replace Cost"/>
      <sheetName val="Cust Annual SRM"/>
      <sheetName val="Cust Acct Weights"/>
      <sheetName val="Cust Acct Alloc"/>
      <sheetName val="Cust Acct Serv"/>
      <sheetName val="Cust Acct Serv Total"/>
      <sheetName val="Cust MSA LRMC"/>
      <sheetName val="Cust Class SRM LRMC"/>
      <sheetName val="Cust Class Total LRMC"/>
      <sheetName val="NGV Comp"/>
      <sheetName val="LRMC Summary Cust"/>
      <sheetName val="Distr Fcst Inv"/>
      <sheetName val="Distr Econ Ind"/>
      <sheetName val="Distr Reg Inv"/>
      <sheetName val="Distr His Invest (JP)"/>
      <sheetName val="HP Customers"/>
      <sheetName val="MP Customers"/>
      <sheetName val="HPD PD Det"/>
      <sheetName val="MPD PD Det"/>
      <sheetName val="Distr NPD Det"/>
      <sheetName val="Dist CPM Det"/>
      <sheetName val="HPD Distr Regress"/>
      <sheetName val="MPD Distr Regress"/>
      <sheetName val="Distr LRMCs"/>
      <sheetName val="Trans CPM Det"/>
      <sheetName val="Trans Invest&amp; Loads"/>
      <sheetName val="Trans LRMCs"/>
      <sheetName val="LF - O&amp;M"/>
      <sheetName val="LF - O&amp;M Expense"/>
      <sheetName val="LF - O&amp;M Expense (Old)"/>
      <sheetName val="LF -Distr O&amp;M"/>
      <sheetName val="LF -Distr O&amp;M (Old)"/>
      <sheetName val="LF - M&amp;S"/>
      <sheetName val="LF - A&amp;G"/>
      <sheetName val="LF - A&amp;G on O&amp;M (Old)"/>
      <sheetName val="LF - A&amp;G Distr O&amp;M (Old)"/>
      <sheetName val="LF - GPL"/>
      <sheetName val="LF - GPL (Old)"/>
      <sheetName val="LRMC Summary Distr"/>
      <sheetName val="LRMC Summary Trans"/>
      <sheetName val="Factors"/>
      <sheetName val="Base Margin"/>
      <sheetName val="Distr Reg Inv (JP)"/>
      <sheetName val="Distr Regress (Old)"/>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Key Data"/>
      <sheetName val="Yearly S and U"/>
      <sheetName val="Inputs"/>
      <sheetName val="Construction Draw Schedule"/>
      <sheetName val="Debt"/>
      <sheetName val="Cash Flow"/>
      <sheetName val="New_Cash"/>
      <sheetName val="Cash Sweep"/>
      <sheetName val="PSCo PPA Revenue"/>
      <sheetName val="Wartsila O&amp;M"/>
      <sheetName val="Other Operating Expenses"/>
      <sheetName val="Property Tax"/>
      <sheetName val="Working Capital"/>
      <sheetName val="Depreciation"/>
      <sheetName val="Income Taxes"/>
      <sheetName val="Net Operating Loss"/>
      <sheetName val="Levered Results"/>
      <sheetName val="Unlevered Results"/>
      <sheetName val="Income Statement"/>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arameters"/>
      <sheetName val="Factors"/>
      <sheetName val="qual init bal"/>
      <sheetName val="project qual contrbs"/>
      <sheetName val="project total contrbs"/>
      <sheetName val="Total Init Bal Projection "/>
      <sheetName val="SERP Actives"/>
      <sheetName val="Excess Actives"/>
      <sheetName val="SERP retiree"/>
      <sheetName val="SERP Retirees"/>
      <sheetName val="SERP VesTerms"/>
      <sheetName val="RLS"/>
      <sheetName val="EE Data"/>
      <sheetName val="Pen Exp Before 7.1"/>
      <sheetName val="Pen Exp 2000 - incl fas 88"/>
      <sheetName val="si-2"/>
      <sheetName val="si-3"/>
      <sheetName val="SI-4"/>
      <sheetName val="Distr 2000"/>
      <sheetName val="AOCI 9.30.00"/>
      <sheetName val="Allocation - Listing"/>
      <sheetName val="Proj Alloc List"/>
      <sheetName val="FAS 88 Summary"/>
      <sheetName val="FAS 88 Dat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Legend"/>
      <sheetName val="Cust Fcst Allocators"/>
      <sheetName val="2001 Cust"/>
      <sheetName val="Cust Forecast"/>
      <sheetName val="New Meters"/>
      <sheetName val="NM Allocation"/>
      <sheetName val="Cust MSA"/>
      <sheetName val="Cust MSA Flow to Usage Conv"/>
      <sheetName val="Cust SRM Cost"/>
      <sheetName val="Cust Replace Cost"/>
      <sheetName val="Cust Annual SRM"/>
      <sheetName val="Cust Acct Weights"/>
      <sheetName val="Cust Acct Alloc"/>
      <sheetName val="Cust Acct Serv"/>
      <sheetName val="Cust Acct Serv Total"/>
      <sheetName val="Cust MSA LRMC"/>
      <sheetName val="Cust Class SRM LRMC"/>
      <sheetName val="Cust Class Total LRMC"/>
      <sheetName val="NGV Comp"/>
      <sheetName val="LRMC Summary Cust"/>
      <sheetName val="Distr Fcst Inv"/>
      <sheetName val="Distr Econ Ind"/>
      <sheetName val="Distr Reg Inv"/>
      <sheetName val="Distr His Invest (JP)"/>
      <sheetName val="HP Customers"/>
      <sheetName val="MP Customers"/>
      <sheetName val="HPD PD Det"/>
      <sheetName val="MPD PD Det"/>
      <sheetName val="Distr NPD Det"/>
      <sheetName val="Dist CPM Det"/>
      <sheetName val="HPD Distr Regress"/>
      <sheetName val="MPD Distr Regress"/>
      <sheetName val="Distr LRMCs"/>
      <sheetName val="Trans CPM Det"/>
      <sheetName val="Trans Invest&amp; Loads"/>
      <sheetName val="Trans LRMCs"/>
      <sheetName val="LF - O&amp;M"/>
      <sheetName val="LF - O&amp;M Expense"/>
      <sheetName val="LF - O&amp;M Expense (Old)"/>
      <sheetName val="LF -Distr O&amp;M"/>
      <sheetName val="LF -Distr O&amp;M (Old)"/>
      <sheetName val="LF - M&amp;S"/>
      <sheetName val="LF - A&amp;G"/>
      <sheetName val="LF - A&amp;G on O&amp;M (Old)"/>
      <sheetName val="LF - A&amp;G Distr O&amp;M (Old)"/>
      <sheetName val="LF - GPL"/>
      <sheetName val="LF - GPL (Old)"/>
      <sheetName val="LRMC Summary Distr"/>
      <sheetName val="LRMC Summary Trans"/>
      <sheetName val="Factors"/>
      <sheetName val="Base Margin"/>
      <sheetName val="Distr Reg Inv (JP)"/>
      <sheetName val="Distr Regress (Old)"/>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Inputs"/>
      <sheetName val="Cash flow map"/>
      <sheetName val="Cash flow map chart"/>
      <sheetName val="Analytic VaR"/>
      <sheetName val="Monte Carlo VaR"/>
      <sheetName val="Historical VaR"/>
      <sheetName val="Historical Data"/>
      <sheetName val="Extreme Value Theory"/>
      <sheetName val="Var Compare"/>
      <sheetName val="Stress Test"/>
      <sheetName val="Stress Data"/>
      <sheetName val="VaRdelta"/>
      <sheetName val="VaRdelta chart"/>
      <sheetName val="Component VaR"/>
      <sheetName val="Component VaR chart"/>
      <sheetName val="Incremental VaR"/>
      <sheetName val="Summary"/>
      <sheetName val="VaR history"/>
      <sheetName val="Control Chart"/>
      <sheetName val="VCDATA"/>
      <sheetName val="Module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ash Flow Statement"/>
      <sheetName val="CFWS-Mgmt"/>
      <sheetName val="Account Balances"/>
      <sheetName val="Non Cash Transactions"/>
      <sheetName val="CC Allocations"/>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Building"/>
      <sheetName val="EX"/>
      <sheetName val="Room"/>
      <sheetName val="ECM"/>
      <sheetName val="Information"/>
      <sheetName val="MAIN"/>
      <sheetName val="TU"/>
      <sheetName val="Project Variables"/>
      <sheetName val="Special Equipment"/>
      <sheetName val="Summary"/>
      <sheetName val="Lighting Ancillary Summ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JE 10"/>
      <sheetName val="CSIBA"/>
      <sheetName val="BA Procedures"/>
      <sheetName val="Module1"/>
      <sheetName val="Module2"/>
      <sheetName val="Module3"/>
      <sheetName val="Module4"/>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ssumptions"/>
      <sheetName val="Mkt Share Calculator"/>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Mstr"/>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CG Summ by YOR"/>
      <sheetName val="SCG Summ by part"/>
      <sheetName val="missing term code"/>
      <sheetName val="Sheet1"/>
      <sheetName val="past cola's"/>
      <sheetName val="cum CPI"/>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Instructions -&gt;"/>
      <sheetName val="Setup -&gt;"/>
      <sheetName val="BS Reference"/>
      <sheetName val="Input -&gt;"/>
      <sheetName val="CF Report"/>
      <sheetName val="HFM Export"/>
      <sheetName val="Sheet1"/>
      <sheetName val="CAP ADJ"/>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S Dnld SAVE THIS"/>
      <sheetName val="Non-Cost Element by Area"/>
      <sheetName val="Non-Cost ElementMASTER"/>
      <sheetName val="ATTACH B - Area Order"/>
      <sheetName val="MASTER-Fin Stmt Order"/>
      <sheetName val="ATTACH A - Acct Order"/>
      <sheetName val="Working Copy"/>
      <sheetName val="Orig"/>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Key Data"/>
      <sheetName val="Input"/>
      <sheetName val="Income"/>
      <sheetName val="BalSheet"/>
      <sheetName val="Cash_Flow"/>
      <sheetName val="Solver Page"/>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ssumptions"/>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Ben Oblig"/>
      <sheetName val="Plan Assets"/>
      <sheetName val="Funded Status"/>
      <sheetName val="Cash Flow"/>
      <sheetName val="Pen Cost"/>
      <sheetName val="Expected Contribution"/>
      <sheetName val="FAS158 Letter"/>
      <sheetName val="FAS158 2006-SDG&amp;E Co level"/>
      <sheetName val="FAS158 2006-SCG Co level"/>
      <sheetName val="FAS158 2006 Pens"/>
      <sheetName val="FAS158 2006 PBOP"/>
      <sheetName val="FAS132 2006-SDG&amp;E Co level"/>
      <sheetName val="FAS132 2006-SCG Co level"/>
      <sheetName val="FAS132 2006 Pens"/>
      <sheetName val="FAS106 2006 PBOP"/>
      <sheetName val="Balance Check"/>
      <sheetName val="-"/>
      <sheetName val="PBOP Liab"/>
      <sheetName val="Pension Liab"/>
      <sheetName val="Pension Results"/>
      <sheetName val="Input"/>
      <sheetName val="---"/>
      <sheetName val="FAS158 2005-SDG&amp;E Co level"/>
      <sheetName val="FAS158 2005-SCG Co level"/>
      <sheetName val="FAS158 2005 Pens"/>
      <sheetName val="FAS158 2005 PBOP"/>
      <sheetName val="FAS132 2005-SDG&amp;E Co level"/>
      <sheetName val="FAS132 2005-SCG Co level"/>
      <sheetName val="FAS 132 2005"/>
      <sheetName val="FAS106 2005"/>
      <sheetName val="--"/>
      <sheetName val="FAS132 2004-SDG&amp;E Co level"/>
      <sheetName val="FAS132 2004-SCG Co level"/>
      <sheetName val="FAS 132 2004"/>
      <sheetName val="FAS106 2004"/>
      <sheetName val="change2003"/>
      <sheetName val="nppc 2003"/>
      <sheetName val="FAS106 2003"/>
      <sheetName val="change2002"/>
      <sheetName val="nppc 2002"/>
      <sheetName val="FAS106 2002"/>
      <sheetName val="FAS106 2001"/>
      <sheetName val="FAS106-SCG"/>
      <sheetName val="change2001"/>
      <sheetName val="nppc 2001"/>
      <sheetName val="FAS106 2000-Final "/>
      <sheetName val="FAS106 2000"/>
      <sheetName val="change2000"/>
      <sheetName val="nppc 20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heetName val="reports"/>
      <sheetName val="summary"/>
      <sheetName val="summaryBU"/>
      <sheetName val="Period-ending RB"/>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Key Data"/>
      <sheetName val="EPS"/>
      <sheetName val="Valuation"/>
      <sheetName val="Calcs"/>
      <sheetName val="Output"/>
      <sheetName val="GRID"/>
      <sheetName val="Income"/>
      <sheetName val="BalSheet"/>
      <sheetName val="Cash_Flow"/>
      <sheetName val="PodInc"/>
      <sheetName val="PodBS"/>
      <sheetName val="PodCF"/>
      <sheetName val="DEV"/>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ort By Co"/>
      <sheetName val="KN ECO Assumptions"/>
      <sheetName val="Sort By Integ Team"/>
      <sheetName val="Equity&amp;Growth Proj"/>
      <sheetName val="Assumptions"/>
      <sheetName val="Model"/>
      <sheetName val="1 Switched Voice Assumptions"/>
      <sheetName val="2+3 Internet"/>
      <sheetName val="2+3 Switched and Data Forecast"/>
      <sheetName val="Pivot Table (CC)"/>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FED G&amp;A Assumption Rate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Futures"/>
      <sheetName val="GasServices"/>
      <sheetName val="PhyGasTerm"/>
      <sheetName val="Spot&amp;Imbalance"/>
      <sheetName val="BasisSwap"/>
      <sheetName val="FFSwap"/>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Input1"/>
      <sheetName val="Input2"/>
      <sheetName val="Benefit Obligations"/>
      <sheetName val="Plan Assets"/>
      <sheetName val="Funded Status"/>
      <sheetName val="Cash Flow and Cost"/>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rameters"/>
      <sheetName val="2003 LS"/>
      <sheetName val="PSC"/>
      <sheetName val="SI-2"/>
      <sheetName val="aoci 6.30.03 5.5%"/>
      <sheetName val="GL normal op"/>
      <sheetName val="GL frm ac"/>
      <sheetName val="Alloc - 03 exp"/>
      <sheetName val="Proj alloc - 04 exp"/>
      <sheetName val="Alloc - 03 exp CB7"/>
      <sheetName val="Proj alloc - 04 exp CB7"/>
      <sheetName val="PENS EXP Comb"/>
      <sheetName val="PENS EXP Srp"/>
      <sheetName val="PENS EXP CB7"/>
      <sheetName val="abo sens"/>
      <sheetName val="valout inact"/>
      <sheetName val="valout act "/>
      <sheetName val="valout CB7"/>
      <sheetName val="abo growth"/>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rivers"/>
      <sheetName val="Projections"/>
      <sheetName val="Macro"/>
      <sheetName val="MAIN"/>
      <sheetName val="Valuation"/>
      <sheetName val="US$"/>
      <sheetName val="Ajustes"/>
      <sheetName val="DIV INC"/>
      <sheetName val="Developer Notes"/>
      <sheetName val="LTM"/>
      <sheetName val="Toggles"/>
      <sheetName val="Data"/>
      <sheetName val="dPrint"/>
      <sheetName val="DropZone"/>
      <sheetName val="mProcess"/>
      <sheetName val="mlError"/>
      <sheetName val="mGlobals"/>
      <sheetName val="mMain"/>
      <sheetName val="mToggles"/>
      <sheetName val="mcFunctions"/>
      <sheetName val="mMisc"/>
      <sheetName val="mdPrint"/>
      <sheetName val="Dispatch"/>
      <sheetName val="IRD_Chile_ABR2002"/>
      <sheetName val="Btu&lt;=&gt;Therms&lt;=&gt;CF"/>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Assumptions"/>
      <sheetName val="Consol'd"/>
      <sheetName val="Blank"/>
      <sheetName val="CPI Plan"/>
      <sheetName val="Income Taxes"/>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ata"/>
      <sheetName val="reports"/>
      <sheetName val="summary"/>
      <sheetName val="summaryBU"/>
      <sheetName val="Period-ending RB"/>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ata"/>
      <sheetName val="reports"/>
      <sheetName val="summary"/>
      <sheetName val="summaryBU"/>
      <sheetName val="Period-ending RB"/>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ummary"/>
      <sheetName val=" Detail"/>
      <sheetName val="BA Variances"/>
      <sheetName val="BS Dwnl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PP Calc 2005"/>
      <sheetName val="BLEND_DIFF 2005"/>
      <sheetName val="Form Back"/>
      <sheetName val="CA SURCHARGE PYMT"/>
      <sheetName val="ACT_ANAL 03"/>
      <sheetName val="ACT_ANAL 04"/>
      <sheetName val="QTRLY JE"/>
      <sheetName val="ALLOC JAN05"/>
      <sheetName val="ALLOC FEB05"/>
      <sheetName val="Sheet1"/>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12-11 Target R1 (2)"/>
      <sheetName val="SCG Dec 2011 Calculation"/>
    </sheetNames>
    <definedNames>
      <definedName name="Open_Click" refersTo="#REF!"/>
    </defined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PhysicalFreeze"/>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Inputs"/>
      <sheetName val="Key Data"/>
      <sheetName val="Yearly S and U"/>
      <sheetName val="Income Statement - SL"/>
      <sheetName val="Cash Flow - SL"/>
      <sheetName val="Income Statement - PF"/>
      <sheetName val="Cash Flow - PF"/>
      <sheetName val="Balance Sheet - PF"/>
      <sheetName val="Balance Sheet - SL"/>
      <sheetName val="Asset Sale"/>
      <sheetName val="Cash Flow Unlevered"/>
      <sheetName val="Depreciation"/>
      <sheetName val="LLC Levered Returns - PF"/>
      <sheetName val="LLC Levered Returns - SL"/>
      <sheetName val="Construction Draw Schedule"/>
      <sheetName val="Monthly S and U"/>
      <sheetName val="Debt Service - Construction"/>
      <sheetName val="Debt Service - SL"/>
      <sheetName val="Debt Service - PF"/>
      <sheetName val="Income Taxes"/>
      <sheetName val="Project Leveraged Results"/>
      <sheetName val="Cash Sweep"/>
      <sheetName val="SL Average Life Calculations"/>
      <sheetName val="Maj Maint"/>
      <sheetName val="Revenues"/>
      <sheetName val="Technical &amp; Timing"/>
      <sheetName val="Fuel Costs"/>
      <sheetName val="NonFuel Expenses"/>
      <sheetName val="Property &amp; Sales Taxes"/>
      <sheetName val="Working Capital"/>
      <sheetName val="Initial Working Capital"/>
      <sheetName val="Unlevered Returns"/>
      <sheetName val="Corp Fin"/>
      <sheetName val="EPS  - PF"/>
      <sheetName val="EPS - SL"/>
      <sheetName val="OTC-Appendix A-1"/>
      <sheetName val="OTC-Appendix A-2"/>
      <sheetName val="OTC-Appendix A -3"/>
      <sheetName val="OTC-Appendix A -4"/>
      <sheetName val="Appendix B"/>
      <sheetName val="Value Changes"/>
      <sheetName val="Key Data - Comparison"/>
      <sheetName val="Inputs for MAS"/>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ASE"/>
      <sheetName val="Consol"/>
      <sheetName val="CL"/>
      <sheetName val="DG"/>
      <sheetName val="TXPILOT"/>
      <sheetName val="W2000"/>
      <sheetName val="W2001"/>
      <sheetName val="W2002"/>
      <sheetName val="W2003"/>
      <sheetName val="W2004"/>
      <sheetName val="OH"/>
      <sheetName val="CR"/>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lookup"/>
      <sheetName val="DO-IA"/>
      <sheetName val="DO-IB"/>
      <sheetName val="DO-IC"/>
      <sheetName val="DO-III"/>
      <sheetName val="DO-IV"/>
      <sheetName val="DO-V"/>
      <sheetName val="Sheet2"/>
      <sheetName val="Buyout"/>
      <sheetName val="FINMODEL"/>
      <sheetName val="BOND"/>
      <sheetName val="ECM Matrix"/>
      <sheetName val="Sheet2 (2)"/>
      <sheetName val="Buyout (2)"/>
      <sheetName val="FINMODEL (2)"/>
      <sheetName val="BOND (2)"/>
      <sheetName val="ECM Matrix (2)"/>
      <sheetName val="sub pricing"/>
      <sheetName val="unit pricing"/>
      <sheetName val="kw kwh"/>
      <sheetName val="Sheet1"/>
      <sheetName val="Sheet3"/>
      <sheetName val="Sheet5"/>
      <sheetName val="XPORT"/>
      <sheetName val="usage type"/>
      <sheetName val="nursing"/>
      <sheetName val="main"/>
      <sheetName val="annex2"/>
      <sheetName val="Ed&amp;Res"/>
      <sheetName val="annex1"/>
      <sheetName val="mvanx1"/>
      <sheetName val="mvanx2"/>
      <sheetName val="mvedres"/>
      <sheetName val="mvmain"/>
      <sheetName val="mvnursing"/>
      <sheetName val="VARunHours"/>
      <sheetName val="Sheet4"/>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01-98"/>
      <sheetName val="02-98"/>
      <sheetName val="03-98"/>
      <sheetName val="04-98"/>
      <sheetName val="05-98"/>
      <sheetName val="06-98"/>
      <sheetName val="07-98"/>
      <sheetName val="08-98"/>
      <sheetName val="09-98"/>
      <sheetName val="10-98"/>
      <sheetName val="11-98"/>
      <sheetName val="12-98"/>
      <sheetName val="YTD"/>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Key Data"/>
      <sheetName val="S&amp;U"/>
      <sheetName val="EPS"/>
      <sheetName val="Return"/>
      <sheetName val="LDs"/>
      <sheetName val="Capital"/>
      <sheetName val="Dev_Exp"/>
      <sheetName val="Input"/>
      <sheetName val="Capacity"/>
      <sheetName val="HR_Degrade"/>
      <sheetName val="HR"/>
      <sheetName val="VOM"/>
      <sheetName val="FOM"/>
      <sheetName val="Rev"/>
      <sheetName val="Lease (t)"/>
      <sheetName val="Lease"/>
      <sheetName val="Depr"/>
      <sheetName val="Debt_Monthly"/>
      <sheetName val="Debt_Annual"/>
      <sheetName val="Income"/>
      <sheetName val="BalSheet"/>
      <sheetName val="Cash_Flow"/>
      <sheetName val="Chart Data"/>
      <sheetName val="SiteInc"/>
      <sheetName val="SiteC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Lead"/>
      <sheetName val="Links"/>
      <sheetName val="Seguros (PPC)"/>
      <sheetName val="XREF"/>
      <sheetName val="Integración  Pagos Ant. (PPC)"/>
      <sheetName val="Tickmarks"/>
      <sheetName val="Unmet_Need"/>
      <sheetName val="SAR-INFO"/>
      <sheetName val="ER GTS"/>
      <sheetName val="Elim"/>
      <sheetName val="BG GT "/>
      <sheetName val="BG TIH"/>
      <sheetName val="BG GTS "/>
      <sheetName val="BG TSE"/>
      <sheetName val="Bal GT"/>
      <sheetName val=" Part"/>
      <sheetName val="ER GT "/>
      <sheetName val="ER TIH"/>
      <sheetName val="ER TSE"/>
      <sheetName val="ER Con"/>
      <sheetName val="SLS CM"/>
      <sheetName val="uso"/>
      <sheetName val="IMSS"/>
      <sheetName val="Estado"/>
      <sheetName val="FF33-1&amp;"/>
      <sheetName val="2003"/>
      <sheetName val="Muestreo"/>
      <sheetName val="Renta"/>
      <sheetName val="Electricidad"/>
      <sheetName val="ER09"/>
      <sheetName val="SAR E INFONAVIT"/>
      <sheetName val="C-1"/>
      <sheetName val="Significant Processes"/>
      <sheetName val="EMPLEADOS"/>
      <sheetName val="Integracion de Ctas x Pagar"/>
      <sheetName val="ANALYSIS JUNEFOR PP02 old"/>
      <sheetName val="Analysis"/>
      <sheetName val="Amarre (7 CEDULAS)"/>
      <sheetName val="Amarre de Honorarios"/>
      <sheetName val="DEPRECIACION"/>
      <sheetName val="FCCREDITOS"/>
      <sheetName val="FP"/>
      <sheetName val=".1 Lead"/>
      <sheetName val="GASTOS  8310.1"/>
      <sheetName val="Drop-Down Lists"/>
      <sheetName val="Revisión Analitica"/>
      <sheetName val="Resumen"/>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Lead"/>
      <sheetName val="Links"/>
      <sheetName val="Sheet1"/>
      <sheetName val="XREF"/>
      <sheetName val="Tickmarks"/>
      <sheetName val="Lead 5300"/>
      <sheetName val="5300.1"/>
      <sheetName val="5300.3"/>
      <sheetName val="5300.2"/>
      <sheetName val="5300.4"/>
      <sheetName val="Razonabilidad IVA"/>
      <sheetName val="Antiguedades"/>
      <sheetName val="limite"/>
      <sheetName val="Integración"/>
      <sheetName val="Mvt Imobilizado"/>
      <sheetName val="Lists"/>
      <sheetName val="Table Maint"/>
      <sheetName val="Indice"/>
      <sheetName val="1"/>
      <sheetName val="2"/>
      <sheetName val="3"/>
      <sheetName val="4"/>
      <sheetName val="5"/>
      <sheetName val="Planeación"/>
      <sheetName val="ER GTS"/>
      <sheetName val="9-Concentrado PP"/>
      <sheetName val="Gastos_MadridWE"/>
      <sheetName val="Prov Siemens"/>
      <sheetName val="Dpn. Fiscal"/>
      <sheetName val="inventarios"/>
      <sheetName val="AJUSTE INFLAC."/>
      <sheetName val=""/>
      <sheetName val="Consolidated Domestic"/>
      <sheetName val="C-26 IA NA"/>
      <sheetName val="Terreno"/>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Cédula de Movimientos"/>
      <sheetName val="Revisión SI"/>
      <sheetName val="Revisión Altas"/>
      <sheetName val="Depreciación"/>
      <sheetName val="Límite"/>
      <sheetName val="Tickmarks"/>
      <sheetName val="XREF"/>
      <sheetName val="GtosFab"/>
      <sheetName val="DEP. FINAL"/>
      <sheetName val="Dep. del Ej. y Acum."/>
      <sheetName val="Lead"/>
      <sheetName val="vaciado P.P. IVA"/>
      <sheetName val="5300.3"/>
      <sheetName val="AUT99"/>
      <sheetName val="Warranty Periods"/>
      <sheetName val="Sheet1"/>
    </sheetNames>
  </externalBook>
</externalLink>
</file>

<file path=xl/externalLinks/externalLink54.xml><?xml version="1.0" encoding="utf-8"?>
<externalLink xmlns="http://schemas.openxmlformats.org/spreadsheetml/2006/main">
  <externalBook xmlns:r="http://schemas.openxmlformats.org/officeDocument/2006/relationships" r:id="rId1">
    <sheetNames>
      <sheetName val="FISCON2001"/>
      <sheetName val="PROMED01"/>
      <sheetName val="DEPFIS01"/>
      <sheetName val="PROV. ND"/>
      <sheetName val="VAC ENE-MZO"/>
      <sheetName val="INGRESOS2000"/>
      <sheetName val="SLDOS"/>
      <sheetName val="ETIQUETA"/>
      <sheetName val="Estado Res."/>
      <sheetName val="Nota 7"/>
      <sheetName val="XREF"/>
      <sheetName val="Tickmarks"/>
      <sheetName val="Cédula de Movimientos"/>
      <sheetName val="Depreciación"/>
      <sheetName val="Revisión gastos Septiembre"/>
      <sheetName val="Empréstimos"/>
      <sheetName val="BB PCH's"/>
      <sheetName val="Umbrales"/>
      <sheetName val="Cobros posteriores"/>
      <sheetName val="REV. LIMITE ADMON"/>
      <sheetName val="Valuación"/>
      <sheetName val="Lead"/>
      <sheetName val="AUT99"/>
    </sheetNames>
  </externalBook>
</externalLink>
</file>

<file path=xl/externalLinks/externalLink55.xml><?xml version="1.0" encoding="utf-8"?>
<externalLink xmlns="http://schemas.openxmlformats.org/spreadsheetml/2006/main">
  <externalBook xmlns:r="http://schemas.openxmlformats.org/officeDocument/2006/relationships" r:id="rId1">
    <sheetNames>
      <sheetName val="Ratios"/>
      <sheetName val="FreeCashFlow"/>
      <sheetName val="EnterpriseValue"/>
      <sheetName val="Taxes - F$"/>
      <sheetName val="IRR"/>
      <sheetName val="Assumptions"/>
      <sheetName val="Proforma Financials"/>
      <sheetName val="Revenue"/>
      <sheetName val="Customers&amp;Load"/>
      <sheetName val="Expenses"/>
      <sheetName val="CAPEX"/>
      <sheetName val="BookDepreciation"/>
      <sheetName val="TaxDepreciation"/>
      <sheetName val="Financing"/>
      <sheetName val="General Information"/>
      <sheetName val="Inputs"/>
      <sheetName val="High Level - Drivers Control"/>
      <sheetName val="High Level - Projections"/>
      <sheetName val="1.25"/>
      <sheetName val="SIST. FIN."/>
      <sheetName val="A. 2"/>
    </sheetNames>
  </externalBook>
</externalLink>
</file>

<file path=xl/externalLinks/externalLink56.xml><?xml version="1.0" encoding="utf-8"?>
<externalLink xmlns="http://schemas.openxmlformats.org/spreadsheetml/2006/main">
  <externalBook xmlns:r="http://schemas.openxmlformats.org/officeDocument/2006/relationships" r:id="rId1">
    <sheetNames>
      <sheetName val="Buyout"/>
      <sheetName val="CES Inputs"/>
      <sheetName val="Help"/>
      <sheetName val="YR6"/>
      <sheetName val="YR5"/>
      <sheetName val="YR4"/>
      <sheetName val="YR3"/>
      <sheetName val="YR2"/>
      <sheetName val="YR1"/>
      <sheetName val="MTHSAVCALCS"/>
      <sheetName val="SavingsReport"/>
      <sheetName val="UP Sum"/>
      <sheetName val="Utah Power"/>
      <sheetName val="BC Calcs"/>
      <sheetName val="PSC Output"/>
      <sheetName val="Rev Impacts"/>
      <sheetName val="FY94 570 Maint"/>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Allocaiton of add'l funds"/>
      <sheetName val="ESA 1 Budget"/>
      <sheetName val="ESA 1A Budget"/>
      <sheetName val="LIEEBA E"/>
      <sheetName val="PGLIEEBA G"/>
      <sheetName val="ESAP Consolidated"/>
      <sheetName val="SDGE ESAP Table 1"/>
      <sheetName val="SDGE ESAP Table 1A"/>
      <sheetName val="SDGE Table 6"/>
      <sheetName val="ESA Table 8"/>
      <sheetName val="Table 2 to Table 1 Recon"/>
      <sheetName val="Nov 2020 Accrual IO"/>
      <sheetName val="PVT_Data_ESAP1"/>
      <sheetName val="PVT_Data_CO"/>
      <sheetName val="LKUP_Cost_Elements_Both"/>
      <sheetName val="LKUP_IO_Category"/>
      <sheetName val="Notes"/>
      <sheetName val="Data_CO_Testing"/>
      <sheetName val="Data_ESAP_E&amp;G"/>
      <sheetName val="YTD Data_ESAP_E&amp;G "/>
      <sheetName val="Data_PPLIIO+7008123+Rec"/>
      <sheetName val="YTD Data_PPLIIO+7008123+Rec"/>
    </sheetNames>
  </externalBook>
</externalLink>
</file>

<file path=xl/externalLinks/externalLink58.xml><?xml version="1.0" encoding="utf-8"?>
<externalLink xmlns="http://schemas.openxmlformats.org/spreadsheetml/2006/main">
  <externalBook xmlns:r="http://schemas.openxmlformats.org/officeDocument/2006/relationships" r:id="rId1">
    <sheetNames>
      <sheetName val="Allocaiton of add'l funds"/>
      <sheetName val="ESA 1 Budget"/>
      <sheetName val="ESA 1A Budget"/>
      <sheetName val="LIEEBA E"/>
      <sheetName val="PGLIEEBA G"/>
      <sheetName val="ESAP Consolidated"/>
      <sheetName val="SDGE ESAP Table 1"/>
      <sheetName val="SDGE ESAP Table 1A"/>
      <sheetName val="SDGE Table 6"/>
      <sheetName val="ESA Table 8"/>
      <sheetName val="Table 2 to Table 1 Recon"/>
      <sheetName val="Oct 2020 Accrual IO"/>
      <sheetName val="PVT_Data_ESAP1"/>
      <sheetName val="PVT_Data_CO"/>
      <sheetName val="LKUP_Cost_Elements_Both"/>
      <sheetName val="LKUP_IO_Category"/>
      <sheetName val="Notes"/>
      <sheetName val="Data_CO_Testing"/>
      <sheetName val="Data_ESAP_E&amp;G"/>
      <sheetName val="YTD Data_ESAP_E&amp;G "/>
      <sheetName val="Data_PPLIIO+7008123+Rec"/>
      <sheetName val="YTD Data_PPLIIO+7008123+Rec"/>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a"/>
      <sheetName val="reports"/>
      <sheetName val="summary"/>
      <sheetName val="summaryBU"/>
      <sheetName val="Period-ending RB"/>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01-98"/>
      <sheetName val="02-98"/>
      <sheetName val="03-98"/>
      <sheetName val="04-98"/>
      <sheetName val="05-98"/>
      <sheetName val="06-98"/>
      <sheetName val="07-98"/>
      <sheetName val="08-98"/>
      <sheetName val="09-98"/>
      <sheetName val="10-98"/>
      <sheetName val="11-98"/>
      <sheetName val="12-98"/>
      <sheetName val="YTD"/>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P ADJ"/>
      <sheetName val="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Monthly Pricing Inputs"/>
      <sheetName val="Inputs"/>
      <sheetName val="Key Data"/>
      <sheetName val="Cash Flow"/>
      <sheetName val="Yearly S and U"/>
      <sheetName val="Monthly S and U"/>
      <sheetName val="Debt Service"/>
      <sheetName val="Debt Service - LOCs&amp;Bank Fees"/>
      <sheetName val="Technical &amp; Timing"/>
      <sheetName val="Revenues"/>
      <sheetName val="Fuel Costs"/>
      <sheetName val="Maj Maint"/>
      <sheetName val="NonFuel Expenses"/>
      <sheetName val="Working Capital"/>
      <sheetName val="SL Average Lif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BD70D-5D63-409D-8C73-0ECAF5409B99}">
  <sheetPr>
    <tabColor rgb="FFFF0000"/>
    <pageSetUpPr fitToPage="1"/>
  </sheetPr>
  <dimension ref="A1:M937"/>
  <sheetViews>
    <sheetView zoomScale="120" zoomScaleNormal="120" workbookViewId="0" topLeftCell="A1">
      <selection pane="topLeft" activeCell="A1" sqref="A1"/>
    </sheetView>
  </sheetViews>
  <sheetFormatPr defaultColWidth="9.140625" defaultRowHeight="15"/>
  <cols>
    <col min="1" max="1" width="44.5454545454545" style="900" customWidth="1"/>
    <col min="2" max="2" width="13.1818181818182" style="900" bestFit="1" customWidth="1"/>
    <col min="3" max="3" width="12.5454545454545" style="900" customWidth="1"/>
    <col min="4" max="4" width="11.4545454545455" style="900" bestFit="1" customWidth="1"/>
    <col min="5" max="5" width="11.5454545454545" style="900" customWidth="1"/>
    <col min="6" max="6" width="11.8181818181818" style="900" customWidth="1"/>
    <col min="7" max="7" width="10.5454545454545" style="900" customWidth="1"/>
    <col min="8" max="8" width="12.1818181818182" style="900" customWidth="1"/>
    <col min="9" max="9" width="12" style="900" customWidth="1"/>
    <col min="10" max="10" width="12.1818181818182" style="900" customWidth="1"/>
    <col min="11" max="12" width="9.45454545454546" style="900" customWidth="1"/>
    <col min="13" max="13" width="10" style="900" bestFit="1" customWidth="1"/>
    <col min="14" max="18" width="9.18181818181818" style="808"/>
    <col min="19" max="19" width="9.81818181818182" style="808" customWidth="1"/>
    <col min="20" max="16384" width="9.18181818181818" style="808"/>
  </cols>
  <sheetData>
    <row r="1" spans="1:13" ht="15">
      <c r="A1" s="807" t="s">
        <v>624</v>
      </c>
      <c r="B1" s="807"/>
      <c r="C1" s="807"/>
      <c r="D1" s="807"/>
      <c r="E1" s="807"/>
      <c r="F1" s="807"/>
      <c r="G1" s="807"/>
      <c r="H1" s="807"/>
      <c r="I1" s="807"/>
      <c r="J1" s="807"/>
      <c r="K1" s="807"/>
      <c r="L1" s="807"/>
      <c r="M1" s="807"/>
    </row>
    <row r="2" spans="1:13" ht="15.75" thickBot="1">
      <c r="A2" s="809" t="s">
        <v>617</v>
      </c>
      <c r="B2" s="807"/>
      <c r="C2" s="807"/>
      <c r="D2" s="807"/>
      <c r="E2" s="807"/>
      <c r="F2" s="807"/>
      <c r="G2" s="807"/>
      <c r="H2" s="807"/>
      <c r="I2" s="807"/>
      <c r="J2" s="807"/>
      <c r="K2" s="807"/>
      <c r="L2" s="807"/>
      <c r="M2" s="807"/>
    </row>
    <row r="3" spans="1:13" ht="15.75" thickBot="1">
      <c r="A3" s="810"/>
      <c r="B3" s="1113" t="s">
        <v>625</v>
      </c>
      <c r="C3" s="1114"/>
      <c r="D3" s="1114"/>
      <c r="E3" s="1113" t="s">
        <v>40</v>
      </c>
      <c r="F3" s="1114"/>
      <c r="G3" s="1115"/>
      <c r="H3" s="1113" t="s">
        <v>4</v>
      </c>
      <c r="I3" s="1114"/>
      <c r="J3" s="1114"/>
      <c r="K3" s="1116" t="s">
        <v>5</v>
      </c>
      <c r="L3" s="1114"/>
      <c r="M3" s="1115"/>
    </row>
    <row r="4" spans="1:13" ht="15.75" thickBot="1">
      <c r="A4" s="811" t="s">
        <v>626</v>
      </c>
      <c r="B4" s="812" t="s">
        <v>7</v>
      </c>
      <c r="C4" s="812" t="s">
        <v>627</v>
      </c>
      <c r="D4" s="813" t="s">
        <v>628</v>
      </c>
      <c r="E4" s="812" t="s">
        <v>7</v>
      </c>
      <c r="F4" s="812" t="s">
        <v>627</v>
      </c>
      <c r="G4" s="812" t="s">
        <v>628</v>
      </c>
      <c r="H4" s="812" t="s">
        <v>7</v>
      </c>
      <c r="I4" s="812" t="s">
        <v>627</v>
      </c>
      <c r="J4" s="812" t="s">
        <v>628</v>
      </c>
      <c r="K4" s="812" t="s">
        <v>7</v>
      </c>
      <c r="L4" s="812" t="s">
        <v>627</v>
      </c>
      <c r="M4" s="812" t="s">
        <v>628</v>
      </c>
    </row>
    <row r="5" spans="1:13" ht="15.75" thickBot="1">
      <c r="A5" s="814" t="s">
        <v>10</v>
      </c>
      <c r="B5" s="815"/>
      <c r="C5" s="816"/>
      <c r="D5" s="817"/>
      <c r="E5" s="815"/>
      <c r="F5" s="816"/>
      <c r="G5" s="816"/>
      <c r="H5" s="816"/>
      <c r="I5" s="816"/>
      <c r="J5" s="816"/>
      <c r="K5" s="816"/>
      <c r="L5" s="816"/>
      <c r="M5" s="817"/>
    </row>
    <row r="6" spans="1:13" ht="15">
      <c r="A6" s="818" t="s">
        <v>629</v>
      </c>
      <c r="B6" s="819">
        <v>854260.10359505448</v>
      </c>
      <c r="C6" s="820">
        <v>319824.84122715896</v>
      </c>
      <c r="D6" s="821">
        <f>SUM(B6:C6)</f>
        <v>1174084.9448222134</v>
      </c>
      <c r="E6" s="822">
        <v>84275.760000000009</v>
      </c>
      <c r="F6" s="823">
        <v>25924.84</v>
      </c>
      <c r="G6" s="824">
        <f>SUM(E6:F6)</f>
        <v>110200.60</v>
      </c>
      <c r="H6" s="819">
        <v>166087.81000000006</v>
      </c>
      <c r="I6" s="820">
        <v>346183.17999999999</v>
      </c>
      <c r="J6" s="821">
        <v>512270.99000000005</v>
      </c>
      <c r="K6" s="825">
        <f>H6/B6</f>
        <v>0.19442299751684386</v>
      </c>
      <c r="L6" s="826">
        <f>I6/C6</f>
        <v>1.0824149202160309</v>
      </c>
      <c r="M6" s="827">
        <f>J6/D6</f>
        <v>0.43631509990750372</v>
      </c>
    </row>
    <row r="7" spans="1:13" ht="15">
      <c r="A7" s="818" t="s">
        <v>630</v>
      </c>
      <c r="B7" s="828">
        <v>65957.637148802285</v>
      </c>
      <c r="C7" s="829">
        <v>2132630.2678112737</v>
      </c>
      <c r="D7" s="830">
        <f t="shared" si="0" ref="D7:D19">SUM(B7:C7)</f>
        <v>2198587.9049600759</v>
      </c>
      <c r="E7" s="831">
        <v>4693.0799999999999</v>
      </c>
      <c r="F7" s="832">
        <v>151742.82000000001</v>
      </c>
      <c r="G7" s="833">
        <f t="shared" si="1" ref="G7:G18">SUM(E7:F7)</f>
        <v>156435.90</v>
      </c>
      <c r="H7" s="828">
        <v>23949.439999999999</v>
      </c>
      <c r="I7" s="834">
        <v>774364.81000000006</v>
      </c>
      <c r="J7" s="830">
        <v>798314.25</v>
      </c>
      <c r="K7" s="835">
        <f t="shared" si="2" ref="K7:M20">H7/B7</f>
        <v>0.36310336505792939</v>
      </c>
      <c r="L7" s="836">
        <f t="shared" si="2"/>
        <v>0.36310316968104062</v>
      </c>
      <c r="M7" s="837">
        <f t="shared" si="2"/>
        <v>0.36310317554234728</v>
      </c>
    </row>
    <row r="8" spans="1:13" ht="15">
      <c r="A8" s="818" t="s">
        <v>631</v>
      </c>
      <c r="B8" s="828">
        <v>2560350.001878405</v>
      </c>
      <c r="C8" s="829">
        <v>3393952.3280713735</v>
      </c>
      <c r="D8" s="830">
        <f t="shared" si="0"/>
        <v>5954302.3299497785</v>
      </c>
      <c r="E8" s="831">
        <v>100394.97</v>
      </c>
      <c r="F8" s="832">
        <v>133081.70000000001</v>
      </c>
      <c r="G8" s="833">
        <f t="shared" si="1"/>
        <v>233476.67</v>
      </c>
      <c r="H8" s="828">
        <v>484870.55999999994</v>
      </c>
      <c r="I8" s="834">
        <v>642735.39000000001</v>
      </c>
      <c r="J8" s="830">
        <v>1127605.95</v>
      </c>
      <c r="K8" s="835">
        <f t="shared" si="2"/>
        <v>0.18937667101930356</v>
      </c>
      <c r="L8" s="836">
        <f t="shared" si="2"/>
        <v>0.18937666999148362</v>
      </c>
      <c r="M8" s="837">
        <f t="shared" si="2"/>
        <v>0.18937667043344619</v>
      </c>
    </row>
    <row r="9" spans="1:13" ht="15">
      <c r="A9" s="818" t="s">
        <v>632</v>
      </c>
      <c r="B9" s="828">
        <v>427357.53750093095</v>
      </c>
      <c r="C9" s="829">
        <v>3727353.1298901117</v>
      </c>
      <c r="D9" s="830">
        <f t="shared" si="0"/>
        <v>4154710.6673910427</v>
      </c>
      <c r="E9" s="831">
        <v>61167.299999999988</v>
      </c>
      <c r="F9" s="832">
        <v>198813.14999999997</v>
      </c>
      <c r="G9" s="833">
        <f t="shared" si="1"/>
        <v>259980.44999999995</v>
      </c>
      <c r="H9" s="828">
        <v>136081.48999999996</v>
      </c>
      <c r="I9" s="834">
        <v>1318397.6800000002</v>
      </c>
      <c r="J9" s="830">
        <v>1454479.1700000002</v>
      </c>
      <c r="K9" s="835">
        <f t="shared" si="2"/>
        <v>0.31842538871729509</v>
      </c>
      <c r="L9" s="836">
        <f t="shared" si="2"/>
        <v>0.35370882072524978</v>
      </c>
      <c r="M9" s="837">
        <f t="shared" si="2"/>
        <v>0.35007953295417865</v>
      </c>
    </row>
    <row r="10" spans="1:13" ht="15">
      <c r="A10" s="838" t="s">
        <v>633</v>
      </c>
      <c r="B10" s="839">
        <v>7063.1124482809673</v>
      </c>
      <c r="C10" s="829">
        <v>291616.89007969102</v>
      </c>
      <c r="D10" s="830">
        <f t="shared" si="0"/>
        <v>298680.00252797198</v>
      </c>
      <c r="E10" s="831">
        <v>0</v>
      </c>
      <c r="F10" s="832">
        <v>10347.290000000001</v>
      </c>
      <c r="G10" s="833">
        <f t="shared" si="1"/>
        <v>10347.290000000001</v>
      </c>
      <c r="H10" s="828">
        <v>0</v>
      </c>
      <c r="I10" s="834">
        <v>71090.389999999999</v>
      </c>
      <c r="J10" s="830">
        <v>71090.389999999999</v>
      </c>
      <c r="K10" s="835">
        <f t="shared" si="2"/>
        <v>0</v>
      </c>
      <c r="L10" s="836">
        <f t="shared" si="2"/>
        <v>0.24378008413906654</v>
      </c>
      <c r="M10" s="837">
        <f t="shared" si="2"/>
        <v>0.23801523168040767</v>
      </c>
    </row>
    <row r="11" spans="1:13" ht="15">
      <c r="A11" s="818" t="s">
        <v>634</v>
      </c>
      <c r="B11" s="828">
        <v>4642828.8894102387</v>
      </c>
      <c r="C11" s="829">
        <v>0</v>
      </c>
      <c r="D11" s="830">
        <f t="shared" si="0"/>
        <v>4642828.8894102387</v>
      </c>
      <c r="E11" s="831">
        <v>214433.89000000001</v>
      </c>
      <c r="F11" s="832">
        <v>0</v>
      </c>
      <c r="G11" s="833">
        <f t="shared" si="1"/>
        <v>214433.89</v>
      </c>
      <c r="H11" s="828">
        <v>1693557.52</v>
      </c>
      <c r="I11" s="834">
        <v>0</v>
      </c>
      <c r="J11" s="830">
        <v>1693557.52</v>
      </c>
      <c r="K11" s="835">
        <f t="shared" si="2"/>
        <v>0.36476845482348291</v>
      </c>
      <c r="L11" s="836">
        <v>0</v>
      </c>
      <c r="M11" s="837">
        <f t="shared" si="2"/>
        <v>0.36476845482348291</v>
      </c>
    </row>
    <row r="12" spans="1:13" ht="15">
      <c r="A12" s="840" t="s">
        <v>635</v>
      </c>
      <c r="B12" s="828">
        <v>1775159.0723121529</v>
      </c>
      <c r="C12" s="829">
        <v>0</v>
      </c>
      <c r="D12" s="830">
        <f t="shared" si="0"/>
        <v>1775159.0723121529</v>
      </c>
      <c r="E12" s="831">
        <v>46953.659999999989</v>
      </c>
      <c r="F12" s="832">
        <v>0</v>
      </c>
      <c r="G12" s="833">
        <f t="shared" si="1"/>
        <v>46953.659999999989</v>
      </c>
      <c r="H12" s="828">
        <v>344136.40000000002</v>
      </c>
      <c r="I12" s="834">
        <v>0</v>
      </c>
      <c r="J12" s="830">
        <v>344136.40000000002</v>
      </c>
      <c r="K12" s="835">
        <f t="shared" si="2"/>
        <v>0.19386228838171712</v>
      </c>
      <c r="L12" s="836">
        <v>0</v>
      </c>
      <c r="M12" s="837">
        <f t="shared" si="2"/>
        <v>0.19386228838171712</v>
      </c>
    </row>
    <row r="13" spans="1:13" ht="15">
      <c r="A13" s="818" t="s">
        <v>18</v>
      </c>
      <c r="B13" s="828">
        <v>2195740.3802192803</v>
      </c>
      <c r="C13" s="829">
        <v>2195740.3802192803</v>
      </c>
      <c r="D13" s="830">
        <f t="shared" si="0"/>
        <v>4391480.7604385605</v>
      </c>
      <c r="E13" s="831">
        <v>98018.839999999997</v>
      </c>
      <c r="F13" s="832">
        <v>98018.830000000002</v>
      </c>
      <c r="G13" s="833">
        <f t="shared" si="1"/>
        <v>196037.66999999998</v>
      </c>
      <c r="H13" s="828">
        <v>1055691.78</v>
      </c>
      <c r="I13" s="834">
        <v>1055691.72</v>
      </c>
      <c r="J13" s="830">
        <v>2111383.5</v>
      </c>
      <c r="K13" s="835">
        <f t="shared" si="2"/>
        <v>0.48079080273350538</v>
      </c>
      <c r="L13" s="836">
        <f t="shared" si="2"/>
        <v>0.48079077540787041</v>
      </c>
      <c r="M13" s="837">
        <f t="shared" si="2"/>
        <v>0.4807907890706879</v>
      </c>
    </row>
    <row r="14" spans="1:13" ht="15">
      <c r="A14" s="818" t="s">
        <v>19</v>
      </c>
      <c r="B14" s="828">
        <v>534344.63062108238</v>
      </c>
      <c r="C14" s="829">
        <v>534344.63062108238</v>
      </c>
      <c r="D14" s="830">
        <f t="shared" si="0"/>
        <v>1068689.2612421648</v>
      </c>
      <c r="E14" s="831">
        <v>18904.939999999999</v>
      </c>
      <c r="F14" s="832">
        <v>18904.950000000001</v>
      </c>
      <c r="G14" s="833">
        <f t="shared" si="1"/>
        <v>37809.89</v>
      </c>
      <c r="H14" s="828">
        <v>192726.75</v>
      </c>
      <c r="I14" s="834">
        <v>192726.78</v>
      </c>
      <c r="J14" s="830">
        <v>385453.53000000003</v>
      </c>
      <c r="K14" s="835">
        <f t="shared" si="2"/>
        <v>0.36067874355916851</v>
      </c>
      <c r="L14" s="836">
        <f t="shared" si="2"/>
        <v>0.36067879970271011</v>
      </c>
      <c r="M14" s="837">
        <f t="shared" si="2"/>
        <v>0.36067877163093937</v>
      </c>
    </row>
    <row r="15" spans="1:13" ht="15">
      <c r="A15" s="841" t="s">
        <v>623</v>
      </c>
      <c r="B15" s="828">
        <v>0</v>
      </c>
      <c r="C15" s="829">
        <v>0</v>
      </c>
      <c r="D15" s="830">
        <f t="shared" si="0"/>
        <v>0</v>
      </c>
      <c r="E15" s="831">
        <v>0</v>
      </c>
      <c r="F15" s="832">
        <v>0</v>
      </c>
      <c r="G15" s="833">
        <f t="shared" si="1"/>
        <v>0</v>
      </c>
      <c r="H15" s="828">
        <v>453910.69</v>
      </c>
      <c r="I15" s="834">
        <v>453910.67999999999</v>
      </c>
      <c r="J15" s="830">
        <v>907821.37</v>
      </c>
      <c r="K15" s="835">
        <v>0</v>
      </c>
      <c r="L15" s="836">
        <v>0</v>
      </c>
      <c r="M15" s="837">
        <v>0</v>
      </c>
    </row>
    <row r="16" spans="1:13" ht="15">
      <c r="A16" s="840" t="s">
        <v>20</v>
      </c>
      <c r="B16" s="828">
        <v>25000</v>
      </c>
      <c r="C16" s="829">
        <v>25000</v>
      </c>
      <c r="D16" s="830">
        <f t="shared" si="0"/>
        <v>50000</v>
      </c>
      <c r="E16" s="831">
        <v>0</v>
      </c>
      <c r="F16" s="832">
        <v>0</v>
      </c>
      <c r="G16" s="833">
        <f t="shared" si="1"/>
        <v>0</v>
      </c>
      <c r="H16" s="828">
        <v>18282.740000000002</v>
      </c>
      <c r="I16" s="834">
        <v>18282.75</v>
      </c>
      <c r="J16" s="830">
        <v>36565.490000000005</v>
      </c>
      <c r="K16" s="835">
        <f t="shared" si="2"/>
        <v>0.73130960000000012</v>
      </c>
      <c r="L16" s="836">
        <f t="shared" si="2"/>
        <v>0.73131000000000002</v>
      </c>
      <c r="M16" s="837">
        <f t="shared" si="2"/>
        <v>0.73130980000000012</v>
      </c>
    </row>
    <row r="17" spans="1:13" ht="15">
      <c r="A17" s="818" t="s">
        <v>636</v>
      </c>
      <c r="B17" s="828">
        <v>0</v>
      </c>
      <c r="C17" s="829">
        <v>0</v>
      </c>
      <c r="D17" s="830">
        <f t="shared" si="0"/>
        <v>0</v>
      </c>
      <c r="E17" s="831">
        <v>0</v>
      </c>
      <c r="F17" s="832">
        <v>0</v>
      </c>
      <c r="G17" s="833">
        <f t="shared" si="1"/>
        <v>0</v>
      </c>
      <c r="H17" s="828">
        <v>0</v>
      </c>
      <c r="I17" s="834">
        <v>0</v>
      </c>
      <c r="J17" s="830">
        <v>0</v>
      </c>
      <c r="K17" s="835">
        <v>0</v>
      </c>
      <c r="L17" s="836">
        <v>0</v>
      </c>
      <c r="M17" s="837">
        <v>0</v>
      </c>
    </row>
    <row r="18" spans="1:13" ht="15">
      <c r="A18" s="818" t="s">
        <v>42</v>
      </c>
      <c r="B18" s="828">
        <v>1767500</v>
      </c>
      <c r="C18" s="829">
        <v>1767500</v>
      </c>
      <c r="D18" s="830">
        <f t="shared" si="0"/>
        <v>3535000</v>
      </c>
      <c r="E18" s="831">
        <v>82121.339999999997</v>
      </c>
      <c r="F18" s="832">
        <v>82121.350000000006</v>
      </c>
      <c r="G18" s="833">
        <f t="shared" si="1"/>
        <v>164242.69</v>
      </c>
      <c r="H18" s="828">
        <v>971034.83999999997</v>
      </c>
      <c r="I18" s="834">
        <v>295212.44000000006</v>
      </c>
      <c r="J18" s="830">
        <v>1266247.28</v>
      </c>
      <c r="K18" s="835">
        <f t="shared" si="2"/>
        <v>0.54938321923620936</v>
      </c>
      <c r="L18" s="836">
        <f t="shared" si="2"/>
        <v>0.16702259688826029</v>
      </c>
      <c r="M18" s="837">
        <f t="shared" si="2"/>
        <v>0.35820290806223481</v>
      </c>
    </row>
    <row r="19" spans="1:13" ht="15">
      <c r="A19" s="842" t="s">
        <v>637</v>
      </c>
      <c r="B19" s="843">
        <v>241215.5</v>
      </c>
      <c r="C19" s="844">
        <v>241215.5</v>
      </c>
      <c r="D19" s="830">
        <f t="shared" si="0"/>
        <v>482431</v>
      </c>
      <c r="E19" s="831">
        <v>0</v>
      </c>
      <c r="F19" s="832">
        <v>0</v>
      </c>
      <c r="G19" s="832">
        <f t="shared" si="3" ref="G19">SUM(E19:F19)</f>
        <v>0</v>
      </c>
      <c r="H19" s="843">
        <v>0</v>
      </c>
      <c r="I19" s="845">
        <v>0</v>
      </c>
      <c r="J19" s="846">
        <f t="shared" si="4" ref="J19">SUM(H19:I19)</f>
        <v>0</v>
      </c>
      <c r="K19" s="847">
        <f t="shared" si="2"/>
        <v>0</v>
      </c>
      <c r="L19" s="848">
        <f t="shared" si="2"/>
        <v>0</v>
      </c>
      <c r="M19" s="849">
        <f t="shared" si="2"/>
        <v>0</v>
      </c>
    </row>
    <row r="20" spans="1:13" ht="15.75" thickBot="1">
      <c r="A20" s="850" t="s">
        <v>638</v>
      </c>
      <c r="B20" s="851">
        <f t="shared" si="5" ref="B20:J20">SUM(B6:B19)</f>
        <v>15096776.865134228</v>
      </c>
      <c r="C20" s="852">
        <f t="shared" si="5"/>
        <v>14629177.967919972</v>
      </c>
      <c r="D20" s="853">
        <f t="shared" si="5"/>
        <v>29725954.833054204</v>
      </c>
      <c r="E20" s="851">
        <f t="shared" si="5"/>
        <v>710963.77999999991</v>
      </c>
      <c r="F20" s="852">
        <f t="shared" si="5"/>
        <v>718954.92999999982</v>
      </c>
      <c r="G20" s="853">
        <f t="shared" si="5"/>
        <v>1429918.71</v>
      </c>
      <c r="H20" s="851">
        <f t="shared" si="5"/>
        <v>5540330.0200000005</v>
      </c>
      <c r="I20" s="854">
        <f t="shared" si="5"/>
        <v>5168595.82</v>
      </c>
      <c r="J20" s="853">
        <f t="shared" si="5"/>
        <v>10708925.84</v>
      </c>
      <c r="K20" s="855">
        <f t="shared" si="2"/>
        <v>0.36698760732135527</v>
      </c>
      <c r="L20" s="856">
        <f t="shared" si="2"/>
        <v>0.3533073308243368</v>
      </c>
      <c r="M20" s="857">
        <f t="shared" si="2"/>
        <v>0.36025506666289003</v>
      </c>
    </row>
    <row r="21" spans="1:13" ht="15.75" thickBot="1">
      <c r="A21" s="858"/>
      <c r="B21" s="859"/>
      <c r="C21" s="859"/>
      <c r="D21" s="859"/>
      <c r="E21" s="859"/>
      <c r="F21" s="859"/>
      <c r="G21" s="859"/>
      <c r="H21" s="859"/>
      <c r="I21" s="859"/>
      <c r="J21" s="859"/>
      <c r="K21" s="859"/>
      <c r="L21" s="859"/>
      <c r="M21" s="860"/>
    </row>
    <row r="22" spans="1:13" ht="15">
      <c r="A22" s="840" t="s">
        <v>22</v>
      </c>
      <c r="B22" s="828">
        <v>249089.39478000003</v>
      </c>
      <c r="C22" s="829">
        <v>249089.39478000003</v>
      </c>
      <c r="D22" s="861">
        <f>SUM(B22:C22)</f>
        <v>498178.78956000006</v>
      </c>
      <c r="E22" s="831">
        <v>0</v>
      </c>
      <c r="F22" s="832">
        <v>0</v>
      </c>
      <c r="G22" s="862">
        <f>SUM(E22:F22)</f>
        <v>0</v>
      </c>
      <c r="H22" s="819">
        <v>0</v>
      </c>
      <c r="I22" s="820">
        <v>0</v>
      </c>
      <c r="J22" s="821">
        <f>SUM(H22:I22)</f>
        <v>0</v>
      </c>
      <c r="K22" s="825">
        <f t="shared" si="6" ref="K22:M30">H22/B22</f>
        <v>0</v>
      </c>
      <c r="L22" s="826">
        <f t="shared" si="6"/>
        <v>0</v>
      </c>
      <c r="M22" s="827">
        <f t="shared" si="6"/>
        <v>0</v>
      </c>
    </row>
    <row r="23" spans="1:13" ht="15">
      <c r="A23" s="818" t="s">
        <v>23</v>
      </c>
      <c r="B23" s="828">
        <v>90209.94927479999</v>
      </c>
      <c r="C23" s="829">
        <v>90209.94927479999</v>
      </c>
      <c r="D23" s="861">
        <f t="shared" si="7" ref="D23:D30">SUM(B23:C23)</f>
        <v>180419.89854959998</v>
      </c>
      <c r="E23" s="831">
        <v>4215.9300000000003</v>
      </c>
      <c r="F23" s="832">
        <v>4215.8899999999994</v>
      </c>
      <c r="G23" s="832">
        <f t="shared" si="8" ref="G23:G32">SUM(E23:F23)</f>
        <v>8431.82</v>
      </c>
      <c r="H23" s="828">
        <v>69848.959999999992</v>
      </c>
      <c r="I23" s="834">
        <v>69848.650000000009</v>
      </c>
      <c r="J23" s="830">
        <f t="shared" si="9" ref="J23:J30">SUM(H23:I23)</f>
        <v>139697.60999999999</v>
      </c>
      <c r="K23" s="835">
        <f t="shared" si="6"/>
        <v>0.77429330757324999</v>
      </c>
      <c r="L23" s="836">
        <f t="shared" si="6"/>
        <v>0.77428987114520109</v>
      </c>
      <c r="M23" s="863">
        <f t="shared" si="6"/>
        <v>0.77429158935922548</v>
      </c>
    </row>
    <row r="24" spans="1:13" ht="15">
      <c r="A24" s="818" t="s">
        <v>24</v>
      </c>
      <c r="B24" s="828">
        <v>600000</v>
      </c>
      <c r="C24" s="829">
        <v>600000</v>
      </c>
      <c r="D24" s="861">
        <f t="shared" si="7"/>
        <v>1200000</v>
      </c>
      <c r="E24" s="831">
        <v>51306.550000000003</v>
      </c>
      <c r="F24" s="832">
        <v>51306.539999999994</v>
      </c>
      <c r="G24" s="832">
        <f t="shared" si="8"/>
        <v>102613.09</v>
      </c>
      <c r="H24" s="828">
        <v>573986.09000000008</v>
      </c>
      <c r="I24" s="834">
        <v>573985.93000000005</v>
      </c>
      <c r="J24" s="830">
        <f t="shared" si="9"/>
        <v>1147972.02</v>
      </c>
      <c r="K24" s="835">
        <f t="shared" si="6"/>
        <v>0.95664348333333349</v>
      </c>
      <c r="L24" s="836">
        <f t="shared" si="6"/>
        <v>0.95664321666666674</v>
      </c>
      <c r="M24" s="863">
        <f t="shared" si="6"/>
        <v>0.95664335</v>
      </c>
    </row>
    <row r="25" spans="1:13" ht="15">
      <c r="A25" s="818" t="s">
        <v>639</v>
      </c>
      <c r="B25" s="828">
        <v>0</v>
      </c>
      <c r="C25" s="829">
        <v>0</v>
      </c>
      <c r="D25" s="861">
        <f t="shared" si="7"/>
        <v>0</v>
      </c>
      <c r="E25" s="831">
        <v>0</v>
      </c>
      <c r="F25" s="832">
        <v>0</v>
      </c>
      <c r="G25" s="832">
        <f t="shared" si="8"/>
        <v>0</v>
      </c>
      <c r="H25" s="828">
        <v>0</v>
      </c>
      <c r="I25" s="834">
        <v>0</v>
      </c>
      <c r="J25" s="830">
        <f t="shared" si="9"/>
        <v>0</v>
      </c>
      <c r="K25" s="835">
        <v>0</v>
      </c>
      <c r="L25" s="836">
        <v>0</v>
      </c>
      <c r="M25" s="863">
        <v>0</v>
      </c>
    </row>
    <row r="26" spans="1:13" ht="15">
      <c r="A26" s="818" t="s">
        <v>640</v>
      </c>
      <c r="B26" s="828">
        <v>47708</v>
      </c>
      <c r="C26" s="829">
        <v>47708</v>
      </c>
      <c r="D26" s="861">
        <f t="shared" si="7"/>
        <v>95416</v>
      </c>
      <c r="E26" s="831">
        <v>6060.5</v>
      </c>
      <c r="F26" s="832">
        <v>6060.5</v>
      </c>
      <c r="G26" s="832">
        <f t="shared" si="8"/>
        <v>12121</v>
      </c>
      <c r="H26" s="828">
        <v>41156.330000000002</v>
      </c>
      <c r="I26" s="834">
        <v>41156.32</v>
      </c>
      <c r="J26" s="830">
        <f t="shared" si="9"/>
        <v>82312.649999999994</v>
      </c>
      <c r="K26" s="836">
        <f t="shared" si="6"/>
        <v>0.86267145971325565</v>
      </c>
      <c r="L26" s="836">
        <f t="shared" si="6"/>
        <v>0.86267125010480417</v>
      </c>
      <c r="M26" s="863">
        <f t="shared" si="6"/>
        <v>0.86267135490902991</v>
      </c>
    </row>
    <row r="27" spans="1:13" ht="15">
      <c r="A27" s="818" t="s">
        <v>47</v>
      </c>
      <c r="B27" s="828">
        <v>168265.98956800002</v>
      </c>
      <c r="C27" s="829">
        <v>168265.98956800002</v>
      </c>
      <c r="D27" s="861">
        <f t="shared" si="7"/>
        <v>336531.97913600004</v>
      </c>
      <c r="E27" s="831">
        <v>-13650.700000000004</v>
      </c>
      <c r="F27" s="832">
        <v>-13650.740000000002</v>
      </c>
      <c r="G27" s="832">
        <f t="shared" si="8"/>
        <v>-27301.440000000006</v>
      </c>
      <c r="H27" s="828">
        <v>226548.21000000002</v>
      </c>
      <c r="I27" s="834">
        <v>226547.51000000004</v>
      </c>
      <c r="J27" s="830">
        <f t="shared" si="9"/>
        <v>453095.72000000009</v>
      </c>
      <c r="K27" s="835">
        <f t="shared" si="6"/>
        <v>1.3463695817653445</v>
      </c>
      <c r="L27" s="836">
        <f t="shared" si="6"/>
        <v>1.3463654216852132</v>
      </c>
      <c r="M27" s="837">
        <f t="shared" si="6"/>
        <v>1.346367501725279</v>
      </c>
    </row>
    <row r="28" spans="1:13" ht="15">
      <c r="A28" s="818" t="s">
        <v>48</v>
      </c>
      <c r="B28" s="828">
        <v>1368600.9426000002</v>
      </c>
      <c r="C28" s="829">
        <v>1368600.9426000002</v>
      </c>
      <c r="D28" s="861">
        <f t="shared" si="7"/>
        <v>2737201.8852000004</v>
      </c>
      <c r="E28" s="831">
        <v>123582.99000000003</v>
      </c>
      <c r="F28" s="832">
        <v>123582.94</v>
      </c>
      <c r="G28" s="832">
        <f t="shared" si="8"/>
        <v>247165.93000000005</v>
      </c>
      <c r="H28" s="828">
        <v>746643.69999999995</v>
      </c>
      <c r="I28" s="834">
        <v>746642.82000000007</v>
      </c>
      <c r="J28" s="830">
        <f t="shared" si="9"/>
        <v>1493286.52</v>
      </c>
      <c r="K28" s="835">
        <f t="shared" si="6"/>
        <v>0.54555252503448026</v>
      </c>
      <c r="L28" s="836">
        <f t="shared" si="6"/>
        <v>0.54555188204208382</v>
      </c>
      <c r="M28" s="863">
        <f t="shared" si="6"/>
        <v>0.54555220353828204</v>
      </c>
    </row>
    <row r="29" spans="1:13" ht="15">
      <c r="A29" s="818" t="s">
        <v>29</v>
      </c>
      <c r="B29" s="828">
        <v>23877.18</v>
      </c>
      <c r="C29" s="829">
        <v>23877.18</v>
      </c>
      <c r="D29" s="861">
        <f t="shared" si="7"/>
        <v>47754.36</v>
      </c>
      <c r="E29" s="831">
        <v>0</v>
      </c>
      <c r="F29" s="832">
        <v>0</v>
      </c>
      <c r="G29" s="832">
        <f t="shared" si="8"/>
        <v>0</v>
      </c>
      <c r="H29" s="828">
        <v>17154.720000000001</v>
      </c>
      <c r="I29" s="834">
        <v>17154.669999999998</v>
      </c>
      <c r="J29" s="830">
        <f t="shared" si="9"/>
        <v>34309.39</v>
      </c>
      <c r="K29" s="835">
        <f t="shared" si="6"/>
        <v>0.71845670217337232</v>
      </c>
      <c r="L29" s="836">
        <f t="shared" si="6"/>
        <v>0.71845460812373985</v>
      </c>
      <c r="M29" s="863">
        <f t="shared" si="6"/>
        <v>0.71845565514855603</v>
      </c>
    </row>
    <row r="30" spans="1:13" ht="15.75" thickBot="1">
      <c r="A30" s="842" t="s">
        <v>30</v>
      </c>
      <c r="B30" s="843">
        <v>343847.5</v>
      </c>
      <c r="C30" s="844">
        <v>343847.5</v>
      </c>
      <c r="D30" s="864">
        <f t="shared" si="7"/>
        <v>687695</v>
      </c>
      <c r="E30" s="831">
        <v>0</v>
      </c>
      <c r="F30" s="832">
        <v>0</v>
      </c>
      <c r="G30" s="832">
        <f t="shared" si="8"/>
        <v>0</v>
      </c>
      <c r="H30" s="843">
        <v>0</v>
      </c>
      <c r="I30" s="845">
        <v>0</v>
      </c>
      <c r="J30" s="846">
        <f t="shared" si="9"/>
        <v>0</v>
      </c>
      <c r="K30" s="847">
        <f t="shared" si="6"/>
        <v>0</v>
      </c>
      <c r="L30" s="848">
        <f t="shared" si="6"/>
        <v>0</v>
      </c>
      <c r="M30" s="849">
        <f t="shared" si="6"/>
        <v>0</v>
      </c>
    </row>
    <row r="31" spans="1:13" ht="15.75" thickBot="1">
      <c r="A31" s="858"/>
      <c r="B31" s="859"/>
      <c r="C31" s="859"/>
      <c r="D31" s="859"/>
      <c r="E31" s="859"/>
      <c r="F31" s="859"/>
      <c r="G31" s="859"/>
      <c r="H31" s="865"/>
      <c r="I31" s="865"/>
      <c r="J31" s="865"/>
      <c r="K31" s="859"/>
      <c r="L31" s="859"/>
      <c r="M31" s="860"/>
    </row>
    <row r="32" spans="1:13" ht="15.75" thickBot="1">
      <c r="A32" s="866" t="s">
        <v>31</v>
      </c>
      <c r="B32" s="867">
        <f t="shared" si="10" ref="B32:J32">B20+SUM(B22:B30)</f>
        <v>17988375.821357027</v>
      </c>
      <c r="C32" s="867">
        <f t="shared" si="10"/>
        <v>17520776.92414277</v>
      </c>
      <c r="D32" s="867">
        <f t="shared" si="10"/>
        <v>35509152.745499805</v>
      </c>
      <c r="E32" s="868">
        <f t="shared" si="10"/>
        <v>882479.04999999993</v>
      </c>
      <c r="F32" s="869">
        <f t="shared" si="10"/>
        <v>890470.05999999982</v>
      </c>
      <c r="G32" s="870">
        <f t="shared" si="8"/>
        <v>1772949.1099999999</v>
      </c>
      <c r="H32" s="871">
        <f t="shared" si="10"/>
        <v>7215668.0300000003</v>
      </c>
      <c r="I32" s="867">
        <f t="shared" si="10"/>
        <v>6843931.7200000007</v>
      </c>
      <c r="J32" s="872">
        <f t="shared" si="10"/>
        <v>14059599.75</v>
      </c>
      <c r="K32" s="873">
        <f t="shared" si="11" ref="K32:M32">H32/B32</f>
        <v>0.40112949060320763</v>
      </c>
      <c r="L32" s="874">
        <f t="shared" si="11"/>
        <v>0.39061805019441798</v>
      </c>
      <c r="M32" s="875">
        <f t="shared" si="11"/>
        <v>0.39594297984994364</v>
      </c>
    </row>
    <row r="33" spans="1:13" ht="15.75" thickBot="1">
      <c r="A33" s="876" t="s">
        <v>641</v>
      </c>
      <c r="B33" s="877"/>
      <c r="C33" s="877"/>
      <c r="D33" s="877"/>
      <c r="E33" s="877"/>
      <c r="F33" s="877"/>
      <c r="G33" s="877"/>
      <c r="H33" s="877"/>
      <c r="I33" s="877"/>
      <c r="J33" s="877"/>
      <c r="K33" s="877"/>
      <c r="L33" s="877"/>
      <c r="M33" s="877"/>
    </row>
    <row r="34" spans="1:13" ht="15.75" thickBot="1">
      <c r="A34" s="878" t="s">
        <v>33</v>
      </c>
      <c r="B34" s="879"/>
      <c r="C34" s="880"/>
      <c r="D34" s="881"/>
      <c r="E34" s="882">
        <v>40959.190000000017</v>
      </c>
      <c r="F34" s="883">
        <v>41001.200000000004</v>
      </c>
      <c r="G34" s="884">
        <v>81960.390000000014</v>
      </c>
      <c r="H34" s="885">
        <v>457903.32999999996</v>
      </c>
      <c r="I34" s="886">
        <v>431406.93000000005</v>
      </c>
      <c r="J34" s="886">
        <v>889310.26000000001</v>
      </c>
      <c r="K34" s="887"/>
      <c r="L34" s="888"/>
      <c r="M34" s="889"/>
    </row>
    <row r="35" spans="1:13" ht="15.75" thickBot="1">
      <c r="A35" s="1117"/>
      <c r="B35" s="1117"/>
      <c r="C35" s="1117"/>
      <c r="D35" s="1117"/>
      <c r="E35" s="1117"/>
      <c r="F35" s="1117"/>
      <c r="G35" s="1117"/>
      <c r="H35" s="1117"/>
      <c r="I35" s="1117"/>
      <c r="J35" s="1117"/>
      <c r="K35" s="1117"/>
      <c r="L35" s="1117"/>
      <c r="M35" s="1117"/>
    </row>
    <row r="36" spans="1:13" ht="15.75" thickBot="1">
      <c r="A36" s="890" t="s">
        <v>34</v>
      </c>
      <c r="B36" s="887"/>
      <c r="C36" s="891">
        <v>288000</v>
      </c>
      <c r="D36" s="881"/>
      <c r="E36" s="892"/>
      <c r="F36" s="893">
        <v>16913</v>
      </c>
      <c r="G36" s="894">
        <v>16913</v>
      </c>
      <c r="H36" s="892"/>
      <c r="I36" s="886">
        <v>87262.650000000009</v>
      </c>
      <c r="J36" s="886">
        <v>87262.650000000009</v>
      </c>
      <c r="K36" s="887"/>
      <c r="L36" s="888"/>
      <c r="M36" s="889"/>
    </row>
    <row r="37" spans="1:13" ht="15">
      <c r="A37" s="895"/>
      <c r="B37" s="896"/>
      <c r="C37" s="896"/>
      <c r="D37" s="897"/>
      <c r="E37" s="898"/>
      <c r="F37" s="898"/>
      <c r="G37" s="899"/>
      <c r="H37" s="898"/>
      <c r="I37" s="898"/>
      <c r="J37" s="898"/>
      <c r="K37" s="897"/>
      <c r="L37" s="897"/>
      <c r="M37" s="897"/>
    </row>
    <row r="38" spans="7:13" ht="15">
      <c r="G38" s="901"/>
      <c r="H38" s="901"/>
      <c r="I38" s="901"/>
      <c r="J38" s="901"/>
      <c r="K38" s="901"/>
      <c r="L38" s="901"/>
      <c r="M38" s="901"/>
    </row>
    <row r="39" spans="1:13" ht="15">
      <c r="A39" s="902"/>
      <c r="B39" s="902"/>
      <c r="C39" s="902"/>
      <c r="D39" s="902"/>
      <c r="E39" s="902"/>
      <c r="F39" s="902"/>
      <c r="G39" s="902"/>
      <c r="H39" s="902"/>
      <c r="I39" s="902"/>
      <c r="J39" s="902"/>
      <c r="K39" s="902"/>
      <c r="L39" s="902"/>
      <c r="M39" s="902"/>
    </row>
    <row r="40" spans="1:13" ht="15">
      <c r="A40" s="902"/>
      <c r="B40" s="902"/>
      <c r="C40" s="902"/>
      <c r="D40" s="902"/>
      <c r="E40" s="902"/>
      <c r="F40" s="902"/>
      <c r="G40" s="902"/>
      <c r="H40" s="902"/>
      <c r="I40" s="902"/>
      <c r="J40" s="902"/>
      <c r="K40" s="902"/>
      <c r="L40" s="902"/>
      <c r="M40" s="902"/>
    </row>
    <row r="41" spans="1:13" ht="15">
      <c r="A41" s="902"/>
      <c r="B41" s="902"/>
      <c r="C41" s="902"/>
      <c r="D41" s="902"/>
      <c r="E41" s="902"/>
      <c r="F41" s="902"/>
      <c r="G41" s="902"/>
      <c r="H41" s="902"/>
      <c r="I41" s="902"/>
      <c r="J41" s="902"/>
      <c r="K41" s="902"/>
      <c r="L41" s="902"/>
      <c r="M41" s="902"/>
    </row>
    <row r="42" spans="1:13" ht="15">
      <c r="A42" s="902"/>
      <c r="B42" s="902"/>
      <c r="C42" s="902"/>
      <c r="D42" s="902"/>
      <c r="E42" s="902"/>
      <c r="F42" s="902"/>
      <c r="G42" s="902"/>
      <c r="H42" s="902"/>
      <c r="I42" s="902"/>
      <c r="J42" s="902"/>
      <c r="K42" s="902"/>
      <c r="L42" s="902"/>
      <c r="M42" s="902"/>
    </row>
    <row r="43" spans="1:13" ht="15">
      <c r="A43" s="902"/>
      <c r="B43" s="902"/>
      <c r="C43" s="902"/>
      <c r="D43" s="902"/>
      <c r="E43" s="902"/>
      <c r="F43" s="902"/>
      <c r="G43" s="902"/>
      <c r="H43" s="902"/>
      <c r="I43" s="902"/>
      <c r="J43" s="902"/>
      <c r="K43" s="902"/>
      <c r="L43" s="902"/>
      <c r="M43" s="902"/>
    </row>
    <row r="44" spans="1:13" ht="15">
      <c r="A44" s="902"/>
      <c r="B44" s="902"/>
      <c r="C44" s="902"/>
      <c r="D44" s="902"/>
      <c r="E44" s="902"/>
      <c r="F44" s="902"/>
      <c r="G44" s="902"/>
      <c r="H44" s="902"/>
      <c r="I44" s="902"/>
      <c r="J44" s="902"/>
      <c r="K44" s="902"/>
      <c r="L44" s="902"/>
      <c r="M44" s="902"/>
    </row>
    <row r="45" spans="1:13" ht="15">
      <c r="A45" s="902"/>
      <c r="B45" s="902"/>
      <c r="C45" s="902"/>
      <c r="D45" s="902"/>
      <c r="E45" s="902"/>
      <c r="F45" s="902"/>
      <c r="G45" s="902"/>
      <c r="H45" s="902"/>
      <c r="I45" s="902"/>
      <c r="J45" s="902"/>
      <c r="K45" s="902"/>
      <c r="L45" s="902"/>
      <c r="M45" s="902"/>
    </row>
    <row r="46" spans="1:13" ht="15">
      <c r="A46" s="902"/>
      <c r="B46" s="902"/>
      <c r="C46" s="902"/>
      <c r="D46" s="902"/>
      <c r="E46" s="902"/>
      <c r="F46" s="902"/>
      <c r="G46" s="902"/>
      <c r="H46" s="902"/>
      <c r="I46" s="902"/>
      <c r="J46" s="902"/>
      <c r="K46" s="902"/>
      <c r="L46" s="902"/>
      <c r="M46" s="902"/>
    </row>
    <row r="47" spans="1:13" ht="15">
      <c r="A47" s="902"/>
      <c r="B47" s="902"/>
      <c r="C47" s="902"/>
      <c r="D47" s="902"/>
      <c r="E47" s="902"/>
      <c r="F47" s="902"/>
      <c r="G47" s="902"/>
      <c r="H47" s="902"/>
      <c r="I47" s="902"/>
      <c r="J47" s="902"/>
      <c r="K47" s="902"/>
      <c r="L47" s="902"/>
      <c r="M47" s="902"/>
    </row>
    <row r="48" spans="1:13" ht="15">
      <c r="A48" s="902"/>
      <c r="B48" s="902"/>
      <c r="C48" s="902"/>
      <c r="D48" s="902"/>
      <c r="E48" s="902"/>
      <c r="F48" s="902"/>
      <c r="G48" s="902"/>
      <c r="H48" s="902"/>
      <c r="I48" s="902"/>
      <c r="J48" s="902"/>
      <c r="K48" s="902"/>
      <c r="L48" s="902"/>
      <c r="M48" s="902"/>
    </row>
    <row r="49" spans="1:13" ht="15">
      <c r="A49" s="902"/>
      <c r="B49" s="902"/>
      <c r="C49" s="902"/>
      <c r="D49" s="902"/>
      <c r="E49" s="902"/>
      <c r="F49" s="902"/>
      <c r="G49" s="902"/>
      <c r="H49" s="902"/>
      <c r="I49" s="902"/>
      <c r="J49" s="902"/>
      <c r="K49" s="902"/>
      <c r="L49" s="902"/>
      <c r="M49" s="902"/>
    </row>
    <row r="50" spans="1:13" ht="15">
      <c r="A50" s="902"/>
      <c r="B50" s="902"/>
      <c r="C50" s="902"/>
      <c r="D50" s="902"/>
      <c r="E50" s="902"/>
      <c r="F50" s="902"/>
      <c r="G50" s="902"/>
      <c r="H50" s="902"/>
      <c r="I50" s="902"/>
      <c r="J50" s="902"/>
      <c r="K50" s="902"/>
      <c r="L50" s="902"/>
      <c r="M50" s="902"/>
    </row>
    <row r="51" spans="1:13" ht="15">
      <c r="A51" s="902"/>
      <c r="B51" s="902"/>
      <c r="C51" s="902"/>
      <c r="D51" s="902"/>
      <c r="E51" s="902"/>
      <c r="F51" s="902"/>
      <c r="G51" s="902"/>
      <c r="H51" s="902"/>
      <c r="I51" s="902"/>
      <c r="J51" s="902"/>
      <c r="K51" s="902"/>
      <c r="L51" s="902"/>
      <c r="M51" s="902"/>
    </row>
    <row r="52" spans="1:13" ht="15">
      <c r="A52" s="902"/>
      <c r="B52" s="902"/>
      <c r="C52" s="902"/>
      <c r="D52" s="902"/>
      <c r="E52" s="902"/>
      <c r="F52" s="902"/>
      <c r="G52" s="902"/>
      <c r="H52" s="902"/>
      <c r="I52" s="902"/>
      <c r="J52" s="902"/>
      <c r="K52" s="902"/>
      <c r="L52" s="902"/>
      <c r="M52" s="902"/>
    </row>
    <row r="53" spans="1:13" ht="15">
      <c r="A53" s="902"/>
      <c r="B53" s="902"/>
      <c r="C53" s="902"/>
      <c r="D53" s="902"/>
      <c r="E53" s="902"/>
      <c r="F53" s="902"/>
      <c r="G53" s="902"/>
      <c r="H53" s="902"/>
      <c r="I53" s="902"/>
      <c r="J53" s="902"/>
      <c r="K53" s="902"/>
      <c r="L53" s="902"/>
      <c r="M53" s="902"/>
    </row>
    <row r="54" spans="1:13" ht="15">
      <c r="A54" s="902"/>
      <c r="B54" s="902"/>
      <c r="C54" s="902"/>
      <c r="D54" s="902"/>
      <c r="E54" s="902"/>
      <c r="F54" s="902"/>
      <c r="G54" s="902"/>
      <c r="H54" s="902"/>
      <c r="I54" s="902"/>
      <c r="J54" s="902"/>
      <c r="K54" s="902"/>
      <c r="L54" s="902"/>
      <c r="M54" s="902"/>
    </row>
    <row r="55" spans="1:13" ht="15">
      <c r="A55" s="902"/>
      <c r="B55" s="902"/>
      <c r="C55" s="902"/>
      <c r="D55" s="902"/>
      <c r="E55" s="902"/>
      <c r="F55" s="902"/>
      <c r="G55" s="902"/>
      <c r="H55" s="902"/>
      <c r="I55" s="902"/>
      <c r="J55" s="902"/>
      <c r="K55" s="902"/>
      <c r="L55" s="902"/>
      <c r="M55" s="902"/>
    </row>
    <row r="56" spans="1:13" ht="15">
      <c r="A56" s="902"/>
      <c r="B56" s="902"/>
      <c r="C56" s="902"/>
      <c r="D56" s="902"/>
      <c r="E56" s="902"/>
      <c r="F56" s="902"/>
      <c r="G56" s="902"/>
      <c r="H56" s="902"/>
      <c r="I56" s="902"/>
      <c r="J56" s="902"/>
      <c r="K56" s="902"/>
      <c r="L56" s="902"/>
      <c r="M56" s="902"/>
    </row>
    <row r="57" spans="1:13" ht="15">
      <c r="A57" s="902"/>
      <c r="B57" s="902"/>
      <c r="C57" s="902"/>
      <c r="D57" s="902"/>
      <c r="E57" s="902"/>
      <c r="F57" s="902"/>
      <c r="G57" s="902"/>
      <c r="H57" s="902"/>
      <c r="I57" s="902"/>
      <c r="J57" s="902"/>
      <c r="K57" s="902"/>
      <c r="L57" s="902"/>
      <c r="M57" s="902"/>
    </row>
    <row r="58" spans="1:13" ht="15">
      <c r="A58" s="902"/>
      <c r="B58" s="902"/>
      <c r="C58" s="902"/>
      <c r="D58" s="902"/>
      <c r="E58" s="902"/>
      <c r="F58" s="902"/>
      <c r="G58" s="902"/>
      <c r="H58" s="902"/>
      <c r="I58" s="902"/>
      <c r="J58" s="902"/>
      <c r="K58" s="902"/>
      <c r="L58" s="902"/>
      <c r="M58" s="902"/>
    </row>
    <row r="59" spans="1:13" ht="15">
      <c r="A59" s="902"/>
      <c r="B59" s="902"/>
      <c r="C59" s="902"/>
      <c r="D59" s="902"/>
      <c r="E59" s="902"/>
      <c r="F59" s="902"/>
      <c r="G59" s="902"/>
      <c r="H59" s="902"/>
      <c r="I59" s="902"/>
      <c r="J59" s="902"/>
      <c r="K59" s="902"/>
      <c r="L59" s="902"/>
      <c r="M59" s="902"/>
    </row>
    <row r="60" spans="1:13" ht="15">
      <c r="A60" s="902"/>
      <c r="B60" s="902"/>
      <c r="C60" s="902"/>
      <c r="D60" s="902"/>
      <c r="E60" s="902"/>
      <c r="F60" s="902"/>
      <c r="G60" s="902"/>
      <c r="H60" s="902"/>
      <c r="I60" s="902"/>
      <c r="J60" s="902"/>
      <c r="K60" s="902"/>
      <c r="L60" s="902"/>
      <c r="M60" s="902"/>
    </row>
    <row r="61" spans="1:13" ht="15">
      <c r="A61" s="902"/>
      <c r="B61" s="902"/>
      <c r="C61" s="902"/>
      <c r="D61" s="902"/>
      <c r="E61" s="902"/>
      <c r="F61" s="902"/>
      <c r="G61" s="902"/>
      <c r="H61" s="902"/>
      <c r="I61" s="902"/>
      <c r="J61" s="902"/>
      <c r="K61" s="902"/>
      <c r="L61" s="902"/>
      <c r="M61" s="902"/>
    </row>
    <row r="62" spans="1:13" ht="15">
      <c r="A62" s="902"/>
      <c r="B62" s="902"/>
      <c r="C62" s="902"/>
      <c r="D62" s="902"/>
      <c r="E62" s="902"/>
      <c r="F62" s="902"/>
      <c r="G62" s="902"/>
      <c r="H62" s="902"/>
      <c r="I62" s="902"/>
      <c r="J62" s="902"/>
      <c r="K62" s="902"/>
      <c r="L62" s="902"/>
      <c r="M62" s="902"/>
    </row>
    <row r="63" spans="1:13" ht="15">
      <c r="A63" s="902"/>
      <c r="B63" s="902"/>
      <c r="C63" s="902"/>
      <c r="D63" s="902"/>
      <c r="E63" s="902"/>
      <c r="F63" s="902"/>
      <c r="G63" s="902"/>
      <c r="H63" s="902"/>
      <c r="I63" s="902"/>
      <c r="J63" s="902"/>
      <c r="K63" s="902"/>
      <c r="L63" s="902"/>
      <c r="M63" s="902"/>
    </row>
    <row r="64" spans="1:13" ht="15">
      <c r="A64" s="902"/>
      <c r="B64" s="902"/>
      <c r="C64" s="902"/>
      <c r="D64" s="902"/>
      <c r="E64" s="902"/>
      <c r="F64" s="902"/>
      <c r="G64" s="902"/>
      <c r="H64" s="902"/>
      <c r="I64" s="902"/>
      <c r="J64" s="902"/>
      <c r="K64" s="902"/>
      <c r="L64" s="902"/>
      <c r="M64" s="902"/>
    </row>
    <row r="65" spans="1:13" ht="15">
      <c r="A65" s="902"/>
      <c r="B65" s="902"/>
      <c r="C65" s="902"/>
      <c r="D65" s="902"/>
      <c r="E65" s="902"/>
      <c r="F65" s="902"/>
      <c r="G65" s="902"/>
      <c r="H65" s="902"/>
      <c r="I65" s="902"/>
      <c r="J65" s="902"/>
      <c r="K65" s="902"/>
      <c r="L65" s="902"/>
      <c r="M65" s="902"/>
    </row>
    <row r="66" spans="1:13" ht="15">
      <c r="A66" s="902"/>
      <c r="B66" s="902"/>
      <c r="C66" s="902"/>
      <c r="D66" s="902"/>
      <c r="E66" s="902"/>
      <c r="F66" s="902"/>
      <c r="G66" s="902"/>
      <c r="H66" s="902"/>
      <c r="I66" s="902"/>
      <c r="J66" s="902"/>
      <c r="K66" s="902"/>
      <c r="L66" s="902"/>
      <c r="M66" s="902"/>
    </row>
    <row r="67" spans="1:13" ht="15">
      <c r="A67" s="902"/>
      <c r="B67" s="902"/>
      <c r="C67" s="902"/>
      <c r="D67" s="902"/>
      <c r="E67" s="902"/>
      <c r="F67" s="902"/>
      <c r="G67" s="902"/>
      <c r="H67" s="902"/>
      <c r="I67" s="902"/>
      <c r="J67" s="902"/>
      <c r="K67" s="902"/>
      <c r="L67" s="902"/>
      <c r="M67" s="902"/>
    </row>
    <row r="68" spans="1:13" ht="15">
      <c r="A68" s="902"/>
      <c r="B68" s="902"/>
      <c r="C68" s="902"/>
      <c r="D68" s="902"/>
      <c r="E68" s="902"/>
      <c r="F68" s="902"/>
      <c r="G68" s="902"/>
      <c r="H68" s="902"/>
      <c r="I68" s="902"/>
      <c r="J68" s="902"/>
      <c r="K68" s="902"/>
      <c r="L68" s="902"/>
      <c r="M68" s="902"/>
    </row>
    <row r="69" spans="1:13" ht="15">
      <c r="A69" s="902"/>
      <c r="B69" s="902"/>
      <c r="C69" s="902"/>
      <c r="D69" s="902"/>
      <c r="E69" s="902"/>
      <c r="F69" s="902"/>
      <c r="G69" s="902"/>
      <c r="H69" s="902"/>
      <c r="I69" s="902"/>
      <c r="J69" s="902"/>
      <c r="K69" s="902"/>
      <c r="L69" s="902"/>
      <c r="M69" s="902"/>
    </row>
    <row r="70" spans="1:13" ht="15">
      <c r="A70" s="902"/>
      <c r="B70" s="902"/>
      <c r="C70" s="902"/>
      <c r="D70" s="902"/>
      <c r="E70" s="902"/>
      <c r="F70" s="902"/>
      <c r="G70" s="902"/>
      <c r="H70" s="902"/>
      <c r="I70" s="902"/>
      <c r="J70" s="902"/>
      <c r="K70" s="902"/>
      <c r="L70" s="902"/>
      <c r="M70" s="902"/>
    </row>
    <row r="71" spans="1:13" ht="15">
      <c r="A71" s="902"/>
      <c r="B71" s="902"/>
      <c r="C71" s="902"/>
      <c r="D71" s="902"/>
      <c r="E71" s="902"/>
      <c r="F71" s="902"/>
      <c r="G71" s="902"/>
      <c r="H71" s="902"/>
      <c r="I71" s="902"/>
      <c r="J71" s="902"/>
      <c r="K71" s="902"/>
      <c r="L71" s="902"/>
      <c r="M71" s="902"/>
    </row>
    <row r="72" spans="1:13" ht="15">
      <c r="A72" s="902"/>
      <c r="B72" s="902"/>
      <c r="C72" s="902"/>
      <c r="D72" s="902"/>
      <c r="E72" s="902"/>
      <c r="F72" s="902"/>
      <c r="G72" s="902"/>
      <c r="H72" s="902"/>
      <c r="I72" s="902"/>
      <c r="J72" s="902"/>
      <c r="K72" s="902"/>
      <c r="L72" s="902"/>
      <c r="M72" s="902"/>
    </row>
    <row r="73" spans="1:13" ht="15">
      <c r="A73" s="902"/>
      <c r="B73" s="902"/>
      <c r="C73" s="902"/>
      <c r="D73" s="902"/>
      <c r="E73" s="902"/>
      <c r="F73" s="902"/>
      <c r="G73" s="902"/>
      <c r="H73" s="902"/>
      <c r="I73" s="902"/>
      <c r="J73" s="902"/>
      <c r="K73" s="902"/>
      <c r="L73" s="902"/>
      <c r="M73" s="902"/>
    </row>
    <row r="74" spans="1:13" ht="15">
      <c r="A74" s="902"/>
      <c r="B74" s="902"/>
      <c r="C74" s="902"/>
      <c r="D74" s="902"/>
      <c r="E74" s="902"/>
      <c r="F74" s="902"/>
      <c r="G74" s="902"/>
      <c r="H74" s="902"/>
      <c r="I74" s="902"/>
      <c r="J74" s="902"/>
      <c r="K74" s="902"/>
      <c r="L74" s="902"/>
      <c r="M74" s="902"/>
    </row>
    <row r="75" spans="1:13" ht="15">
      <c r="A75" s="902"/>
      <c r="B75" s="902"/>
      <c r="C75" s="902"/>
      <c r="D75" s="902"/>
      <c r="E75" s="902"/>
      <c r="F75" s="902"/>
      <c r="G75" s="902"/>
      <c r="H75" s="902"/>
      <c r="I75" s="902"/>
      <c r="J75" s="902"/>
      <c r="K75" s="902"/>
      <c r="L75" s="902"/>
      <c r="M75" s="902"/>
    </row>
    <row r="76" spans="1:13" ht="15">
      <c r="A76" s="902"/>
      <c r="B76" s="902"/>
      <c r="C76" s="902"/>
      <c r="D76" s="902"/>
      <c r="E76" s="902"/>
      <c r="F76" s="902"/>
      <c r="G76" s="902"/>
      <c r="H76" s="902"/>
      <c r="I76" s="902"/>
      <c r="J76" s="902"/>
      <c r="K76" s="902"/>
      <c r="L76" s="902"/>
      <c r="M76" s="902"/>
    </row>
    <row r="77" spans="1:13" ht="15">
      <c r="A77" s="902"/>
      <c r="B77" s="902"/>
      <c r="C77" s="902"/>
      <c r="D77" s="902"/>
      <c r="E77" s="902"/>
      <c r="F77" s="902"/>
      <c r="G77" s="902"/>
      <c r="H77" s="902"/>
      <c r="I77" s="902"/>
      <c r="J77" s="902"/>
      <c r="K77" s="902"/>
      <c r="L77" s="902"/>
      <c r="M77" s="902"/>
    </row>
    <row r="78" spans="1:13" ht="15">
      <c r="A78" s="902"/>
      <c r="B78" s="902"/>
      <c r="C78" s="902"/>
      <c r="D78" s="902"/>
      <c r="E78" s="902"/>
      <c r="F78" s="902"/>
      <c r="G78" s="902"/>
      <c r="H78" s="902"/>
      <c r="I78" s="902"/>
      <c r="J78" s="902"/>
      <c r="K78" s="902"/>
      <c r="L78" s="902"/>
      <c r="M78" s="902"/>
    </row>
    <row r="79" spans="1:13" ht="15">
      <c r="A79" s="902"/>
      <c r="B79" s="902"/>
      <c r="C79" s="902"/>
      <c r="D79" s="902"/>
      <c r="E79" s="902"/>
      <c r="F79" s="902"/>
      <c r="G79" s="902"/>
      <c r="H79" s="902"/>
      <c r="I79" s="902"/>
      <c r="J79" s="902"/>
      <c r="K79" s="902"/>
      <c r="L79" s="902"/>
      <c r="M79" s="902"/>
    </row>
    <row r="80" spans="1:13" ht="15">
      <c r="A80" s="902"/>
      <c r="B80" s="902"/>
      <c r="C80" s="902"/>
      <c r="D80" s="902"/>
      <c r="E80" s="902"/>
      <c r="F80" s="902"/>
      <c r="G80" s="902"/>
      <c r="H80" s="902"/>
      <c r="I80" s="902"/>
      <c r="J80" s="902"/>
      <c r="K80" s="902"/>
      <c r="L80" s="902"/>
      <c r="M80" s="902"/>
    </row>
    <row r="81" spans="1:13" ht="15">
      <c r="A81" s="902"/>
      <c r="B81" s="902"/>
      <c r="C81" s="902"/>
      <c r="D81" s="902"/>
      <c r="E81" s="902"/>
      <c r="F81" s="902"/>
      <c r="G81" s="902"/>
      <c r="H81" s="902"/>
      <c r="I81" s="902"/>
      <c r="J81" s="902"/>
      <c r="K81" s="902"/>
      <c r="L81" s="902"/>
      <c r="M81" s="902"/>
    </row>
    <row r="82" spans="1:13" ht="15">
      <c r="A82" s="902"/>
      <c r="B82" s="902"/>
      <c r="C82" s="902"/>
      <c r="D82" s="902"/>
      <c r="E82" s="902"/>
      <c r="F82" s="902"/>
      <c r="G82" s="902"/>
      <c r="H82" s="902"/>
      <c r="I82" s="902"/>
      <c r="J82" s="902"/>
      <c r="K82" s="902"/>
      <c r="L82" s="902"/>
      <c r="M82" s="902"/>
    </row>
    <row r="83" spans="1:13" ht="15">
      <c r="A83" s="902"/>
      <c r="B83" s="902"/>
      <c r="C83" s="902"/>
      <c r="D83" s="902"/>
      <c r="E83" s="902"/>
      <c r="F83" s="902"/>
      <c r="G83" s="902"/>
      <c r="H83" s="902"/>
      <c r="I83" s="902"/>
      <c r="J83" s="902"/>
      <c r="K83" s="902"/>
      <c r="L83" s="902"/>
      <c r="M83" s="902"/>
    </row>
    <row r="84" spans="1:13" ht="15">
      <c r="A84" s="902"/>
      <c r="B84" s="902"/>
      <c r="C84" s="902"/>
      <c r="D84" s="902"/>
      <c r="E84" s="902"/>
      <c r="F84" s="902"/>
      <c r="G84" s="902"/>
      <c r="H84" s="902"/>
      <c r="I84" s="902"/>
      <c r="J84" s="902"/>
      <c r="K84" s="902"/>
      <c r="L84" s="902"/>
      <c r="M84" s="902"/>
    </row>
    <row r="85" spans="1:13" ht="15">
      <c r="A85" s="902"/>
      <c r="B85" s="902"/>
      <c r="C85" s="902"/>
      <c r="D85" s="902"/>
      <c r="E85" s="902"/>
      <c r="F85" s="902"/>
      <c r="G85" s="902"/>
      <c r="H85" s="902"/>
      <c r="I85" s="902"/>
      <c r="J85" s="902"/>
      <c r="K85" s="902"/>
      <c r="L85" s="902"/>
      <c r="M85" s="902"/>
    </row>
    <row r="86" spans="1:13" ht="15">
      <c r="A86" s="902"/>
      <c r="B86" s="902"/>
      <c r="C86" s="902"/>
      <c r="D86" s="902"/>
      <c r="E86" s="902"/>
      <c r="F86" s="902"/>
      <c r="G86" s="902"/>
      <c r="H86" s="902"/>
      <c r="I86" s="902"/>
      <c r="J86" s="902"/>
      <c r="K86" s="902"/>
      <c r="L86" s="902"/>
      <c r="M86" s="902"/>
    </row>
    <row r="87" spans="1:13" ht="15">
      <c r="A87" s="902"/>
      <c r="B87" s="902"/>
      <c r="C87" s="902"/>
      <c r="D87" s="902"/>
      <c r="E87" s="902"/>
      <c r="F87" s="902"/>
      <c r="G87" s="902"/>
      <c r="H87" s="902"/>
      <c r="I87" s="902"/>
      <c r="J87" s="902"/>
      <c r="K87" s="902"/>
      <c r="L87" s="902"/>
      <c r="M87" s="902"/>
    </row>
    <row r="88" spans="1:13" ht="15">
      <c r="A88" s="902"/>
      <c r="B88" s="902"/>
      <c r="C88" s="902"/>
      <c r="D88" s="902"/>
      <c r="E88" s="902"/>
      <c r="F88" s="902"/>
      <c r="G88" s="902"/>
      <c r="H88" s="902"/>
      <c r="I88" s="902"/>
      <c r="J88" s="902"/>
      <c r="K88" s="902"/>
      <c r="L88" s="902"/>
      <c r="M88" s="902"/>
    </row>
    <row r="89" spans="1:13" ht="15">
      <c r="A89" s="902"/>
      <c r="B89" s="902"/>
      <c r="C89" s="902"/>
      <c r="D89" s="902"/>
      <c r="E89" s="902"/>
      <c r="F89" s="902"/>
      <c r="G89" s="902"/>
      <c r="H89" s="902"/>
      <c r="I89" s="902"/>
      <c r="J89" s="902"/>
      <c r="K89" s="902"/>
      <c r="L89" s="902"/>
      <c r="M89" s="902"/>
    </row>
    <row r="90" spans="1:13" ht="15">
      <c r="A90" s="902"/>
      <c r="B90" s="902"/>
      <c r="C90" s="902"/>
      <c r="D90" s="902"/>
      <c r="E90" s="902"/>
      <c r="F90" s="902"/>
      <c r="G90" s="902"/>
      <c r="H90" s="902"/>
      <c r="I90" s="902"/>
      <c r="J90" s="902"/>
      <c r="K90" s="902"/>
      <c r="L90" s="902"/>
      <c r="M90" s="902"/>
    </row>
    <row r="91" spans="1:13" ht="15">
      <c r="A91" s="902"/>
      <c r="B91" s="902"/>
      <c r="C91" s="902"/>
      <c r="D91" s="902"/>
      <c r="E91" s="902"/>
      <c r="F91" s="902"/>
      <c r="G91" s="902"/>
      <c r="H91" s="902"/>
      <c r="I91" s="902"/>
      <c r="J91" s="902"/>
      <c r="K91" s="902"/>
      <c r="L91" s="902"/>
      <c r="M91" s="902"/>
    </row>
    <row r="92" spans="1:13" ht="15">
      <c r="A92" s="902"/>
      <c r="B92" s="902"/>
      <c r="C92" s="902"/>
      <c r="D92" s="902"/>
      <c r="E92" s="902"/>
      <c r="F92" s="902"/>
      <c r="G92" s="902"/>
      <c r="H92" s="902"/>
      <c r="I92" s="902"/>
      <c r="J92" s="902"/>
      <c r="K92" s="902"/>
      <c r="L92" s="902"/>
      <c r="M92" s="902"/>
    </row>
    <row r="93" spans="1:13" ht="15">
      <c r="A93" s="902"/>
      <c r="B93" s="902"/>
      <c r="C93" s="902"/>
      <c r="D93" s="902"/>
      <c r="E93" s="902"/>
      <c r="F93" s="902"/>
      <c r="G93" s="902"/>
      <c r="H93" s="902"/>
      <c r="I93" s="902"/>
      <c r="J93" s="902"/>
      <c r="K93" s="902"/>
      <c r="L93" s="902"/>
      <c r="M93" s="902"/>
    </row>
    <row r="94" spans="1:13" ht="15">
      <c r="A94" s="902"/>
      <c r="B94" s="902"/>
      <c r="C94" s="902"/>
      <c r="D94" s="902"/>
      <c r="E94" s="902"/>
      <c r="F94" s="902"/>
      <c r="G94" s="902"/>
      <c r="H94" s="902"/>
      <c r="I94" s="902"/>
      <c r="J94" s="902"/>
      <c r="K94" s="902"/>
      <c r="L94" s="902"/>
      <c r="M94" s="902"/>
    </row>
    <row r="95" spans="1:13" ht="15">
      <c r="A95" s="902"/>
      <c r="B95" s="902"/>
      <c r="C95" s="902"/>
      <c r="D95" s="902"/>
      <c r="E95" s="902"/>
      <c r="F95" s="902"/>
      <c r="G95" s="902"/>
      <c r="H95" s="902"/>
      <c r="I95" s="902"/>
      <c r="J95" s="902"/>
      <c r="K95" s="902"/>
      <c r="L95" s="902"/>
      <c r="M95" s="902"/>
    </row>
    <row r="96" spans="1:13" ht="15">
      <c r="A96" s="902"/>
      <c r="B96" s="902"/>
      <c r="C96" s="902"/>
      <c r="D96" s="902"/>
      <c r="E96" s="902"/>
      <c r="F96" s="902"/>
      <c r="G96" s="902"/>
      <c r="H96" s="902"/>
      <c r="I96" s="902"/>
      <c r="J96" s="902"/>
      <c r="K96" s="902"/>
      <c r="L96" s="902"/>
      <c r="M96" s="902"/>
    </row>
    <row r="97" spans="1:13" ht="15">
      <c r="A97" s="902"/>
      <c r="B97" s="902"/>
      <c r="C97" s="902"/>
      <c r="D97" s="902"/>
      <c r="E97" s="902"/>
      <c r="F97" s="902"/>
      <c r="G97" s="902"/>
      <c r="H97" s="902"/>
      <c r="I97" s="902"/>
      <c r="J97" s="902"/>
      <c r="K97" s="902"/>
      <c r="L97" s="902"/>
      <c r="M97" s="902"/>
    </row>
    <row r="98" spans="1:13" ht="15">
      <c r="A98" s="902"/>
      <c r="B98" s="902"/>
      <c r="C98" s="902"/>
      <c r="D98" s="902"/>
      <c r="E98" s="902"/>
      <c r="F98" s="902"/>
      <c r="G98" s="902"/>
      <c r="H98" s="902"/>
      <c r="I98" s="902"/>
      <c r="J98" s="902"/>
      <c r="K98" s="902"/>
      <c r="L98" s="902"/>
      <c r="M98" s="902"/>
    </row>
    <row r="99" spans="1:13" ht="15">
      <c r="A99" s="902"/>
      <c r="B99" s="902"/>
      <c r="C99" s="902"/>
      <c r="D99" s="902"/>
      <c r="E99" s="902"/>
      <c r="F99" s="902"/>
      <c r="G99" s="902"/>
      <c r="H99" s="902"/>
      <c r="I99" s="902"/>
      <c r="J99" s="902"/>
      <c r="K99" s="902"/>
      <c r="L99" s="902"/>
      <c r="M99" s="902"/>
    </row>
    <row r="100" spans="1:13" ht="15">
      <c r="A100" s="902"/>
      <c r="B100" s="902"/>
      <c r="C100" s="902"/>
      <c r="D100" s="902"/>
      <c r="E100" s="902"/>
      <c r="F100" s="902"/>
      <c r="G100" s="902"/>
      <c r="H100" s="902"/>
      <c r="I100" s="902"/>
      <c r="J100" s="902"/>
      <c r="K100" s="902"/>
      <c r="L100" s="902"/>
      <c r="M100" s="902"/>
    </row>
    <row r="101" spans="1:13" ht="15">
      <c r="A101" s="902"/>
      <c r="B101" s="902"/>
      <c r="C101" s="902"/>
      <c r="D101" s="902"/>
      <c r="E101" s="902"/>
      <c r="F101" s="902"/>
      <c r="G101" s="902"/>
      <c r="H101" s="902"/>
      <c r="I101" s="902"/>
      <c r="J101" s="902"/>
      <c r="K101" s="902"/>
      <c r="L101" s="902"/>
      <c r="M101" s="902"/>
    </row>
    <row r="102" spans="1:13" ht="15">
      <c r="A102" s="902"/>
      <c r="B102" s="902"/>
      <c r="C102" s="902"/>
      <c r="D102" s="902"/>
      <c r="E102" s="902"/>
      <c r="F102" s="902"/>
      <c r="G102" s="902"/>
      <c r="H102" s="902"/>
      <c r="I102" s="902"/>
      <c r="J102" s="902"/>
      <c r="K102" s="902"/>
      <c r="L102" s="902"/>
      <c r="M102" s="902"/>
    </row>
    <row r="103" spans="1:13" ht="15">
      <c r="A103" s="902"/>
      <c r="B103" s="902"/>
      <c r="C103" s="902"/>
      <c r="D103" s="902"/>
      <c r="E103" s="902"/>
      <c r="F103" s="902"/>
      <c r="G103" s="902"/>
      <c r="H103" s="902"/>
      <c r="I103" s="902"/>
      <c r="J103" s="902"/>
      <c r="K103" s="902"/>
      <c r="L103" s="902"/>
      <c r="M103" s="902"/>
    </row>
    <row r="104" spans="1:13" ht="15">
      <c r="A104" s="902"/>
      <c r="B104" s="902"/>
      <c r="C104" s="902"/>
      <c r="D104" s="902"/>
      <c r="E104" s="902"/>
      <c r="F104" s="902"/>
      <c r="G104" s="902"/>
      <c r="H104" s="902"/>
      <c r="I104" s="902"/>
      <c r="J104" s="902"/>
      <c r="K104" s="902"/>
      <c r="L104" s="902"/>
      <c r="M104" s="902"/>
    </row>
    <row r="105" spans="1:13" ht="15">
      <c r="A105" s="902"/>
      <c r="B105" s="902"/>
      <c r="C105" s="902"/>
      <c r="D105" s="902"/>
      <c r="E105" s="902"/>
      <c r="F105" s="902"/>
      <c r="G105" s="902"/>
      <c r="H105" s="902"/>
      <c r="I105" s="902"/>
      <c r="J105" s="902"/>
      <c r="K105" s="902"/>
      <c r="L105" s="902"/>
      <c r="M105" s="902"/>
    </row>
    <row r="106" spans="1:13" ht="15">
      <c r="A106" s="902"/>
      <c r="B106" s="902"/>
      <c r="C106" s="902"/>
      <c r="D106" s="902"/>
      <c r="E106" s="902"/>
      <c r="F106" s="902"/>
      <c r="G106" s="902"/>
      <c r="H106" s="902"/>
      <c r="I106" s="902"/>
      <c r="J106" s="902"/>
      <c r="K106" s="902"/>
      <c r="L106" s="902"/>
      <c r="M106" s="902"/>
    </row>
    <row r="107" spans="1:13" ht="15">
      <c r="A107" s="902"/>
      <c r="B107" s="902"/>
      <c r="C107" s="902"/>
      <c r="D107" s="902"/>
      <c r="E107" s="902"/>
      <c r="F107" s="902"/>
      <c r="G107" s="902"/>
      <c r="H107" s="902"/>
      <c r="I107" s="902"/>
      <c r="J107" s="902"/>
      <c r="K107" s="902"/>
      <c r="L107" s="902"/>
      <c r="M107" s="902"/>
    </row>
    <row r="108" spans="1:13" ht="15">
      <c r="A108" s="902"/>
      <c r="B108" s="902"/>
      <c r="C108" s="902"/>
      <c r="D108" s="902"/>
      <c r="E108" s="902"/>
      <c r="F108" s="902"/>
      <c r="G108" s="902"/>
      <c r="H108" s="902"/>
      <c r="I108" s="902"/>
      <c r="J108" s="902"/>
      <c r="K108" s="902"/>
      <c r="L108" s="902"/>
      <c r="M108" s="902"/>
    </row>
    <row r="109" spans="1:13" ht="15">
      <c r="A109" s="902"/>
      <c r="B109" s="902"/>
      <c r="C109" s="902"/>
      <c r="D109" s="902"/>
      <c r="E109" s="902"/>
      <c r="F109" s="902"/>
      <c r="G109" s="902"/>
      <c r="H109" s="902"/>
      <c r="I109" s="902"/>
      <c r="J109" s="902"/>
      <c r="K109" s="902"/>
      <c r="L109" s="902"/>
      <c r="M109" s="902"/>
    </row>
    <row r="110" spans="1:13" ht="15">
      <c r="A110" s="902"/>
      <c r="B110" s="902"/>
      <c r="C110" s="902"/>
      <c r="D110" s="902"/>
      <c r="E110" s="902"/>
      <c r="F110" s="902"/>
      <c r="G110" s="902"/>
      <c r="H110" s="902"/>
      <c r="I110" s="902"/>
      <c r="J110" s="902"/>
      <c r="K110" s="902"/>
      <c r="L110" s="902"/>
      <c r="M110" s="902"/>
    </row>
    <row r="111" spans="1:13" ht="15">
      <c r="A111" s="902"/>
      <c r="B111" s="902"/>
      <c r="C111" s="902"/>
      <c r="D111" s="902"/>
      <c r="E111" s="902"/>
      <c r="F111" s="902"/>
      <c r="G111" s="902"/>
      <c r="H111" s="902"/>
      <c r="I111" s="902"/>
      <c r="J111" s="902"/>
      <c r="K111" s="902"/>
      <c r="L111" s="902"/>
      <c r="M111" s="902"/>
    </row>
    <row r="112" spans="1:13" ht="15">
      <c r="A112" s="902"/>
      <c r="B112" s="902"/>
      <c r="C112" s="902"/>
      <c r="D112" s="902"/>
      <c r="E112" s="902"/>
      <c r="F112" s="902"/>
      <c r="G112" s="902"/>
      <c r="H112" s="902"/>
      <c r="I112" s="902"/>
      <c r="J112" s="902"/>
      <c r="K112" s="902"/>
      <c r="L112" s="902"/>
      <c r="M112" s="902"/>
    </row>
    <row r="113" spans="1:13" ht="15">
      <c r="A113" s="902"/>
      <c r="B113" s="902"/>
      <c r="C113" s="902"/>
      <c r="D113" s="902"/>
      <c r="E113" s="902"/>
      <c r="F113" s="902"/>
      <c r="G113" s="902"/>
      <c r="H113" s="902"/>
      <c r="I113" s="902"/>
      <c r="J113" s="902"/>
      <c r="K113" s="902"/>
      <c r="L113" s="902"/>
      <c r="M113" s="902"/>
    </row>
    <row r="114" spans="1:13" ht="15">
      <c r="A114" s="902"/>
      <c r="B114" s="902"/>
      <c r="C114" s="902"/>
      <c r="D114" s="902"/>
      <c r="E114" s="902"/>
      <c r="F114" s="902"/>
      <c r="G114" s="902"/>
      <c r="H114" s="902"/>
      <c r="I114" s="902"/>
      <c r="J114" s="902"/>
      <c r="K114" s="902"/>
      <c r="L114" s="902"/>
      <c r="M114" s="902"/>
    </row>
    <row r="115" spans="1:13" ht="15">
      <c r="A115" s="902"/>
      <c r="B115" s="902"/>
      <c r="C115" s="902"/>
      <c r="D115" s="902"/>
      <c r="E115" s="902"/>
      <c r="F115" s="902"/>
      <c r="G115" s="902"/>
      <c r="H115" s="902"/>
      <c r="I115" s="902"/>
      <c r="J115" s="902"/>
      <c r="K115" s="902"/>
      <c r="L115" s="902"/>
      <c r="M115" s="902"/>
    </row>
    <row r="116" spans="1:13" ht="15">
      <c r="A116" s="902"/>
      <c r="B116" s="902"/>
      <c r="C116" s="902"/>
      <c r="D116" s="902"/>
      <c r="E116" s="902"/>
      <c r="F116" s="902"/>
      <c r="G116" s="902"/>
      <c r="H116" s="902"/>
      <c r="I116" s="902"/>
      <c r="J116" s="902"/>
      <c r="K116" s="902"/>
      <c r="L116" s="902"/>
      <c r="M116" s="902"/>
    </row>
    <row r="117" spans="1:13" ht="15">
      <c r="A117" s="902"/>
      <c r="B117" s="902"/>
      <c r="C117" s="902"/>
      <c r="D117" s="902"/>
      <c r="E117" s="902"/>
      <c r="F117" s="902"/>
      <c r="G117" s="902"/>
      <c r="H117" s="902"/>
      <c r="I117" s="902"/>
      <c r="J117" s="902"/>
      <c r="K117" s="902"/>
      <c r="L117" s="902"/>
      <c r="M117" s="902"/>
    </row>
    <row r="118" spans="1:13" ht="15">
      <c r="A118" s="902"/>
      <c r="B118" s="902"/>
      <c r="C118" s="902"/>
      <c r="D118" s="902"/>
      <c r="E118" s="902"/>
      <c r="F118" s="902"/>
      <c r="G118" s="902"/>
      <c r="H118" s="902"/>
      <c r="I118" s="902"/>
      <c r="J118" s="902"/>
      <c r="K118" s="902"/>
      <c r="L118" s="902"/>
      <c r="M118" s="902"/>
    </row>
    <row r="119" spans="1:13" ht="15">
      <c r="A119" s="902"/>
      <c r="B119" s="902"/>
      <c r="C119" s="902"/>
      <c r="D119" s="902"/>
      <c r="E119" s="902"/>
      <c r="F119" s="902"/>
      <c r="G119" s="902"/>
      <c r="H119" s="902"/>
      <c r="I119" s="902"/>
      <c r="J119" s="902"/>
      <c r="K119" s="902"/>
      <c r="L119" s="902"/>
      <c r="M119" s="902"/>
    </row>
    <row r="120" spans="1:13" ht="15">
      <c r="A120" s="902"/>
      <c r="B120" s="902"/>
      <c r="C120" s="902"/>
      <c r="D120" s="902"/>
      <c r="E120" s="902"/>
      <c r="F120" s="902"/>
      <c r="G120" s="902"/>
      <c r="H120" s="902"/>
      <c r="I120" s="902"/>
      <c r="J120" s="902"/>
      <c r="K120" s="902"/>
      <c r="L120" s="902"/>
      <c r="M120" s="902"/>
    </row>
    <row r="121" spans="1:13" ht="15">
      <c r="A121" s="902"/>
      <c r="B121" s="902"/>
      <c r="C121" s="902"/>
      <c r="D121" s="902"/>
      <c r="E121" s="902"/>
      <c r="F121" s="902"/>
      <c r="G121" s="902"/>
      <c r="H121" s="902"/>
      <c r="I121" s="902"/>
      <c r="J121" s="902"/>
      <c r="K121" s="902"/>
      <c r="L121" s="902"/>
      <c r="M121" s="902"/>
    </row>
    <row r="122" spans="1:13" ht="15">
      <c r="A122" s="902"/>
      <c r="B122" s="902"/>
      <c r="C122" s="902"/>
      <c r="D122" s="902"/>
      <c r="E122" s="902"/>
      <c r="F122" s="902"/>
      <c r="G122" s="902"/>
      <c r="H122" s="902"/>
      <c r="I122" s="902"/>
      <c r="J122" s="902"/>
      <c r="K122" s="902"/>
      <c r="L122" s="902"/>
      <c r="M122" s="902"/>
    </row>
    <row r="123" spans="1:13" ht="15">
      <c r="A123" s="902"/>
      <c r="B123" s="902"/>
      <c r="C123" s="902"/>
      <c r="D123" s="902"/>
      <c r="E123" s="902"/>
      <c r="F123" s="902"/>
      <c r="G123" s="902"/>
      <c r="H123" s="902"/>
      <c r="I123" s="902"/>
      <c r="J123" s="902"/>
      <c r="K123" s="902"/>
      <c r="L123" s="902"/>
      <c r="M123" s="902"/>
    </row>
    <row r="124" spans="1:13" ht="15">
      <c r="A124" s="902"/>
      <c r="B124" s="902"/>
      <c r="C124" s="902"/>
      <c r="D124" s="902"/>
      <c r="E124" s="902"/>
      <c r="F124" s="902"/>
      <c r="G124" s="902"/>
      <c r="H124" s="902"/>
      <c r="I124" s="902"/>
      <c r="J124" s="902"/>
      <c r="K124" s="902"/>
      <c r="L124" s="902"/>
      <c r="M124" s="902"/>
    </row>
    <row r="125" spans="1:13" ht="15">
      <c r="A125" s="902"/>
      <c r="B125" s="902"/>
      <c r="C125" s="902"/>
      <c r="D125" s="902"/>
      <c r="E125" s="902"/>
      <c r="F125" s="902"/>
      <c r="G125" s="902"/>
      <c r="H125" s="902"/>
      <c r="I125" s="902"/>
      <c r="J125" s="902"/>
      <c r="K125" s="902"/>
      <c r="L125" s="902"/>
      <c r="M125" s="902"/>
    </row>
    <row r="126" spans="1:13" ht="15">
      <c r="A126" s="902"/>
      <c r="B126" s="902"/>
      <c r="C126" s="902"/>
      <c r="D126" s="902"/>
      <c r="E126" s="902"/>
      <c r="F126" s="902"/>
      <c r="G126" s="902"/>
      <c r="H126" s="902"/>
      <c r="I126" s="902"/>
      <c r="J126" s="902"/>
      <c r="K126" s="902"/>
      <c r="L126" s="902"/>
      <c r="M126" s="902"/>
    </row>
    <row r="127" spans="1:13" ht="15">
      <c r="A127" s="902"/>
      <c r="B127" s="902"/>
      <c r="C127" s="902"/>
      <c r="D127" s="902"/>
      <c r="E127" s="902"/>
      <c r="F127" s="902"/>
      <c r="G127" s="902"/>
      <c r="H127" s="902"/>
      <c r="I127" s="902"/>
      <c r="J127" s="902"/>
      <c r="K127" s="902"/>
      <c r="L127" s="902"/>
      <c r="M127" s="902"/>
    </row>
    <row r="128" spans="1:13" ht="15">
      <c r="A128" s="902"/>
      <c r="B128" s="902"/>
      <c r="C128" s="902"/>
      <c r="D128" s="902"/>
      <c r="E128" s="902"/>
      <c r="F128" s="902"/>
      <c r="G128" s="902"/>
      <c r="H128" s="902"/>
      <c r="I128" s="902"/>
      <c r="J128" s="902"/>
      <c r="K128" s="902"/>
      <c r="L128" s="902"/>
      <c r="M128" s="902"/>
    </row>
    <row r="129" spans="1:13" ht="15">
      <c r="A129" s="902"/>
      <c r="B129" s="902"/>
      <c r="C129" s="902"/>
      <c r="D129" s="902"/>
      <c r="E129" s="902"/>
      <c r="F129" s="902"/>
      <c r="G129" s="902"/>
      <c r="H129" s="902"/>
      <c r="I129" s="902"/>
      <c r="J129" s="902"/>
      <c r="K129" s="902"/>
      <c r="L129" s="902"/>
      <c r="M129" s="902"/>
    </row>
    <row r="130" spans="1:13" ht="15">
      <c r="A130" s="902"/>
      <c r="B130" s="902"/>
      <c r="C130" s="902"/>
      <c r="D130" s="902"/>
      <c r="E130" s="902"/>
      <c r="F130" s="902"/>
      <c r="G130" s="902"/>
      <c r="H130" s="902"/>
      <c r="I130" s="902"/>
      <c r="J130" s="902"/>
      <c r="K130" s="902"/>
      <c r="L130" s="902"/>
      <c r="M130" s="902"/>
    </row>
    <row r="131" spans="1:13" ht="15">
      <c r="A131" s="902"/>
      <c r="B131" s="902"/>
      <c r="C131" s="902"/>
      <c r="D131" s="902"/>
      <c r="E131" s="902"/>
      <c r="F131" s="902"/>
      <c r="G131" s="902"/>
      <c r="H131" s="902"/>
      <c r="I131" s="902"/>
      <c r="J131" s="902"/>
      <c r="K131" s="902"/>
      <c r="L131" s="902"/>
      <c r="M131" s="902"/>
    </row>
    <row r="132" spans="1:13" ht="15">
      <c r="A132" s="902"/>
      <c r="B132" s="902"/>
      <c r="C132" s="902"/>
      <c r="D132" s="902"/>
      <c r="E132" s="902"/>
      <c r="F132" s="902"/>
      <c r="G132" s="902"/>
      <c r="H132" s="902"/>
      <c r="I132" s="902"/>
      <c r="J132" s="902"/>
      <c r="K132" s="902"/>
      <c r="L132" s="902"/>
      <c r="M132" s="902"/>
    </row>
    <row r="133" spans="1:13" ht="15">
      <c r="A133" s="902"/>
      <c r="B133" s="902"/>
      <c r="C133" s="902"/>
      <c r="D133" s="902"/>
      <c r="E133" s="902"/>
      <c r="F133" s="902"/>
      <c r="G133" s="902"/>
      <c r="H133" s="902"/>
      <c r="I133" s="902"/>
      <c r="J133" s="902"/>
      <c r="K133" s="902"/>
      <c r="L133" s="902"/>
      <c r="M133" s="902"/>
    </row>
    <row r="134" spans="1:13" ht="15">
      <c r="A134" s="902"/>
      <c r="B134" s="902"/>
      <c r="C134" s="902"/>
      <c r="D134" s="902"/>
      <c r="E134" s="902"/>
      <c r="F134" s="902"/>
      <c r="G134" s="902"/>
      <c r="H134" s="902"/>
      <c r="I134" s="902"/>
      <c r="J134" s="902"/>
      <c r="K134" s="902"/>
      <c r="L134" s="902"/>
      <c r="M134" s="902"/>
    </row>
    <row r="135" spans="1:13" ht="15">
      <c r="A135" s="902"/>
      <c r="B135" s="902"/>
      <c r="C135" s="902"/>
      <c r="D135" s="902"/>
      <c r="E135" s="902"/>
      <c r="F135" s="902"/>
      <c r="G135" s="902"/>
      <c r="H135" s="902"/>
      <c r="I135" s="902"/>
      <c r="J135" s="902"/>
      <c r="K135" s="902"/>
      <c r="L135" s="902"/>
      <c r="M135" s="902"/>
    </row>
    <row r="136" spans="1:13" ht="15">
      <c r="A136" s="902"/>
      <c r="B136" s="902"/>
      <c r="C136" s="902"/>
      <c r="D136" s="902"/>
      <c r="E136" s="902"/>
      <c r="F136" s="902"/>
      <c r="G136" s="902"/>
      <c r="H136" s="902"/>
      <c r="I136" s="902"/>
      <c r="J136" s="902"/>
      <c r="K136" s="902"/>
      <c r="L136" s="902"/>
      <c r="M136" s="902"/>
    </row>
    <row r="137" spans="1:13" ht="15">
      <c r="A137" s="902"/>
      <c r="B137" s="902"/>
      <c r="C137" s="902"/>
      <c r="D137" s="902"/>
      <c r="E137" s="902"/>
      <c r="F137" s="902"/>
      <c r="G137" s="902"/>
      <c r="H137" s="902"/>
      <c r="I137" s="902"/>
      <c r="J137" s="902"/>
      <c r="K137" s="902"/>
      <c r="L137" s="902"/>
      <c r="M137" s="902"/>
    </row>
    <row r="138" spans="1:13" ht="15">
      <c r="A138" s="902"/>
      <c r="B138" s="902"/>
      <c r="C138" s="902"/>
      <c r="D138" s="902"/>
      <c r="E138" s="902"/>
      <c r="F138" s="902"/>
      <c r="G138" s="902"/>
      <c r="H138" s="902"/>
      <c r="I138" s="902"/>
      <c r="J138" s="902"/>
      <c r="K138" s="902"/>
      <c r="L138" s="902"/>
      <c r="M138" s="902"/>
    </row>
    <row r="139" spans="1:13" ht="15">
      <c r="A139" s="902"/>
      <c r="B139" s="902"/>
      <c r="C139" s="902"/>
      <c r="D139" s="902"/>
      <c r="E139" s="902"/>
      <c r="F139" s="902"/>
      <c r="G139" s="902"/>
      <c r="H139" s="902"/>
      <c r="I139" s="902"/>
      <c r="J139" s="902"/>
      <c r="K139" s="902"/>
      <c r="L139" s="902"/>
      <c r="M139" s="902"/>
    </row>
    <row r="140" spans="1:13" ht="15">
      <c r="A140" s="902"/>
      <c r="B140" s="902"/>
      <c r="C140" s="902"/>
      <c r="D140" s="902"/>
      <c r="E140" s="902"/>
      <c r="F140" s="902"/>
      <c r="G140" s="902"/>
      <c r="H140" s="902"/>
      <c r="I140" s="902"/>
      <c r="J140" s="902"/>
      <c r="K140" s="902"/>
      <c r="L140" s="902"/>
      <c r="M140" s="902"/>
    </row>
    <row r="141" spans="1:13" ht="15">
      <c r="A141" s="902"/>
      <c r="B141" s="902"/>
      <c r="C141" s="902"/>
      <c r="D141" s="902"/>
      <c r="E141" s="902"/>
      <c r="F141" s="902"/>
      <c r="G141" s="902"/>
      <c r="H141" s="902"/>
      <c r="I141" s="902"/>
      <c r="J141" s="902"/>
      <c r="K141" s="902"/>
      <c r="L141" s="902"/>
      <c r="M141" s="902"/>
    </row>
    <row r="142" spans="1:13" ht="15">
      <c r="A142" s="902"/>
      <c r="B142" s="902"/>
      <c r="C142" s="902"/>
      <c r="D142" s="902"/>
      <c r="E142" s="902"/>
      <c r="F142" s="902"/>
      <c r="G142" s="902"/>
      <c r="H142" s="902"/>
      <c r="I142" s="902"/>
      <c r="J142" s="902"/>
      <c r="K142" s="902"/>
      <c r="L142" s="902"/>
      <c r="M142" s="902"/>
    </row>
    <row r="143" spans="1:13" ht="15">
      <c r="A143" s="902"/>
      <c r="B143" s="902"/>
      <c r="C143" s="902"/>
      <c r="D143" s="902"/>
      <c r="E143" s="902"/>
      <c r="F143" s="902"/>
      <c r="G143" s="902"/>
      <c r="H143" s="902"/>
      <c r="I143" s="902"/>
      <c r="J143" s="902"/>
      <c r="K143" s="902"/>
      <c r="L143" s="902"/>
      <c r="M143" s="902"/>
    </row>
    <row r="144" spans="1:13" ht="15">
      <c r="A144" s="902"/>
      <c r="B144" s="902"/>
      <c r="C144" s="902"/>
      <c r="D144" s="902"/>
      <c r="E144" s="902"/>
      <c r="F144" s="902"/>
      <c r="G144" s="902"/>
      <c r="H144" s="902"/>
      <c r="I144" s="902"/>
      <c r="J144" s="902"/>
      <c r="K144" s="902"/>
      <c r="L144" s="902"/>
      <c r="M144" s="902"/>
    </row>
    <row r="145" spans="1:13" ht="15">
      <c r="A145" s="902"/>
      <c r="B145" s="902"/>
      <c r="C145" s="902"/>
      <c r="D145" s="902"/>
      <c r="E145" s="902"/>
      <c r="F145" s="902"/>
      <c r="G145" s="902"/>
      <c r="H145" s="902"/>
      <c r="I145" s="902"/>
      <c r="J145" s="902"/>
      <c r="K145" s="902"/>
      <c r="L145" s="902"/>
      <c r="M145" s="902"/>
    </row>
    <row r="146" spans="1:13" ht="15">
      <c r="A146" s="902"/>
      <c r="B146" s="902"/>
      <c r="C146" s="902"/>
      <c r="D146" s="902"/>
      <c r="E146" s="902"/>
      <c r="F146" s="902"/>
      <c r="G146" s="902"/>
      <c r="H146" s="902"/>
      <c r="I146" s="902"/>
      <c r="J146" s="902"/>
      <c r="K146" s="902"/>
      <c r="L146" s="902"/>
      <c r="M146" s="902"/>
    </row>
    <row r="147" spans="1:13" ht="15">
      <c r="A147" s="902"/>
      <c r="B147" s="902"/>
      <c r="C147" s="902"/>
      <c r="D147" s="902"/>
      <c r="E147" s="902"/>
      <c r="F147" s="902"/>
      <c r="G147" s="902"/>
      <c r="H147" s="902"/>
      <c r="I147" s="902"/>
      <c r="J147" s="902"/>
      <c r="K147" s="902"/>
      <c r="L147" s="902"/>
      <c r="M147" s="902"/>
    </row>
    <row r="148" spans="1:13" ht="15">
      <c r="A148" s="902"/>
      <c r="B148" s="902"/>
      <c r="C148" s="902"/>
      <c r="D148" s="902"/>
      <c r="E148" s="902"/>
      <c r="F148" s="902"/>
      <c r="G148" s="902"/>
      <c r="H148" s="902"/>
      <c r="I148" s="902"/>
      <c r="J148" s="902"/>
      <c r="K148" s="902"/>
      <c r="L148" s="902"/>
      <c r="M148" s="902"/>
    </row>
    <row r="149" spans="1:13" ht="15">
      <c r="A149" s="902"/>
      <c r="B149" s="902"/>
      <c r="C149" s="902"/>
      <c r="D149" s="902"/>
      <c r="E149" s="902"/>
      <c r="F149" s="902"/>
      <c r="G149" s="902"/>
      <c r="H149" s="902"/>
      <c r="I149" s="902"/>
      <c r="J149" s="902"/>
      <c r="K149" s="902"/>
      <c r="L149" s="902"/>
      <c r="M149" s="902"/>
    </row>
    <row r="150" spans="1:13" ht="15">
      <c r="A150" s="902"/>
      <c r="B150" s="902"/>
      <c r="C150" s="902"/>
      <c r="D150" s="902"/>
      <c r="E150" s="902"/>
      <c r="F150" s="902"/>
      <c r="G150" s="902"/>
      <c r="H150" s="902"/>
      <c r="I150" s="902"/>
      <c r="J150" s="902"/>
      <c r="K150" s="902"/>
      <c r="L150" s="902"/>
      <c r="M150" s="902"/>
    </row>
    <row r="151" spans="1:13" ht="15">
      <c r="A151" s="902"/>
      <c r="B151" s="902"/>
      <c r="C151" s="902"/>
      <c r="D151" s="902"/>
      <c r="E151" s="902"/>
      <c r="F151" s="902"/>
      <c r="G151" s="902"/>
      <c r="H151" s="902"/>
      <c r="I151" s="902"/>
      <c r="J151" s="902"/>
      <c r="K151" s="902"/>
      <c r="L151" s="902"/>
      <c r="M151" s="902"/>
    </row>
    <row r="152" spans="1:13" ht="15">
      <c r="A152" s="902"/>
      <c r="B152" s="902"/>
      <c r="C152" s="902"/>
      <c r="D152" s="902"/>
      <c r="E152" s="902"/>
      <c r="F152" s="902"/>
      <c r="G152" s="902"/>
      <c r="H152" s="902"/>
      <c r="I152" s="902"/>
      <c r="J152" s="902"/>
      <c r="K152" s="902"/>
      <c r="L152" s="902"/>
      <c r="M152" s="902"/>
    </row>
    <row r="153" spans="1:13" ht="15">
      <c r="A153" s="902"/>
      <c r="B153" s="902"/>
      <c r="C153" s="902"/>
      <c r="D153" s="902"/>
      <c r="E153" s="902"/>
      <c r="F153" s="902"/>
      <c r="G153" s="902"/>
      <c r="H153" s="902"/>
      <c r="I153" s="902"/>
      <c r="J153" s="902"/>
      <c r="K153" s="902"/>
      <c r="L153" s="902"/>
      <c r="M153" s="902"/>
    </row>
    <row r="154" spans="1:13" ht="15">
      <c r="A154" s="902"/>
      <c r="B154" s="902"/>
      <c r="C154" s="902"/>
      <c r="D154" s="902"/>
      <c r="E154" s="902"/>
      <c r="F154" s="902"/>
      <c r="G154" s="902"/>
      <c r="H154" s="902"/>
      <c r="I154" s="902"/>
      <c r="J154" s="902"/>
      <c r="K154" s="902"/>
      <c r="L154" s="902"/>
      <c r="M154" s="902"/>
    </row>
    <row r="155" spans="1:13" ht="15">
      <c r="A155" s="902"/>
      <c r="B155" s="902"/>
      <c r="C155" s="902"/>
      <c r="D155" s="902"/>
      <c r="E155" s="902"/>
      <c r="F155" s="902"/>
      <c r="G155" s="902"/>
      <c r="H155" s="902"/>
      <c r="I155" s="902"/>
      <c r="J155" s="902"/>
      <c r="K155" s="902"/>
      <c r="L155" s="902"/>
      <c r="M155" s="902"/>
    </row>
    <row r="156" spans="1:13" ht="15">
      <c r="A156" s="902"/>
      <c r="B156" s="902"/>
      <c r="C156" s="902"/>
      <c r="D156" s="902"/>
      <c r="E156" s="902"/>
      <c r="F156" s="902"/>
      <c r="G156" s="902"/>
      <c r="H156" s="902"/>
      <c r="I156" s="902"/>
      <c r="J156" s="902"/>
      <c r="K156" s="902"/>
      <c r="L156" s="902"/>
      <c r="M156" s="902"/>
    </row>
    <row r="157" spans="1:13" ht="15">
      <c r="A157" s="902"/>
      <c r="B157" s="902"/>
      <c r="C157" s="902"/>
      <c r="D157" s="902"/>
      <c r="E157" s="902"/>
      <c r="F157" s="902"/>
      <c r="G157" s="902"/>
      <c r="H157" s="902"/>
      <c r="I157" s="902"/>
      <c r="J157" s="902"/>
      <c r="K157" s="902"/>
      <c r="L157" s="902"/>
      <c r="M157" s="902"/>
    </row>
    <row r="158" spans="1:13" ht="15">
      <c r="A158" s="902"/>
      <c r="B158" s="902"/>
      <c r="C158" s="902"/>
      <c r="D158" s="902"/>
      <c r="E158" s="902"/>
      <c r="F158" s="902"/>
      <c r="G158" s="902"/>
      <c r="H158" s="902"/>
      <c r="I158" s="902"/>
      <c r="J158" s="902"/>
      <c r="K158" s="902"/>
      <c r="L158" s="902"/>
      <c r="M158" s="902"/>
    </row>
    <row r="159" spans="1:13" ht="15">
      <c r="A159" s="902"/>
      <c r="B159" s="902"/>
      <c r="C159" s="902"/>
      <c r="D159" s="902"/>
      <c r="E159" s="902"/>
      <c r="F159" s="902"/>
      <c r="G159" s="902"/>
      <c r="H159" s="902"/>
      <c r="I159" s="902"/>
      <c r="J159" s="902"/>
      <c r="K159" s="902"/>
      <c r="L159" s="902"/>
      <c r="M159" s="902"/>
    </row>
    <row r="160" spans="1:13" ht="15">
      <c r="A160" s="902"/>
      <c r="B160" s="902"/>
      <c r="C160" s="902"/>
      <c r="D160" s="902"/>
      <c r="E160" s="902"/>
      <c r="F160" s="902"/>
      <c r="G160" s="902"/>
      <c r="H160" s="902"/>
      <c r="I160" s="902"/>
      <c r="J160" s="902"/>
      <c r="K160" s="902"/>
      <c r="L160" s="902"/>
      <c r="M160" s="902"/>
    </row>
    <row r="161" spans="1:13" ht="15">
      <c r="A161" s="902"/>
      <c r="B161" s="902"/>
      <c r="C161" s="902"/>
      <c r="D161" s="902"/>
      <c r="E161" s="902"/>
      <c r="F161" s="902"/>
      <c r="G161" s="902"/>
      <c r="H161" s="902"/>
      <c r="I161" s="902"/>
      <c r="J161" s="902"/>
      <c r="K161" s="902"/>
      <c r="L161" s="902"/>
      <c r="M161" s="902"/>
    </row>
    <row r="162" spans="1:13" ht="15">
      <c r="A162" s="902"/>
      <c r="B162" s="902"/>
      <c r="C162" s="902"/>
      <c r="D162" s="902"/>
      <c r="E162" s="902"/>
      <c r="F162" s="902"/>
      <c r="G162" s="902"/>
      <c r="H162" s="902"/>
      <c r="I162" s="902"/>
      <c r="J162" s="902"/>
      <c r="K162" s="902"/>
      <c r="L162" s="902"/>
      <c r="M162" s="902"/>
    </row>
    <row r="163" spans="1:13" ht="15">
      <c r="A163" s="902"/>
      <c r="B163" s="902"/>
      <c r="C163" s="902"/>
      <c r="D163" s="902"/>
      <c r="E163" s="902"/>
      <c r="F163" s="902"/>
      <c r="G163" s="902"/>
      <c r="H163" s="902"/>
      <c r="I163" s="902"/>
      <c r="J163" s="902"/>
      <c r="K163" s="902"/>
      <c r="L163" s="902"/>
      <c r="M163" s="902"/>
    </row>
    <row r="164" spans="1:13" ht="15">
      <c r="A164" s="902"/>
      <c r="B164" s="902"/>
      <c r="C164" s="902"/>
      <c r="D164" s="902"/>
      <c r="E164" s="902"/>
      <c r="F164" s="902"/>
      <c r="G164" s="902"/>
      <c r="H164" s="902"/>
      <c r="I164" s="902"/>
      <c r="J164" s="902"/>
      <c r="K164" s="902"/>
      <c r="L164" s="902"/>
      <c r="M164" s="902"/>
    </row>
    <row r="165" spans="1:13" ht="15">
      <c r="A165" s="902"/>
      <c r="B165" s="902"/>
      <c r="C165" s="902"/>
      <c r="D165" s="902"/>
      <c r="E165" s="902"/>
      <c r="F165" s="902"/>
      <c r="G165" s="902"/>
      <c r="H165" s="902"/>
      <c r="I165" s="902"/>
      <c r="J165" s="902"/>
      <c r="K165" s="902"/>
      <c r="L165" s="902"/>
      <c r="M165" s="902"/>
    </row>
    <row r="166" spans="1:13" ht="15">
      <c r="A166" s="902"/>
      <c r="B166" s="902"/>
      <c r="C166" s="902"/>
      <c r="D166" s="902"/>
      <c r="E166" s="902"/>
      <c r="F166" s="902"/>
      <c r="G166" s="902"/>
      <c r="H166" s="902"/>
      <c r="I166" s="902"/>
      <c r="J166" s="902"/>
      <c r="K166" s="902"/>
      <c r="L166" s="902"/>
      <c r="M166" s="902"/>
    </row>
    <row r="167" spans="1:13" ht="15">
      <c r="A167" s="902"/>
      <c r="B167" s="902"/>
      <c r="C167" s="902"/>
      <c r="D167" s="902"/>
      <c r="E167" s="902"/>
      <c r="F167" s="902"/>
      <c r="G167" s="902"/>
      <c r="H167" s="902"/>
      <c r="I167" s="902"/>
      <c r="J167" s="902"/>
      <c r="K167" s="902"/>
      <c r="L167" s="902"/>
      <c r="M167" s="902"/>
    </row>
    <row r="168" spans="1:13" ht="15">
      <c r="A168" s="902"/>
      <c r="B168" s="902"/>
      <c r="C168" s="902"/>
      <c r="D168" s="902"/>
      <c r="E168" s="902"/>
      <c r="F168" s="902"/>
      <c r="G168" s="902"/>
      <c r="H168" s="902"/>
      <c r="I168" s="902"/>
      <c r="J168" s="902"/>
      <c r="K168" s="902"/>
      <c r="L168" s="902"/>
      <c r="M168" s="902"/>
    </row>
    <row r="169" spans="1:13" ht="15">
      <c r="A169" s="902"/>
      <c r="B169" s="902"/>
      <c r="C169" s="902"/>
      <c r="D169" s="902"/>
      <c r="E169" s="902"/>
      <c r="F169" s="902"/>
      <c r="G169" s="902"/>
      <c r="H169" s="902"/>
      <c r="I169" s="902"/>
      <c r="J169" s="902"/>
      <c r="K169" s="902"/>
      <c r="L169" s="902"/>
      <c r="M169" s="902"/>
    </row>
    <row r="170" spans="1:13" ht="15">
      <c r="A170" s="902"/>
      <c r="B170" s="902"/>
      <c r="C170" s="902"/>
      <c r="D170" s="902"/>
      <c r="E170" s="902"/>
      <c r="F170" s="902"/>
      <c r="G170" s="902"/>
      <c r="H170" s="902"/>
      <c r="I170" s="902"/>
      <c r="J170" s="902"/>
      <c r="K170" s="902"/>
      <c r="L170" s="902"/>
      <c r="M170" s="902"/>
    </row>
    <row r="171" spans="1:13" ht="15">
      <c r="A171" s="902"/>
      <c r="B171" s="902"/>
      <c r="C171" s="902"/>
      <c r="D171" s="902"/>
      <c r="E171" s="902"/>
      <c r="F171" s="902"/>
      <c r="G171" s="902"/>
      <c r="H171" s="902"/>
      <c r="I171" s="902"/>
      <c r="J171" s="902"/>
      <c r="K171" s="902"/>
      <c r="L171" s="902"/>
      <c r="M171" s="902"/>
    </row>
    <row r="172" spans="1:13" ht="15">
      <c r="A172" s="902"/>
      <c r="B172" s="902"/>
      <c r="C172" s="902"/>
      <c r="D172" s="902"/>
      <c r="E172" s="902"/>
      <c r="F172" s="902"/>
      <c r="G172" s="902"/>
      <c r="H172" s="902"/>
      <c r="I172" s="902"/>
      <c r="J172" s="902"/>
      <c r="K172" s="902"/>
      <c r="L172" s="902"/>
      <c r="M172" s="902"/>
    </row>
    <row r="173" spans="1:13" ht="15">
      <c r="A173" s="902"/>
      <c r="B173" s="902"/>
      <c r="C173" s="902"/>
      <c r="D173" s="902"/>
      <c r="E173" s="902"/>
      <c r="F173" s="902"/>
      <c r="G173" s="902"/>
      <c r="H173" s="902"/>
      <c r="I173" s="902"/>
      <c r="J173" s="902"/>
      <c r="K173" s="902"/>
      <c r="L173" s="902"/>
      <c r="M173" s="902"/>
    </row>
    <row r="174" spans="1:13" ht="15">
      <c r="A174" s="902"/>
      <c r="B174" s="902"/>
      <c r="C174" s="902"/>
      <c r="D174" s="902"/>
      <c r="E174" s="902"/>
      <c r="F174" s="902"/>
      <c r="G174" s="902"/>
      <c r="H174" s="902"/>
      <c r="I174" s="902"/>
      <c r="J174" s="902"/>
      <c r="K174" s="902"/>
      <c r="L174" s="902"/>
      <c r="M174" s="902"/>
    </row>
    <row r="175" spans="1:13" ht="15">
      <c r="A175" s="902"/>
      <c r="B175" s="902"/>
      <c r="C175" s="902"/>
      <c r="D175" s="902"/>
      <c r="E175" s="902"/>
      <c r="F175" s="902"/>
      <c r="G175" s="902"/>
      <c r="H175" s="902"/>
      <c r="I175" s="902"/>
      <c r="J175" s="902"/>
      <c r="K175" s="902"/>
      <c r="L175" s="902"/>
      <c r="M175" s="902"/>
    </row>
    <row r="176" spans="1:13" ht="15">
      <c r="A176" s="902"/>
      <c r="B176" s="902"/>
      <c r="C176" s="902"/>
      <c r="D176" s="902"/>
      <c r="E176" s="902"/>
      <c r="F176" s="902"/>
      <c r="G176" s="902"/>
      <c r="H176" s="902"/>
      <c r="I176" s="902"/>
      <c r="J176" s="902"/>
      <c r="K176" s="902"/>
      <c r="L176" s="902"/>
      <c r="M176" s="902"/>
    </row>
    <row r="177" spans="1:13" ht="15">
      <c r="A177" s="902"/>
      <c r="B177" s="902"/>
      <c r="C177" s="902"/>
      <c r="D177" s="902"/>
      <c r="E177" s="902"/>
      <c r="F177" s="902"/>
      <c r="G177" s="902"/>
      <c r="H177" s="902"/>
      <c r="I177" s="902"/>
      <c r="J177" s="902"/>
      <c r="K177" s="902"/>
      <c r="L177" s="902"/>
      <c r="M177" s="902"/>
    </row>
    <row r="178" spans="1:13" ht="15">
      <c r="A178" s="902"/>
      <c r="B178" s="902"/>
      <c r="C178" s="902"/>
      <c r="D178" s="902"/>
      <c r="E178" s="902"/>
      <c r="F178" s="902"/>
      <c r="G178" s="902"/>
      <c r="H178" s="902"/>
      <c r="I178" s="902"/>
      <c r="J178" s="902"/>
      <c r="K178" s="902"/>
      <c r="L178" s="902"/>
      <c r="M178" s="902"/>
    </row>
    <row r="179" spans="1:13" ht="15">
      <c r="A179" s="902"/>
      <c r="B179" s="902"/>
      <c r="C179" s="902"/>
      <c r="D179" s="902"/>
      <c r="E179" s="902"/>
      <c r="F179" s="902"/>
      <c r="G179" s="902"/>
      <c r="H179" s="902"/>
      <c r="I179" s="902"/>
      <c r="J179" s="902"/>
      <c r="K179" s="902"/>
      <c r="L179" s="902"/>
      <c r="M179" s="902"/>
    </row>
    <row r="180" spans="1:13" ht="15">
      <c r="A180" s="902"/>
      <c r="B180" s="902"/>
      <c r="C180" s="902"/>
      <c r="D180" s="902"/>
      <c r="E180" s="902"/>
      <c r="F180" s="902"/>
      <c r="G180" s="902"/>
      <c r="H180" s="902"/>
      <c r="I180" s="902"/>
      <c r="J180" s="902"/>
      <c r="K180" s="902"/>
      <c r="L180" s="902"/>
      <c r="M180" s="902"/>
    </row>
    <row r="181" spans="1:13" ht="15">
      <c r="A181" s="902"/>
      <c r="B181" s="902"/>
      <c r="C181" s="902"/>
      <c r="D181" s="902"/>
      <c r="E181" s="902"/>
      <c r="F181" s="902"/>
      <c r="G181" s="902"/>
      <c r="H181" s="902"/>
      <c r="I181" s="902"/>
      <c r="J181" s="902"/>
      <c r="K181" s="902"/>
      <c r="L181" s="902"/>
      <c r="M181" s="902"/>
    </row>
    <row r="182" spans="1:13" ht="15">
      <c r="A182" s="902"/>
      <c r="B182" s="902"/>
      <c r="C182" s="902"/>
      <c r="D182" s="902"/>
      <c r="E182" s="902"/>
      <c r="F182" s="902"/>
      <c r="G182" s="902"/>
      <c r="H182" s="902"/>
      <c r="I182" s="902"/>
      <c r="J182" s="902"/>
      <c r="K182" s="902"/>
      <c r="L182" s="902"/>
      <c r="M182" s="902"/>
    </row>
    <row r="183" spans="1:13" ht="15">
      <c r="A183" s="902"/>
      <c r="B183" s="902"/>
      <c r="C183" s="902"/>
      <c r="D183" s="902"/>
      <c r="E183" s="902"/>
      <c r="F183" s="902"/>
      <c r="G183" s="902"/>
      <c r="H183" s="902"/>
      <c r="I183" s="902"/>
      <c r="J183" s="902"/>
      <c r="K183" s="902"/>
      <c r="L183" s="902"/>
      <c r="M183" s="902"/>
    </row>
    <row r="184" spans="1:13" ht="15">
      <c r="A184" s="902"/>
      <c r="B184" s="902"/>
      <c r="C184" s="902"/>
      <c r="D184" s="902"/>
      <c r="E184" s="902"/>
      <c r="F184" s="902"/>
      <c r="G184" s="902"/>
      <c r="H184" s="902"/>
      <c r="I184" s="902"/>
      <c r="J184" s="902"/>
      <c r="K184" s="902"/>
      <c r="L184" s="902"/>
      <c r="M184" s="902"/>
    </row>
    <row r="185" spans="1:13" ht="15">
      <c r="A185" s="902"/>
      <c r="B185" s="902"/>
      <c r="C185" s="902"/>
      <c r="D185" s="902"/>
      <c r="E185" s="902"/>
      <c r="F185" s="902"/>
      <c r="G185" s="902"/>
      <c r="H185" s="902"/>
      <c r="I185" s="902"/>
      <c r="J185" s="902"/>
      <c r="K185" s="902"/>
      <c r="L185" s="902"/>
      <c r="M185" s="902"/>
    </row>
    <row r="186" spans="1:13" ht="15">
      <c r="A186" s="902"/>
      <c r="B186" s="902"/>
      <c r="C186" s="902"/>
      <c r="D186" s="902"/>
      <c r="E186" s="902"/>
      <c r="F186" s="902"/>
      <c r="G186" s="902"/>
      <c r="H186" s="902"/>
      <c r="I186" s="902"/>
      <c r="J186" s="902"/>
      <c r="K186" s="902"/>
      <c r="L186" s="902"/>
      <c r="M186" s="902"/>
    </row>
    <row r="187" spans="1:13" ht="15">
      <c r="A187" s="902"/>
      <c r="B187" s="902"/>
      <c r="C187" s="902"/>
      <c r="D187" s="902"/>
      <c r="E187" s="902"/>
      <c r="F187" s="902"/>
      <c r="G187" s="902"/>
      <c r="H187" s="902"/>
      <c r="I187" s="902"/>
      <c r="J187" s="902"/>
      <c r="K187" s="902"/>
      <c r="L187" s="902"/>
      <c r="M187" s="902"/>
    </row>
    <row r="188" spans="1:13" ht="15">
      <c r="A188" s="902"/>
      <c r="B188" s="902"/>
      <c r="C188" s="902"/>
      <c r="D188" s="902"/>
      <c r="E188" s="902"/>
      <c r="F188" s="902"/>
      <c r="G188" s="902"/>
      <c r="H188" s="902"/>
      <c r="I188" s="902"/>
      <c r="J188" s="902"/>
      <c r="K188" s="902"/>
      <c r="L188" s="902"/>
      <c r="M188" s="902"/>
    </row>
    <row r="189" spans="1:13" ht="15">
      <c r="A189" s="902"/>
      <c r="B189" s="902"/>
      <c r="C189" s="902"/>
      <c r="D189" s="902"/>
      <c r="E189" s="902"/>
      <c r="F189" s="902"/>
      <c r="G189" s="902"/>
      <c r="H189" s="902"/>
      <c r="I189" s="902"/>
      <c r="J189" s="902"/>
      <c r="K189" s="902"/>
      <c r="L189" s="902"/>
      <c r="M189" s="902"/>
    </row>
    <row r="190" spans="1:13" ht="15">
      <c r="A190" s="902"/>
      <c r="B190" s="902"/>
      <c r="C190" s="902"/>
      <c r="D190" s="902"/>
      <c r="E190" s="902"/>
      <c r="F190" s="902"/>
      <c r="G190" s="902"/>
      <c r="H190" s="902"/>
      <c r="I190" s="902"/>
      <c r="J190" s="902"/>
      <c r="K190" s="902"/>
      <c r="L190" s="902"/>
      <c r="M190" s="902"/>
    </row>
    <row r="191" spans="1:13" ht="15">
      <c r="A191" s="902"/>
      <c r="B191" s="902"/>
      <c r="C191" s="902"/>
      <c r="D191" s="902"/>
      <c r="E191" s="902"/>
      <c r="F191" s="902"/>
      <c r="G191" s="902"/>
      <c r="H191" s="902"/>
      <c r="I191" s="902"/>
      <c r="J191" s="902"/>
      <c r="K191" s="902"/>
      <c r="L191" s="902"/>
      <c r="M191" s="902"/>
    </row>
    <row r="192" spans="1:13" ht="15">
      <c r="A192" s="902"/>
      <c r="B192" s="902"/>
      <c r="C192" s="902"/>
      <c r="D192" s="902"/>
      <c r="E192" s="902"/>
      <c r="F192" s="902"/>
      <c r="G192" s="902"/>
      <c r="H192" s="902"/>
      <c r="I192" s="902"/>
      <c r="J192" s="902"/>
      <c r="K192" s="902"/>
      <c r="L192" s="902"/>
      <c r="M192" s="902"/>
    </row>
    <row r="193" spans="1:13" ht="15">
      <c r="A193" s="902"/>
      <c r="B193" s="902"/>
      <c r="C193" s="902"/>
      <c r="D193" s="902"/>
      <c r="E193" s="902"/>
      <c r="F193" s="902"/>
      <c r="G193" s="902"/>
      <c r="H193" s="902"/>
      <c r="I193" s="902"/>
      <c r="J193" s="902"/>
      <c r="K193" s="902"/>
      <c r="L193" s="902"/>
      <c r="M193" s="902"/>
    </row>
    <row r="194" spans="1:13" ht="15">
      <c r="A194" s="902"/>
      <c r="B194" s="902"/>
      <c r="C194" s="902"/>
      <c r="D194" s="902"/>
      <c r="E194" s="902"/>
      <c r="F194" s="902"/>
      <c r="G194" s="902"/>
      <c r="H194" s="902"/>
      <c r="I194" s="902"/>
      <c r="J194" s="902"/>
      <c r="K194" s="902"/>
      <c r="L194" s="902"/>
      <c r="M194" s="902"/>
    </row>
    <row r="195" spans="1:13" ht="15">
      <c r="A195" s="902"/>
      <c r="B195" s="902"/>
      <c r="C195" s="902"/>
      <c r="D195" s="902"/>
      <c r="E195" s="902"/>
      <c r="F195" s="902"/>
      <c r="G195" s="902"/>
      <c r="H195" s="902"/>
      <c r="I195" s="902"/>
      <c r="J195" s="902"/>
      <c r="K195" s="902"/>
      <c r="L195" s="902"/>
      <c r="M195" s="902"/>
    </row>
    <row r="196" spans="1:13" ht="15">
      <c r="A196" s="902"/>
      <c r="B196" s="902"/>
      <c r="C196" s="902"/>
      <c r="D196" s="902"/>
      <c r="E196" s="902"/>
      <c r="F196" s="902"/>
      <c r="G196" s="902"/>
      <c r="H196" s="902"/>
      <c r="I196" s="902"/>
      <c r="J196" s="902"/>
      <c r="K196" s="902"/>
      <c r="L196" s="902"/>
      <c r="M196" s="902"/>
    </row>
    <row r="197" spans="1:13" ht="15">
      <c r="A197" s="902"/>
      <c r="B197" s="902"/>
      <c r="C197" s="902"/>
      <c r="D197" s="902"/>
      <c r="E197" s="902"/>
      <c r="F197" s="902"/>
      <c r="G197" s="902"/>
      <c r="H197" s="902"/>
      <c r="I197" s="902"/>
      <c r="J197" s="902"/>
      <c r="K197" s="902"/>
      <c r="L197" s="902"/>
      <c r="M197" s="902"/>
    </row>
    <row r="198" spans="1:13" ht="15">
      <c r="A198" s="902"/>
      <c r="B198" s="902"/>
      <c r="C198" s="902"/>
      <c r="D198" s="902"/>
      <c r="E198" s="902"/>
      <c r="F198" s="902"/>
      <c r="G198" s="902"/>
      <c r="H198" s="902"/>
      <c r="I198" s="902"/>
      <c r="J198" s="902"/>
      <c r="K198" s="902"/>
      <c r="L198" s="902"/>
      <c r="M198" s="902"/>
    </row>
    <row r="199" spans="1:13" ht="15">
      <c r="A199" s="902"/>
      <c r="B199" s="902"/>
      <c r="C199" s="902"/>
      <c r="D199" s="902"/>
      <c r="E199" s="902"/>
      <c r="F199" s="902"/>
      <c r="G199" s="902"/>
      <c r="H199" s="902"/>
      <c r="I199" s="902"/>
      <c r="J199" s="902"/>
      <c r="K199" s="902"/>
      <c r="L199" s="902"/>
      <c r="M199" s="902"/>
    </row>
    <row r="200" spans="1:13" ht="15">
      <c r="A200" s="902"/>
      <c r="B200" s="902"/>
      <c r="C200" s="902"/>
      <c r="D200" s="902"/>
      <c r="E200" s="902"/>
      <c r="F200" s="902"/>
      <c r="G200" s="902"/>
      <c r="H200" s="902"/>
      <c r="I200" s="902"/>
      <c r="J200" s="902"/>
      <c r="K200" s="902"/>
      <c r="L200" s="902"/>
      <c r="M200" s="902"/>
    </row>
    <row r="201" spans="1:13" ht="15">
      <c r="A201" s="902"/>
      <c r="B201" s="902"/>
      <c r="C201" s="902"/>
      <c r="D201" s="902"/>
      <c r="E201" s="902"/>
      <c r="F201" s="902"/>
      <c r="G201" s="902"/>
      <c r="H201" s="902"/>
      <c r="I201" s="902"/>
      <c r="J201" s="902"/>
      <c r="K201" s="902"/>
      <c r="L201" s="902"/>
      <c r="M201" s="902"/>
    </row>
    <row r="202" spans="1:13" ht="15">
      <c r="A202" s="902"/>
      <c r="B202" s="902"/>
      <c r="C202" s="902"/>
      <c r="D202" s="902"/>
      <c r="E202" s="902"/>
      <c r="F202" s="902"/>
      <c r="G202" s="902"/>
      <c r="H202" s="902"/>
      <c r="I202" s="902"/>
      <c r="J202" s="902"/>
      <c r="K202" s="902"/>
      <c r="L202" s="902"/>
      <c r="M202" s="902"/>
    </row>
    <row r="203" spans="1:13" ht="15">
      <c r="A203" s="902"/>
      <c r="B203" s="902"/>
      <c r="C203" s="902"/>
      <c r="D203" s="902"/>
      <c r="E203" s="902"/>
      <c r="F203" s="902"/>
      <c r="G203" s="902"/>
      <c r="H203" s="902"/>
      <c r="I203" s="902"/>
      <c r="J203" s="902"/>
      <c r="K203" s="902"/>
      <c r="L203" s="902"/>
      <c r="M203" s="902"/>
    </row>
    <row r="204" spans="1:13" ht="15">
      <c r="A204" s="902"/>
      <c r="B204" s="902"/>
      <c r="C204" s="902"/>
      <c r="D204" s="902"/>
      <c r="E204" s="902"/>
      <c r="F204" s="902"/>
      <c r="G204" s="902"/>
      <c r="H204" s="902"/>
      <c r="I204" s="902"/>
      <c r="J204" s="902"/>
      <c r="K204" s="902"/>
      <c r="L204" s="902"/>
      <c r="M204" s="902"/>
    </row>
    <row r="205" spans="1:13" ht="15">
      <c r="A205" s="902"/>
      <c r="B205" s="902"/>
      <c r="C205" s="902"/>
      <c r="D205" s="902"/>
      <c r="E205" s="902"/>
      <c r="F205" s="902"/>
      <c r="G205" s="902"/>
      <c r="H205" s="902"/>
      <c r="I205" s="902"/>
      <c r="J205" s="902"/>
      <c r="K205" s="902"/>
      <c r="L205" s="902"/>
      <c r="M205" s="902"/>
    </row>
    <row r="206" spans="1:13" ht="15">
      <c r="A206" s="902"/>
      <c r="B206" s="902"/>
      <c r="C206" s="902"/>
      <c r="D206" s="902"/>
      <c r="E206" s="902"/>
      <c r="F206" s="902"/>
      <c r="G206" s="902"/>
      <c r="H206" s="902"/>
      <c r="I206" s="902"/>
      <c r="J206" s="902"/>
      <c r="K206" s="902"/>
      <c r="L206" s="902"/>
      <c r="M206" s="902"/>
    </row>
    <row r="207" spans="1:13" ht="15">
      <c r="A207" s="902"/>
      <c r="B207" s="902"/>
      <c r="C207" s="902"/>
      <c r="D207" s="902"/>
      <c r="E207" s="902"/>
      <c r="F207" s="902"/>
      <c r="G207" s="902"/>
      <c r="H207" s="902"/>
      <c r="I207" s="902"/>
      <c r="J207" s="902"/>
      <c r="K207" s="902"/>
      <c r="L207" s="902"/>
      <c r="M207" s="902"/>
    </row>
    <row r="208" spans="1:13" ht="15">
      <c r="A208" s="902"/>
      <c r="B208" s="902"/>
      <c r="C208" s="902"/>
      <c r="D208" s="902"/>
      <c r="E208" s="902"/>
      <c r="F208" s="902"/>
      <c r="G208" s="902"/>
      <c r="H208" s="902"/>
      <c r="I208" s="902"/>
      <c r="J208" s="902"/>
      <c r="K208" s="902"/>
      <c r="L208" s="902"/>
      <c r="M208" s="902"/>
    </row>
    <row r="209" spans="1:13" ht="15">
      <c r="A209" s="902"/>
      <c r="B209" s="902"/>
      <c r="C209" s="902"/>
      <c r="D209" s="902"/>
      <c r="E209" s="902"/>
      <c r="F209" s="902"/>
      <c r="G209" s="902"/>
      <c r="H209" s="902"/>
      <c r="I209" s="902"/>
      <c r="J209" s="902"/>
      <c r="K209" s="902"/>
      <c r="L209" s="902"/>
      <c r="M209" s="902"/>
    </row>
    <row r="210" spans="1:13" ht="15">
      <c r="A210" s="902"/>
      <c r="B210" s="902"/>
      <c r="C210" s="902"/>
      <c r="D210" s="902"/>
      <c r="E210" s="902"/>
      <c r="F210" s="902"/>
      <c r="G210" s="902"/>
      <c r="H210" s="902"/>
      <c r="I210" s="902"/>
      <c r="J210" s="902"/>
      <c r="K210" s="902"/>
      <c r="L210" s="902"/>
      <c r="M210" s="902"/>
    </row>
    <row r="211" spans="1:13" ht="15">
      <c r="A211" s="902"/>
      <c r="B211" s="902"/>
      <c r="C211" s="902"/>
      <c r="D211" s="902"/>
      <c r="E211" s="902"/>
      <c r="F211" s="902"/>
      <c r="G211" s="902"/>
      <c r="H211" s="902"/>
      <c r="I211" s="902"/>
      <c r="J211" s="902"/>
      <c r="K211" s="902"/>
      <c r="L211" s="902"/>
      <c r="M211" s="902"/>
    </row>
    <row r="212" spans="1:13" ht="15">
      <c r="A212" s="902"/>
      <c r="B212" s="902"/>
      <c r="C212" s="902"/>
      <c r="D212" s="902"/>
      <c r="E212" s="902"/>
      <c r="F212" s="902"/>
      <c r="G212" s="902"/>
      <c r="H212" s="902"/>
      <c r="I212" s="902"/>
      <c r="J212" s="902"/>
      <c r="K212" s="902"/>
      <c r="L212" s="902"/>
      <c r="M212" s="902"/>
    </row>
    <row r="213" spans="1:13" ht="15">
      <c r="A213" s="902"/>
      <c r="B213" s="902"/>
      <c r="C213" s="902"/>
      <c r="D213" s="902"/>
      <c r="E213" s="902"/>
      <c r="F213" s="902"/>
      <c r="G213" s="902"/>
      <c r="H213" s="902"/>
      <c r="I213" s="902"/>
      <c r="J213" s="902"/>
      <c r="K213" s="902"/>
      <c r="L213" s="902"/>
      <c r="M213" s="902"/>
    </row>
    <row r="214" spans="1:13" ht="15">
      <c r="A214" s="902"/>
      <c r="B214" s="902"/>
      <c r="C214" s="902"/>
      <c r="D214" s="902"/>
      <c r="E214" s="902"/>
      <c r="F214" s="902"/>
      <c r="G214" s="902"/>
      <c r="H214" s="902"/>
      <c r="I214" s="902"/>
      <c r="J214" s="902"/>
      <c r="K214" s="902"/>
      <c r="L214" s="902"/>
      <c r="M214" s="902"/>
    </row>
    <row r="215" spans="1:13" ht="15">
      <c r="A215" s="902"/>
      <c r="B215" s="902"/>
      <c r="C215" s="902"/>
      <c r="D215" s="902"/>
      <c r="E215" s="902"/>
      <c r="F215" s="902"/>
      <c r="G215" s="902"/>
      <c r="H215" s="902"/>
      <c r="I215" s="902"/>
      <c r="J215" s="902"/>
      <c r="K215" s="902"/>
      <c r="L215" s="902"/>
      <c r="M215" s="902"/>
    </row>
    <row r="216" spans="1:13" ht="15">
      <c r="A216" s="902"/>
      <c r="B216" s="902"/>
      <c r="C216" s="902"/>
      <c r="D216" s="902"/>
      <c r="E216" s="902"/>
      <c r="F216" s="902"/>
      <c r="G216" s="902"/>
      <c r="H216" s="902"/>
      <c r="I216" s="902"/>
      <c r="J216" s="902"/>
      <c r="K216" s="902"/>
      <c r="L216" s="902"/>
      <c r="M216" s="902"/>
    </row>
    <row r="217" spans="1:13" ht="15">
      <c r="A217" s="902"/>
      <c r="B217" s="902"/>
      <c r="C217" s="902"/>
      <c r="D217" s="902"/>
      <c r="E217" s="902"/>
      <c r="F217" s="902"/>
      <c r="G217" s="902"/>
      <c r="H217" s="902"/>
      <c r="I217" s="902"/>
      <c r="J217" s="902"/>
      <c r="K217" s="902"/>
      <c r="L217" s="902"/>
      <c r="M217" s="902"/>
    </row>
    <row r="218" spans="1:13" ht="15">
      <c r="A218" s="902"/>
      <c r="B218" s="902"/>
      <c r="C218" s="902"/>
      <c r="D218" s="902"/>
      <c r="E218" s="902"/>
      <c r="F218" s="902"/>
      <c r="G218" s="902"/>
      <c r="H218" s="902"/>
      <c r="I218" s="902"/>
      <c r="J218" s="902"/>
      <c r="K218" s="902"/>
      <c r="L218" s="902"/>
      <c r="M218" s="902"/>
    </row>
    <row r="219" spans="1:13" ht="15">
      <c r="A219" s="902"/>
      <c r="B219" s="902"/>
      <c r="C219" s="902"/>
      <c r="D219" s="902"/>
      <c r="E219" s="902"/>
      <c r="F219" s="902"/>
      <c r="G219" s="902"/>
      <c r="H219" s="902"/>
      <c r="I219" s="902"/>
      <c r="J219" s="902"/>
      <c r="K219" s="902"/>
      <c r="L219" s="902"/>
      <c r="M219" s="902"/>
    </row>
    <row r="220" spans="1:13" ht="15">
      <c r="A220" s="902"/>
      <c r="B220" s="902"/>
      <c r="C220" s="902"/>
      <c r="D220" s="902"/>
      <c r="E220" s="902"/>
      <c r="F220" s="902"/>
      <c r="G220" s="902"/>
      <c r="H220" s="902"/>
      <c r="I220" s="902"/>
      <c r="J220" s="902"/>
      <c r="K220" s="902"/>
      <c r="L220" s="902"/>
      <c r="M220" s="902"/>
    </row>
    <row r="221" spans="1:13" ht="15">
      <c r="A221" s="902"/>
      <c r="B221" s="902"/>
      <c r="C221" s="902"/>
      <c r="D221" s="902"/>
      <c r="E221" s="902"/>
      <c r="F221" s="902"/>
      <c r="G221" s="902"/>
      <c r="H221" s="902"/>
      <c r="I221" s="902"/>
      <c r="J221" s="902"/>
      <c r="K221" s="902"/>
      <c r="L221" s="902"/>
      <c r="M221" s="902"/>
    </row>
    <row r="222" spans="1:13" ht="15">
      <c r="A222" s="902"/>
      <c r="B222" s="902"/>
      <c r="C222" s="902"/>
      <c r="D222" s="902"/>
      <c r="E222" s="902"/>
      <c r="F222" s="902"/>
      <c r="G222" s="902"/>
      <c r="H222" s="902"/>
      <c r="I222" s="902"/>
      <c r="J222" s="902"/>
      <c r="K222" s="902"/>
      <c r="L222" s="902"/>
      <c r="M222" s="902"/>
    </row>
    <row r="223" spans="1:13" ht="15">
      <c r="A223" s="902"/>
      <c r="B223" s="902"/>
      <c r="C223" s="902"/>
      <c r="D223" s="902"/>
      <c r="E223" s="902"/>
      <c r="F223" s="902"/>
      <c r="G223" s="902"/>
      <c r="H223" s="902"/>
      <c r="I223" s="902"/>
      <c r="J223" s="902"/>
      <c r="K223" s="902"/>
      <c r="L223" s="902"/>
      <c r="M223" s="902"/>
    </row>
    <row r="224" spans="1:13" ht="15">
      <c r="A224" s="902"/>
      <c r="B224" s="902"/>
      <c r="C224" s="902"/>
      <c r="D224" s="902"/>
      <c r="E224" s="902"/>
      <c r="F224" s="902"/>
      <c r="G224" s="902"/>
      <c r="H224" s="902"/>
      <c r="I224" s="902"/>
      <c r="J224" s="902"/>
      <c r="K224" s="902"/>
      <c r="L224" s="902"/>
      <c r="M224" s="902"/>
    </row>
    <row r="225" spans="1:13" ht="15">
      <c r="A225" s="902"/>
      <c r="B225" s="902"/>
      <c r="C225" s="902"/>
      <c r="D225" s="902"/>
      <c r="E225" s="902"/>
      <c r="F225" s="902"/>
      <c r="G225" s="902"/>
      <c r="H225" s="902"/>
      <c r="I225" s="902"/>
      <c r="J225" s="902"/>
      <c r="K225" s="902"/>
      <c r="L225" s="902"/>
      <c r="M225" s="902"/>
    </row>
    <row r="226" spans="1:13" ht="15">
      <c r="A226" s="902"/>
      <c r="B226" s="902"/>
      <c r="C226" s="902"/>
      <c r="D226" s="902"/>
      <c r="E226" s="902"/>
      <c r="F226" s="902"/>
      <c r="G226" s="902"/>
      <c r="H226" s="902"/>
      <c r="I226" s="902"/>
      <c r="J226" s="902"/>
      <c r="K226" s="902"/>
      <c r="L226" s="902"/>
      <c r="M226" s="902"/>
    </row>
    <row r="227" spans="1:13" ht="15">
      <c r="A227" s="902"/>
      <c r="B227" s="902"/>
      <c r="C227" s="902"/>
      <c r="D227" s="902"/>
      <c r="E227" s="902"/>
      <c r="F227" s="902"/>
      <c r="G227" s="902"/>
      <c r="H227" s="902"/>
      <c r="I227" s="902"/>
      <c r="J227" s="902"/>
      <c r="K227" s="902"/>
      <c r="L227" s="902"/>
      <c r="M227" s="902"/>
    </row>
    <row r="228" spans="1:13" ht="15">
      <c r="A228" s="902"/>
      <c r="B228" s="902"/>
      <c r="C228" s="902"/>
      <c r="D228" s="902"/>
      <c r="E228" s="902"/>
      <c r="F228" s="902"/>
      <c r="G228" s="902"/>
      <c r="H228" s="902"/>
      <c r="I228" s="902"/>
      <c r="J228" s="902"/>
      <c r="K228" s="902"/>
      <c r="L228" s="902"/>
      <c r="M228" s="902"/>
    </row>
    <row r="229" spans="1:13" ht="15">
      <c r="A229" s="902"/>
      <c r="B229" s="902"/>
      <c r="C229" s="902"/>
      <c r="D229" s="902"/>
      <c r="E229" s="902"/>
      <c r="F229" s="902"/>
      <c r="G229" s="902"/>
      <c r="H229" s="902"/>
      <c r="I229" s="902"/>
      <c r="J229" s="902"/>
      <c r="K229" s="902"/>
      <c r="L229" s="902"/>
      <c r="M229" s="902"/>
    </row>
    <row r="230" spans="1:13" ht="15">
      <c r="A230" s="902"/>
      <c r="B230" s="902"/>
      <c r="C230" s="902"/>
      <c r="D230" s="902"/>
      <c r="E230" s="902"/>
      <c r="F230" s="902"/>
      <c r="G230" s="902"/>
      <c r="H230" s="902"/>
      <c r="I230" s="902"/>
      <c r="J230" s="902"/>
      <c r="K230" s="902"/>
      <c r="L230" s="902"/>
      <c r="M230" s="902"/>
    </row>
    <row r="231" spans="1:13" ht="15">
      <c r="A231" s="902"/>
      <c r="B231" s="902"/>
      <c r="C231" s="902"/>
      <c r="D231" s="902"/>
      <c r="E231" s="902"/>
      <c r="F231" s="902"/>
      <c r="G231" s="902"/>
      <c r="H231" s="902"/>
      <c r="I231" s="902"/>
      <c r="J231" s="902"/>
      <c r="K231" s="902"/>
      <c r="L231" s="902"/>
      <c r="M231" s="902"/>
    </row>
    <row r="232" spans="1:13" ht="15">
      <c r="A232" s="902"/>
      <c r="B232" s="902"/>
      <c r="C232" s="902"/>
      <c r="D232" s="902"/>
      <c r="E232" s="902"/>
      <c r="F232" s="902"/>
      <c r="G232" s="902"/>
      <c r="H232" s="902"/>
      <c r="I232" s="902"/>
      <c r="J232" s="902"/>
      <c r="K232" s="902"/>
      <c r="L232" s="902"/>
      <c r="M232" s="902"/>
    </row>
    <row r="233" spans="1:13" ht="15">
      <c r="A233" s="902"/>
      <c r="B233" s="902"/>
      <c r="C233" s="902"/>
      <c r="D233" s="902"/>
      <c r="E233" s="902"/>
      <c r="F233" s="902"/>
      <c r="G233" s="902"/>
      <c r="H233" s="902"/>
      <c r="I233" s="902"/>
      <c r="J233" s="902"/>
      <c r="K233" s="902"/>
      <c r="L233" s="902"/>
      <c r="M233" s="902"/>
    </row>
    <row r="234" spans="1:13" ht="15">
      <c r="A234" s="902"/>
      <c r="B234" s="902"/>
      <c r="C234" s="902"/>
      <c r="D234" s="902"/>
      <c r="E234" s="902"/>
      <c r="F234" s="902"/>
      <c r="G234" s="902"/>
      <c r="H234" s="902"/>
      <c r="I234" s="902"/>
      <c r="J234" s="902"/>
      <c r="K234" s="902"/>
      <c r="L234" s="902"/>
      <c r="M234" s="902"/>
    </row>
    <row r="235" spans="1:13" ht="15">
      <c r="A235" s="902"/>
      <c r="B235" s="902"/>
      <c r="C235" s="902"/>
      <c r="D235" s="902"/>
      <c r="E235" s="902"/>
      <c r="F235" s="902"/>
      <c r="G235" s="902"/>
      <c r="H235" s="902"/>
      <c r="I235" s="902"/>
      <c r="J235" s="902"/>
      <c r="K235" s="902"/>
      <c r="L235" s="902"/>
      <c r="M235" s="902"/>
    </row>
    <row r="236" spans="1:13" ht="15">
      <c r="A236" s="902"/>
      <c r="B236" s="902"/>
      <c r="C236" s="902"/>
      <c r="D236" s="902"/>
      <c r="E236" s="902"/>
      <c r="F236" s="902"/>
      <c r="G236" s="902"/>
      <c r="H236" s="902"/>
      <c r="I236" s="902"/>
      <c r="J236" s="902"/>
      <c r="K236" s="902"/>
      <c r="L236" s="902"/>
      <c r="M236" s="902"/>
    </row>
    <row r="237" spans="1:13" ht="15">
      <c r="A237" s="902"/>
      <c r="B237" s="902"/>
      <c r="C237" s="902"/>
      <c r="D237" s="902"/>
      <c r="E237" s="902"/>
      <c r="F237" s="902"/>
      <c r="G237" s="902"/>
      <c r="H237" s="902"/>
      <c r="I237" s="902"/>
      <c r="J237" s="902"/>
      <c r="K237" s="902"/>
      <c r="L237" s="902"/>
      <c r="M237" s="902"/>
    </row>
    <row r="238" spans="1:13" ht="15">
      <c r="A238" s="902"/>
      <c r="B238" s="902"/>
      <c r="C238" s="902"/>
      <c r="D238" s="902"/>
      <c r="E238" s="902"/>
      <c r="F238" s="902"/>
      <c r="G238" s="902"/>
      <c r="H238" s="902"/>
      <c r="I238" s="902"/>
      <c r="J238" s="902"/>
      <c r="K238" s="902"/>
      <c r="L238" s="902"/>
      <c r="M238" s="902"/>
    </row>
    <row r="239" spans="1:13" ht="15">
      <c r="A239" s="902"/>
      <c r="B239" s="902"/>
      <c r="C239" s="902"/>
      <c r="D239" s="902"/>
      <c r="E239" s="902"/>
      <c r="F239" s="902"/>
      <c r="G239" s="902"/>
      <c r="H239" s="902"/>
      <c r="I239" s="902"/>
      <c r="J239" s="902"/>
      <c r="K239" s="902"/>
      <c r="L239" s="902"/>
      <c r="M239" s="902"/>
    </row>
    <row r="240" spans="1:13" ht="15">
      <c r="A240" s="902"/>
      <c r="B240" s="902"/>
      <c r="C240" s="902"/>
      <c r="D240" s="902"/>
      <c r="E240" s="902"/>
      <c r="F240" s="902"/>
      <c r="G240" s="902"/>
      <c r="H240" s="902"/>
      <c r="I240" s="902"/>
      <c r="J240" s="902"/>
      <c r="K240" s="902"/>
      <c r="L240" s="902"/>
      <c r="M240" s="902"/>
    </row>
    <row r="241" spans="1:13" ht="15">
      <c r="A241" s="902"/>
      <c r="B241" s="902"/>
      <c r="C241" s="902"/>
      <c r="D241" s="902"/>
      <c r="E241" s="902"/>
      <c r="F241" s="902"/>
      <c r="G241" s="902"/>
      <c r="H241" s="902"/>
      <c r="I241" s="902"/>
      <c r="J241" s="902"/>
      <c r="K241" s="902"/>
      <c r="L241" s="902"/>
      <c r="M241" s="902"/>
    </row>
    <row r="242" spans="1:13" ht="15">
      <c r="A242" s="902"/>
      <c r="B242" s="902"/>
      <c r="C242" s="902"/>
      <c r="D242" s="902"/>
      <c r="E242" s="902"/>
      <c r="F242" s="902"/>
      <c r="G242" s="902"/>
      <c r="H242" s="902"/>
      <c r="I242" s="902"/>
      <c r="J242" s="902"/>
      <c r="K242" s="902"/>
      <c r="L242" s="902"/>
      <c r="M242" s="902"/>
    </row>
    <row r="243" spans="1:13" ht="15">
      <c r="A243" s="902"/>
      <c r="B243" s="902"/>
      <c r="C243" s="902"/>
      <c r="D243" s="902"/>
      <c r="E243" s="902"/>
      <c r="F243" s="902"/>
      <c r="G243" s="902"/>
      <c r="H243" s="902"/>
      <c r="I243" s="902"/>
      <c r="J243" s="902"/>
      <c r="K243" s="902"/>
      <c r="L243" s="902"/>
      <c r="M243" s="902"/>
    </row>
    <row r="244" spans="1:13" ht="15">
      <c r="A244" s="902"/>
      <c r="B244" s="902"/>
      <c r="C244" s="902"/>
      <c r="D244" s="902"/>
      <c r="E244" s="902"/>
      <c r="F244" s="902"/>
      <c r="G244" s="902"/>
      <c r="H244" s="902"/>
      <c r="I244" s="902"/>
      <c r="J244" s="902"/>
      <c r="K244" s="902"/>
      <c r="L244" s="902"/>
      <c r="M244" s="902"/>
    </row>
    <row r="245" spans="1:13" ht="15">
      <c r="A245" s="902"/>
      <c r="B245" s="902"/>
      <c r="C245" s="902"/>
      <c r="D245" s="902"/>
      <c r="E245" s="902"/>
      <c r="F245" s="902"/>
      <c r="G245" s="902"/>
      <c r="H245" s="902"/>
      <c r="I245" s="902"/>
      <c r="J245" s="902"/>
      <c r="K245" s="902"/>
      <c r="L245" s="902"/>
      <c r="M245" s="902"/>
    </row>
    <row r="246" spans="1:13" ht="15">
      <c r="A246" s="902"/>
      <c r="B246" s="902"/>
      <c r="C246" s="902"/>
      <c r="D246" s="902"/>
      <c r="E246" s="902"/>
      <c r="F246" s="902"/>
      <c r="G246" s="902"/>
      <c r="H246" s="902"/>
      <c r="I246" s="902"/>
      <c r="J246" s="902"/>
      <c r="K246" s="902"/>
      <c r="L246" s="902"/>
      <c r="M246" s="902"/>
    </row>
    <row r="247" spans="1:13" ht="15">
      <c r="A247" s="902"/>
      <c r="B247" s="902"/>
      <c r="C247" s="902"/>
      <c r="D247" s="902"/>
      <c r="E247" s="902"/>
      <c r="F247" s="902"/>
      <c r="G247" s="902"/>
      <c r="H247" s="902"/>
      <c r="I247" s="902"/>
      <c r="J247" s="902"/>
      <c r="K247" s="902"/>
      <c r="L247" s="902"/>
      <c r="M247" s="902"/>
    </row>
    <row r="248" spans="1:13" ht="15">
      <c r="A248" s="902"/>
      <c r="B248" s="902"/>
      <c r="C248" s="902"/>
      <c r="D248" s="902"/>
      <c r="E248" s="902"/>
      <c r="F248" s="902"/>
      <c r="G248" s="902"/>
      <c r="H248" s="902"/>
      <c r="I248" s="902"/>
      <c r="J248" s="902"/>
      <c r="K248" s="902"/>
      <c r="L248" s="902"/>
      <c r="M248" s="902"/>
    </row>
    <row r="249" spans="1:13" ht="15">
      <c r="A249" s="902"/>
      <c r="B249" s="902"/>
      <c r="C249" s="902"/>
      <c r="D249" s="902"/>
      <c r="E249" s="902"/>
      <c r="F249" s="902"/>
      <c r="G249" s="902"/>
      <c r="H249" s="902"/>
      <c r="I249" s="902"/>
      <c r="J249" s="902"/>
      <c r="K249" s="902"/>
      <c r="L249" s="902"/>
      <c r="M249" s="902"/>
    </row>
    <row r="250" spans="1:13" ht="15">
      <c r="A250" s="902"/>
      <c r="B250" s="902"/>
      <c r="C250" s="902"/>
      <c r="D250" s="902"/>
      <c r="E250" s="902"/>
      <c r="F250" s="902"/>
      <c r="G250" s="902"/>
      <c r="H250" s="902"/>
      <c r="I250" s="902"/>
      <c r="J250" s="902"/>
      <c r="K250" s="902"/>
      <c r="L250" s="902"/>
      <c r="M250" s="902"/>
    </row>
    <row r="251" spans="1:13" ht="15">
      <c r="A251" s="902"/>
      <c r="B251" s="902"/>
      <c r="C251" s="902"/>
      <c r="D251" s="902"/>
      <c r="E251" s="902"/>
      <c r="F251" s="902"/>
      <c r="G251" s="902"/>
      <c r="H251" s="902"/>
      <c r="I251" s="902"/>
      <c r="J251" s="902"/>
      <c r="K251" s="902"/>
      <c r="L251" s="902"/>
      <c r="M251" s="902"/>
    </row>
    <row r="252" spans="1:13" ht="15">
      <c r="A252" s="902"/>
      <c r="B252" s="902"/>
      <c r="C252" s="902"/>
      <c r="D252" s="902"/>
      <c r="E252" s="902"/>
      <c r="F252" s="902"/>
      <c r="G252" s="902"/>
      <c r="H252" s="902"/>
      <c r="I252" s="902"/>
      <c r="J252" s="902"/>
      <c r="K252" s="902"/>
      <c r="L252" s="902"/>
      <c r="M252" s="902"/>
    </row>
    <row r="253" spans="1:13" ht="15">
      <c r="A253" s="902"/>
      <c r="B253" s="902"/>
      <c r="C253" s="902"/>
      <c r="D253" s="902"/>
      <c r="E253" s="902"/>
      <c r="F253" s="902"/>
      <c r="G253" s="902"/>
      <c r="H253" s="902"/>
      <c r="I253" s="902"/>
      <c r="J253" s="902"/>
      <c r="K253" s="902"/>
      <c r="L253" s="902"/>
      <c r="M253" s="902"/>
    </row>
    <row r="254" spans="1:13" ht="15">
      <c r="A254" s="902"/>
      <c r="B254" s="902"/>
      <c r="C254" s="902"/>
      <c r="D254" s="902"/>
      <c r="E254" s="902"/>
      <c r="F254" s="902"/>
      <c r="G254" s="902"/>
      <c r="H254" s="902"/>
      <c r="I254" s="902"/>
      <c r="J254" s="902"/>
      <c r="K254" s="902"/>
      <c r="L254" s="902"/>
      <c r="M254" s="902"/>
    </row>
    <row r="255" spans="1:13" ht="15">
      <c r="A255" s="902"/>
      <c r="B255" s="902"/>
      <c r="C255" s="902"/>
      <c r="D255" s="902"/>
      <c r="E255" s="902"/>
      <c r="F255" s="902"/>
      <c r="G255" s="902"/>
      <c r="H255" s="902"/>
      <c r="I255" s="902"/>
      <c r="J255" s="902"/>
      <c r="K255" s="902"/>
      <c r="L255" s="902"/>
      <c r="M255" s="902"/>
    </row>
    <row r="256" spans="1:13" ht="15">
      <c r="A256" s="902"/>
      <c r="B256" s="902"/>
      <c r="C256" s="902"/>
      <c r="D256" s="902"/>
      <c r="E256" s="902"/>
      <c r="F256" s="902"/>
      <c r="G256" s="902"/>
      <c r="H256" s="902"/>
      <c r="I256" s="902"/>
      <c r="J256" s="902"/>
      <c r="K256" s="902"/>
      <c r="L256" s="902"/>
      <c r="M256" s="902"/>
    </row>
    <row r="257" spans="1:13" ht="15">
      <c r="A257" s="902"/>
      <c r="B257" s="902"/>
      <c r="C257" s="902"/>
      <c r="D257" s="902"/>
      <c r="E257" s="902"/>
      <c r="F257" s="902"/>
      <c r="G257" s="902"/>
      <c r="H257" s="902"/>
      <c r="I257" s="902"/>
      <c r="J257" s="902"/>
      <c r="K257" s="902"/>
      <c r="L257" s="902"/>
      <c r="M257" s="902"/>
    </row>
    <row r="258" spans="1:13" ht="15">
      <c r="A258" s="902"/>
      <c r="B258" s="902"/>
      <c r="C258" s="902"/>
      <c r="D258" s="902"/>
      <c r="E258" s="902"/>
      <c r="F258" s="902"/>
      <c r="G258" s="902"/>
      <c r="H258" s="902"/>
      <c r="I258" s="902"/>
      <c r="J258" s="902"/>
      <c r="K258" s="902"/>
      <c r="L258" s="902"/>
      <c r="M258" s="902"/>
    </row>
    <row r="259" spans="1:13" ht="15">
      <c r="A259" s="902"/>
      <c r="B259" s="902"/>
      <c r="C259" s="902"/>
      <c r="D259" s="902"/>
      <c r="E259" s="902"/>
      <c r="F259" s="902"/>
      <c r="G259" s="902"/>
      <c r="H259" s="902"/>
      <c r="I259" s="902"/>
      <c r="J259" s="902"/>
      <c r="K259" s="902"/>
      <c r="L259" s="902"/>
      <c r="M259" s="902"/>
    </row>
    <row r="260" spans="1:13" ht="15">
      <c r="A260" s="902"/>
      <c r="B260" s="902"/>
      <c r="C260" s="902"/>
      <c r="D260" s="902"/>
      <c r="E260" s="902"/>
      <c r="F260" s="902"/>
      <c r="G260" s="902"/>
      <c r="H260" s="902"/>
      <c r="I260" s="902"/>
      <c r="J260" s="902"/>
      <c r="K260" s="902"/>
      <c r="L260" s="902"/>
      <c r="M260" s="902"/>
    </row>
    <row r="261" spans="1:13" ht="15">
      <c r="A261" s="902"/>
      <c r="B261" s="902"/>
      <c r="C261" s="902"/>
      <c r="D261" s="902"/>
      <c r="E261" s="902"/>
      <c r="F261" s="902"/>
      <c r="G261" s="902"/>
      <c r="H261" s="902"/>
      <c r="I261" s="902"/>
      <c r="J261" s="902"/>
      <c r="K261" s="902"/>
      <c r="L261" s="902"/>
      <c r="M261" s="902"/>
    </row>
    <row r="262" spans="1:13" ht="15">
      <c r="A262" s="902"/>
      <c r="B262" s="902"/>
      <c r="C262" s="902"/>
      <c r="D262" s="902"/>
      <c r="E262" s="902"/>
      <c r="F262" s="902"/>
      <c r="G262" s="902"/>
      <c r="H262" s="902"/>
      <c r="I262" s="902"/>
      <c r="J262" s="902"/>
      <c r="K262" s="902"/>
      <c r="L262" s="902"/>
      <c r="M262" s="902"/>
    </row>
    <row r="263" spans="1:13" ht="15">
      <c r="A263" s="902"/>
      <c r="B263" s="902"/>
      <c r="C263" s="902"/>
      <c r="D263" s="902"/>
      <c r="E263" s="902"/>
      <c r="F263" s="902"/>
      <c r="G263" s="902"/>
      <c r="H263" s="902"/>
      <c r="I263" s="902"/>
      <c r="J263" s="902"/>
      <c r="K263" s="902"/>
      <c r="L263" s="902"/>
      <c r="M263" s="902"/>
    </row>
    <row r="264" spans="1:13" ht="15">
      <c r="A264" s="902"/>
      <c r="B264" s="902"/>
      <c r="C264" s="902"/>
      <c r="D264" s="902"/>
      <c r="E264" s="902"/>
      <c r="F264" s="902"/>
      <c r="G264" s="902"/>
      <c r="H264" s="902"/>
      <c r="I264" s="902"/>
      <c r="J264" s="902"/>
      <c r="K264" s="902"/>
      <c r="L264" s="902"/>
      <c r="M264" s="902"/>
    </row>
    <row r="265" spans="1:13" ht="15">
      <c r="A265" s="902"/>
      <c r="B265" s="902"/>
      <c r="C265" s="902"/>
      <c r="D265" s="902"/>
      <c r="E265" s="902"/>
      <c r="F265" s="902"/>
      <c r="G265" s="902"/>
      <c r="H265" s="902"/>
      <c r="I265" s="902"/>
      <c r="J265" s="902"/>
      <c r="K265" s="902"/>
      <c r="L265" s="902"/>
      <c r="M265" s="902"/>
    </row>
    <row r="266" spans="1:13" ht="15">
      <c r="A266" s="902"/>
      <c r="B266" s="902"/>
      <c r="C266" s="902"/>
      <c r="D266" s="902"/>
      <c r="E266" s="902"/>
      <c r="F266" s="902"/>
      <c r="G266" s="902"/>
      <c r="H266" s="902"/>
      <c r="I266" s="902"/>
      <c r="J266" s="902"/>
      <c r="K266" s="902"/>
      <c r="L266" s="902"/>
      <c r="M266" s="902"/>
    </row>
    <row r="267" spans="1:13" ht="15">
      <c r="A267" s="902"/>
      <c r="B267" s="902"/>
      <c r="C267" s="902"/>
      <c r="D267" s="902"/>
      <c r="E267" s="902"/>
      <c r="F267" s="902"/>
      <c r="G267" s="902"/>
      <c r="H267" s="902"/>
      <c r="I267" s="902"/>
      <c r="J267" s="902"/>
      <c r="K267" s="902"/>
      <c r="L267" s="902"/>
      <c r="M267" s="902"/>
    </row>
    <row r="268" spans="1:13" ht="15">
      <c r="A268" s="902"/>
      <c r="B268" s="902"/>
      <c r="C268" s="902"/>
      <c r="D268" s="902"/>
      <c r="E268" s="902"/>
      <c r="F268" s="902"/>
      <c r="G268" s="902"/>
      <c r="H268" s="902"/>
      <c r="I268" s="902"/>
      <c r="J268" s="902"/>
      <c r="K268" s="902"/>
      <c r="L268" s="902"/>
      <c r="M268" s="902"/>
    </row>
    <row r="269" spans="1:13" ht="15">
      <c r="A269" s="902"/>
      <c r="B269" s="902"/>
      <c r="C269" s="902"/>
      <c r="D269" s="902"/>
      <c r="E269" s="902"/>
      <c r="F269" s="902"/>
      <c r="G269" s="902"/>
      <c r="H269" s="902"/>
      <c r="I269" s="902"/>
      <c r="J269" s="902"/>
      <c r="K269" s="902"/>
      <c r="L269" s="902"/>
      <c r="M269" s="902"/>
    </row>
    <row r="270" spans="1:13" ht="15">
      <c r="A270" s="902"/>
      <c r="B270" s="902"/>
      <c r="C270" s="902"/>
      <c r="D270" s="902"/>
      <c r="E270" s="902"/>
      <c r="F270" s="902"/>
      <c r="G270" s="902"/>
      <c r="H270" s="902"/>
      <c r="I270" s="902"/>
      <c r="J270" s="902"/>
      <c r="K270" s="902"/>
      <c r="L270" s="902"/>
      <c r="M270" s="902"/>
    </row>
    <row r="271" spans="1:13" ht="15">
      <c r="A271" s="902"/>
      <c r="B271" s="902"/>
      <c r="C271" s="902"/>
      <c r="D271" s="902"/>
      <c r="E271" s="902"/>
      <c r="F271" s="902"/>
      <c r="G271" s="902"/>
      <c r="H271" s="902"/>
      <c r="I271" s="902"/>
      <c r="J271" s="902"/>
      <c r="K271" s="902"/>
      <c r="L271" s="902"/>
      <c r="M271" s="902"/>
    </row>
    <row r="272" spans="1:13" ht="15">
      <c r="A272" s="902"/>
      <c r="B272" s="902"/>
      <c r="C272" s="902"/>
      <c r="D272" s="902"/>
      <c r="E272" s="902"/>
      <c r="F272" s="902"/>
      <c r="G272" s="902"/>
      <c r="H272" s="902"/>
      <c r="I272" s="902"/>
      <c r="J272" s="902"/>
      <c r="K272" s="902"/>
      <c r="L272" s="902"/>
      <c r="M272" s="902"/>
    </row>
    <row r="273" spans="1:13" ht="15">
      <c r="A273" s="902"/>
      <c r="B273" s="902"/>
      <c r="C273" s="902"/>
      <c r="D273" s="902"/>
      <c r="E273" s="902"/>
      <c r="F273" s="902"/>
      <c r="G273" s="902"/>
      <c r="H273" s="902"/>
      <c r="I273" s="902"/>
      <c r="J273" s="902"/>
      <c r="K273" s="902"/>
      <c r="L273" s="902"/>
      <c r="M273" s="902"/>
    </row>
    <row r="274" spans="1:13" ht="15">
      <c r="A274" s="902"/>
      <c r="B274" s="902"/>
      <c r="C274" s="902"/>
      <c r="D274" s="902"/>
      <c r="E274" s="902"/>
      <c r="F274" s="902"/>
      <c r="G274" s="902"/>
      <c r="H274" s="902"/>
      <c r="I274" s="902"/>
      <c r="J274" s="902"/>
      <c r="K274" s="902"/>
      <c r="L274" s="902"/>
      <c r="M274" s="902"/>
    </row>
    <row r="275" spans="1:13" ht="15">
      <c r="A275" s="902"/>
      <c r="B275" s="902"/>
      <c r="C275" s="902"/>
      <c r="D275" s="902"/>
      <c r="E275" s="902"/>
      <c r="F275" s="902"/>
      <c r="G275" s="902"/>
      <c r="H275" s="902"/>
      <c r="I275" s="902"/>
      <c r="J275" s="902"/>
      <c r="K275" s="902"/>
      <c r="L275" s="902"/>
      <c r="M275" s="902"/>
    </row>
    <row r="276" spans="1:13" ht="15">
      <c r="A276" s="902"/>
      <c r="B276" s="902"/>
      <c r="C276" s="902"/>
      <c r="D276" s="902"/>
      <c r="E276" s="902"/>
      <c r="F276" s="902"/>
      <c r="G276" s="902"/>
      <c r="H276" s="902"/>
      <c r="I276" s="902"/>
      <c r="J276" s="902"/>
      <c r="K276" s="902"/>
      <c r="L276" s="902"/>
      <c r="M276" s="902"/>
    </row>
    <row r="277" spans="1:13" ht="15">
      <c r="A277" s="902"/>
      <c r="B277" s="902"/>
      <c r="C277" s="902"/>
      <c r="D277" s="902"/>
      <c r="E277" s="902"/>
      <c r="F277" s="902"/>
      <c r="G277" s="902"/>
      <c r="H277" s="902"/>
      <c r="I277" s="902"/>
      <c r="J277" s="902"/>
      <c r="K277" s="902"/>
      <c r="L277" s="902"/>
      <c r="M277" s="902"/>
    </row>
    <row r="278" spans="1:13" ht="15">
      <c r="A278" s="902"/>
      <c r="B278" s="902"/>
      <c r="C278" s="902"/>
      <c r="D278" s="902"/>
      <c r="E278" s="902"/>
      <c r="F278" s="902"/>
      <c r="G278" s="902"/>
      <c r="H278" s="902"/>
      <c r="I278" s="902"/>
      <c r="J278" s="902"/>
      <c r="K278" s="902"/>
      <c r="L278" s="902"/>
      <c r="M278" s="902"/>
    </row>
    <row r="279" spans="1:13" ht="15">
      <c r="A279" s="902"/>
      <c r="B279" s="902"/>
      <c r="C279" s="902"/>
      <c r="D279" s="902"/>
      <c r="E279" s="902"/>
      <c r="F279" s="902"/>
      <c r="G279" s="902"/>
      <c r="H279" s="902"/>
      <c r="I279" s="902"/>
      <c r="J279" s="902"/>
      <c r="K279" s="902"/>
      <c r="L279" s="902"/>
      <c r="M279" s="902"/>
    </row>
    <row r="280" spans="1:13" ht="15">
      <c r="A280" s="902"/>
      <c r="B280" s="902"/>
      <c r="C280" s="902"/>
      <c r="D280" s="902"/>
      <c r="E280" s="902"/>
      <c r="F280" s="902"/>
      <c r="G280" s="902"/>
      <c r="H280" s="902"/>
      <c r="I280" s="902"/>
      <c r="J280" s="902"/>
      <c r="K280" s="902"/>
      <c r="L280" s="902"/>
      <c r="M280" s="902"/>
    </row>
    <row r="281" spans="1:13" ht="15">
      <c r="A281" s="902"/>
      <c r="B281" s="902"/>
      <c r="C281" s="902"/>
      <c r="D281" s="902"/>
      <c r="E281" s="902"/>
      <c r="F281" s="902"/>
      <c r="G281" s="902"/>
      <c r="H281" s="902"/>
      <c r="I281" s="902"/>
      <c r="J281" s="902"/>
      <c r="K281" s="902"/>
      <c r="L281" s="902"/>
      <c r="M281" s="902"/>
    </row>
    <row r="282" spans="1:13" ht="15">
      <c r="A282" s="902"/>
      <c r="B282" s="902"/>
      <c r="C282" s="902"/>
      <c r="D282" s="902"/>
      <c r="E282" s="902"/>
      <c r="F282" s="902"/>
      <c r="G282" s="902"/>
      <c r="H282" s="902"/>
      <c r="I282" s="902"/>
      <c r="J282" s="902"/>
      <c r="K282" s="902"/>
      <c r="L282" s="902"/>
      <c r="M282" s="902"/>
    </row>
    <row r="283" spans="1:13" ht="15">
      <c r="A283" s="902"/>
      <c r="B283" s="902"/>
      <c r="C283" s="902"/>
      <c r="D283" s="902"/>
      <c r="E283" s="902"/>
      <c r="F283" s="902"/>
      <c r="G283" s="902"/>
      <c r="H283" s="902"/>
      <c r="I283" s="902"/>
      <c r="J283" s="902"/>
      <c r="K283" s="902"/>
      <c r="L283" s="902"/>
      <c r="M283" s="902"/>
    </row>
    <row r="284" spans="1:13" ht="15">
      <c r="A284" s="902"/>
      <c r="B284" s="902"/>
      <c r="C284" s="902"/>
      <c r="D284" s="902"/>
      <c r="E284" s="902"/>
      <c r="F284" s="902"/>
      <c r="G284" s="902"/>
      <c r="H284" s="902"/>
      <c r="I284" s="902"/>
      <c r="J284" s="902"/>
      <c r="K284" s="902"/>
      <c r="L284" s="902"/>
      <c r="M284" s="902"/>
    </row>
    <row r="285" spans="1:13" ht="15">
      <c r="A285" s="902"/>
      <c r="B285" s="902"/>
      <c r="C285" s="902"/>
      <c r="D285" s="902"/>
      <c r="E285" s="902"/>
      <c r="F285" s="902"/>
      <c r="G285" s="902"/>
      <c r="H285" s="902"/>
      <c r="I285" s="902"/>
      <c r="J285" s="902"/>
      <c r="K285" s="902"/>
      <c r="L285" s="902"/>
      <c r="M285" s="902"/>
    </row>
    <row r="286" spans="1:13" ht="15">
      <c r="A286" s="902"/>
      <c r="B286" s="902"/>
      <c r="C286" s="902"/>
      <c r="D286" s="902"/>
      <c r="E286" s="902"/>
      <c r="F286" s="902"/>
      <c r="G286" s="902"/>
      <c r="H286" s="902"/>
      <c r="I286" s="902"/>
      <c r="J286" s="902"/>
      <c r="K286" s="902"/>
      <c r="L286" s="902"/>
      <c r="M286" s="902"/>
    </row>
    <row r="287" spans="1:13" ht="15">
      <c r="A287" s="902"/>
      <c r="B287" s="902"/>
      <c r="C287" s="902"/>
      <c r="D287" s="902"/>
      <c r="E287" s="902"/>
      <c r="F287" s="902"/>
      <c r="G287" s="902"/>
      <c r="H287" s="902"/>
      <c r="I287" s="902"/>
      <c r="J287" s="902"/>
      <c r="K287" s="902"/>
      <c r="L287" s="902"/>
      <c r="M287" s="902"/>
    </row>
    <row r="288" spans="1:13" ht="15">
      <c r="A288" s="902"/>
      <c r="B288" s="902"/>
      <c r="C288" s="902"/>
      <c r="D288" s="902"/>
      <c r="E288" s="902"/>
      <c r="F288" s="902"/>
      <c r="G288" s="902"/>
      <c r="H288" s="902"/>
      <c r="I288" s="902"/>
      <c r="J288" s="902"/>
      <c r="K288" s="902"/>
      <c r="L288" s="902"/>
      <c r="M288" s="902"/>
    </row>
    <row r="289" spans="1:13" ht="15">
      <c r="A289" s="902"/>
      <c r="B289" s="902"/>
      <c r="C289" s="902"/>
      <c r="D289" s="902"/>
      <c r="E289" s="902"/>
      <c r="F289" s="902"/>
      <c r="G289" s="902"/>
      <c r="H289" s="902"/>
      <c r="I289" s="902"/>
      <c r="J289" s="902"/>
      <c r="K289" s="902"/>
      <c r="L289" s="902"/>
      <c r="M289" s="902"/>
    </row>
    <row r="290" spans="1:13" ht="15">
      <c r="A290" s="902"/>
      <c r="B290" s="902"/>
      <c r="C290" s="902"/>
      <c r="D290" s="902"/>
      <c r="E290" s="902"/>
      <c r="F290" s="902"/>
      <c r="G290" s="902"/>
      <c r="H290" s="902"/>
      <c r="I290" s="902"/>
      <c r="J290" s="902"/>
      <c r="K290" s="902"/>
      <c r="L290" s="902"/>
      <c r="M290" s="902"/>
    </row>
    <row r="291" spans="1:13" ht="15">
      <c r="A291" s="902"/>
      <c r="B291" s="902"/>
      <c r="C291" s="902"/>
      <c r="D291" s="902"/>
      <c r="E291" s="902"/>
      <c r="F291" s="902"/>
      <c r="G291" s="902"/>
      <c r="H291" s="902"/>
      <c r="I291" s="902"/>
      <c r="J291" s="902"/>
      <c r="K291" s="902"/>
      <c r="L291" s="902"/>
      <c r="M291" s="902"/>
    </row>
    <row r="292" spans="1:13" ht="15">
      <c r="A292" s="902"/>
      <c r="B292" s="902"/>
      <c r="C292" s="902"/>
      <c r="D292" s="902"/>
      <c r="E292" s="902"/>
      <c r="F292" s="902"/>
      <c r="G292" s="902"/>
      <c r="H292" s="902"/>
      <c r="I292" s="902"/>
      <c r="J292" s="902"/>
      <c r="K292" s="902"/>
      <c r="L292" s="902"/>
      <c r="M292" s="902"/>
    </row>
    <row r="293" spans="1:13" ht="15">
      <c r="A293" s="902"/>
      <c r="B293" s="902"/>
      <c r="C293" s="902"/>
      <c r="D293" s="902"/>
      <c r="E293" s="902"/>
      <c r="F293" s="902"/>
      <c r="G293" s="902"/>
      <c r="H293" s="902"/>
      <c r="I293" s="902"/>
      <c r="J293" s="902"/>
      <c r="K293" s="902"/>
      <c r="L293" s="902"/>
      <c r="M293" s="902"/>
    </row>
    <row r="294" spans="1:13" ht="15">
      <c r="A294" s="902"/>
      <c r="B294" s="902"/>
      <c r="C294" s="902"/>
      <c r="D294" s="902"/>
      <c r="E294" s="902"/>
      <c r="F294" s="902"/>
      <c r="G294" s="902"/>
      <c r="H294" s="902"/>
      <c r="I294" s="902"/>
      <c r="J294" s="902"/>
      <c r="K294" s="902"/>
      <c r="L294" s="902"/>
      <c r="M294" s="902"/>
    </row>
    <row r="295" spans="1:13" ht="15">
      <c r="A295" s="902"/>
      <c r="B295" s="902"/>
      <c r="C295" s="902"/>
      <c r="D295" s="902"/>
      <c r="E295" s="902"/>
      <c r="F295" s="902"/>
      <c r="G295" s="902"/>
      <c r="H295" s="902"/>
      <c r="I295" s="902"/>
      <c r="J295" s="902"/>
      <c r="K295" s="902"/>
      <c r="L295" s="902"/>
      <c r="M295" s="902"/>
    </row>
    <row r="296" spans="1:13" ht="15">
      <c r="A296" s="902"/>
      <c r="B296" s="902"/>
      <c r="C296" s="902"/>
      <c r="D296" s="902"/>
      <c r="E296" s="902"/>
      <c r="F296" s="902"/>
      <c r="G296" s="902"/>
      <c r="H296" s="902"/>
      <c r="I296" s="902"/>
      <c r="J296" s="902"/>
      <c r="K296" s="902"/>
      <c r="L296" s="902"/>
      <c r="M296" s="902"/>
    </row>
    <row r="297" spans="1:13" ht="15">
      <c r="A297" s="902"/>
      <c r="B297" s="902"/>
      <c r="C297" s="902"/>
      <c r="D297" s="902"/>
      <c r="E297" s="902"/>
      <c r="F297" s="902"/>
      <c r="G297" s="902"/>
      <c r="H297" s="902"/>
      <c r="I297" s="902"/>
      <c r="J297" s="902"/>
      <c r="K297" s="902"/>
      <c r="L297" s="902"/>
      <c r="M297" s="902"/>
    </row>
    <row r="298" spans="1:13" ht="15">
      <c r="A298" s="902"/>
      <c r="B298" s="902"/>
      <c r="C298" s="902"/>
      <c r="D298" s="902"/>
      <c r="E298" s="902"/>
      <c r="F298" s="902"/>
      <c r="G298" s="902"/>
      <c r="H298" s="902"/>
      <c r="I298" s="902"/>
      <c r="J298" s="902"/>
      <c r="K298" s="902"/>
      <c r="L298" s="902"/>
      <c r="M298" s="902"/>
    </row>
    <row r="299" spans="1:13" ht="15">
      <c r="A299" s="902"/>
      <c r="B299" s="902"/>
      <c r="C299" s="902"/>
      <c r="D299" s="902"/>
      <c r="E299" s="902"/>
      <c r="F299" s="902"/>
      <c r="G299" s="902"/>
      <c r="H299" s="902"/>
      <c r="I299" s="902"/>
      <c r="J299" s="902"/>
      <c r="K299" s="902"/>
      <c r="L299" s="902"/>
      <c r="M299" s="902"/>
    </row>
    <row r="300" spans="1:13" ht="15">
      <c r="A300" s="902"/>
      <c r="B300" s="902"/>
      <c r="C300" s="902"/>
      <c r="D300" s="902"/>
      <c r="E300" s="902"/>
      <c r="F300" s="902"/>
      <c r="G300" s="902"/>
      <c r="H300" s="902"/>
      <c r="I300" s="902"/>
      <c r="J300" s="902"/>
      <c r="K300" s="902"/>
      <c r="L300" s="902"/>
      <c r="M300" s="902"/>
    </row>
    <row r="301" spans="1:13" ht="15">
      <c r="A301" s="902"/>
      <c r="B301" s="902"/>
      <c r="C301" s="902"/>
      <c r="D301" s="902"/>
      <c r="E301" s="902"/>
      <c r="F301" s="902"/>
      <c r="G301" s="902"/>
      <c r="H301" s="902"/>
      <c r="I301" s="902"/>
      <c r="J301" s="902"/>
      <c r="K301" s="902"/>
      <c r="L301" s="902"/>
      <c r="M301" s="902"/>
    </row>
    <row r="302" spans="1:13" ht="15">
      <c r="A302" s="902"/>
      <c r="B302" s="902"/>
      <c r="C302" s="902"/>
      <c r="D302" s="902"/>
      <c r="E302" s="902"/>
      <c r="F302" s="902"/>
      <c r="G302" s="902"/>
      <c r="H302" s="902"/>
      <c r="I302" s="902"/>
      <c r="J302" s="902"/>
      <c r="K302" s="902"/>
      <c r="L302" s="902"/>
      <c r="M302" s="902"/>
    </row>
    <row r="303" spans="1:13" ht="15">
      <c r="A303" s="902"/>
      <c r="B303" s="902"/>
      <c r="C303" s="902"/>
      <c r="D303" s="902"/>
      <c r="E303" s="902"/>
      <c r="F303" s="902"/>
      <c r="G303" s="902"/>
      <c r="H303" s="902"/>
      <c r="I303" s="902"/>
      <c r="J303" s="902"/>
      <c r="K303" s="902"/>
      <c r="L303" s="902"/>
      <c r="M303" s="902"/>
    </row>
    <row r="304" spans="1:13" ht="15">
      <c r="A304" s="902"/>
      <c r="B304" s="902"/>
      <c r="C304" s="902"/>
      <c r="D304" s="902"/>
      <c r="E304" s="902"/>
      <c r="F304" s="902"/>
      <c r="G304" s="902"/>
      <c r="H304" s="902"/>
      <c r="I304" s="902"/>
      <c r="J304" s="902"/>
      <c r="K304" s="902"/>
      <c r="L304" s="902"/>
      <c r="M304" s="902"/>
    </row>
    <row r="305" spans="1:13" ht="15">
      <c r="A305" s="902"/>
      <c r="B305" s="902"/>
      <c r="C305" s="902"/>
      <c r="D305" s="902"/>
      <c r="E305" s="902"/>
      <c r="F305" s="902"/>
      <c r="G305" s="902"/>
      <c r="H305" s="902"/>
      <c r="I305" s="902"/>
      <c r="J305" s="902"/>
      <c r="K305" s="902"/>
      <c r="L305" s="902"/>
      <c r="M305" s="902"/>
    </row>
    <row r="306" spans="1:13" ht="15">
      <c r="A306" s="902"/>
      <c r="B306" s="902"/>
      <c r="C306" s="902"/>
      <c r="D306" s="902"/>
      <c r="E306" s="902"/>
      <c r="F306" s="902"/>
      <c r="G306" s="902"/>
      <c r="H306" s="902"/>
      <c r="I306" s="902"/>
      <c r="J306" s="902"/>
      <c r="K306" s="902"/>
      <c r="L306" s="902"/>
      <c r="M306" s="902"/>
    </row>
    <row r="307" spans="1:13" ht="15">
      <c r="A307" s="902"/>
      <c r="B307" s="902"/>
      <c r="C307" s="902"/>
      <c r="D307" s="902"/>
      <c r="E307" s="902"/>
      <c r="F307" s="902"/>
      <c r="G307" s="902"/>
      <c r="H307" s="902"/>
      <c r="I307" s="902"/>
      <c r="J307" s="902"/>
      <c r="K307" s="902"/>
      <c r="L307" s="902"/>
      <c r="M307" s="902"/>
    </row>
    <row r="308" spans="1:13" ht="15">
      <c r="A308" s="902"/>
      <c r="B308" s="902"/>
      <c r="C308" s="902"/>
      <c r="D308" s="902"/>
      <c r="E308" s="902"/>
      <c r="F308" s="902"/>
      <c r="G308" s="902"/>
      <c r="H308" s="902"/>
      <c r="I308" s="902"/>
      <c r="J308" s="902"/>
      <c r="K308" s="902"/>
      <c r="L308" s="902"/>
      <c r="M308" s="902"/>
    </row>
    <row r="309" spans="1:13" ht="15">
      <c r="A309" s="902"/>
      <c r="B309" s="902"/>
      <c r="C309" s="902"/>
      <c r="D309" s="902"/>
      <c r="E309" s="902"/>
      <c r="F309" s="902"/>
      <c r="G309" s="902"/>
      <c r="H309" s="902"/>
      <c r="I309" s="902"/>
      <c r="J309" s="902"/>
      <c r="K309" s="902"/>
      <c r="L309" s="902"/>
      <c r="M309" s="902"/>
    </row>
    <row r="310" spans="1:13" ht="15">
      <c r="A310" s="902"/>
      <c r="B310" s="902"/>
      <c r="C310" s="902"/>
      <c r="D310" s="902"/>
      <c r="E310" s="902"/>
      <c r="F310" s="902"/>
      <c r="G310" s="902"/>
      <c r="H310" s="902"/>
      <c r="I310" s="902"/>
      <c r="J310" s="902"/>
      <c r="K310" s="902"/>
      <c r="L310" s="902"/>
      <c r="M310" s="902"/>
    </row>
    <row r="311" spans="1:13" ht="15">
      <c r="A311" s="902"/>
      <c r="B311" s="902"/>
      <c r="C311" s="902"/>
      <c r="D311" s="902"/>
      <c r="E311" s="902"/>
      <c r="F311" s="902"/>
      <c r="G311" s="902"/>
      <c r="H311" s="902"/>
      <c r="I311" s="902"/>
      <c r="J311" s="902"/>
      <c r="K311" s="902"/>
      <c r="L311" s="902"/>
      <c r="M311" s="902"/>
    </row>
    <row r="312" spans="1:13" ht="15">
      <c r="A312" s="902"/>
      <c r="B312" s="902"/>
      <c r="C312" s="902"/>
      <c r="D312" s="902"/>
      <c r="E312" s="902"/>
      <c r="F312" s="902"/>
      <c r="G312" s="902"/>
      <c r="H312" s="902"/>
      <c r="I312" s="902"/>
      <c r="J312" s="902"/>
      <c r="K312" s="902"/>
      <c r="L312" s="902"/>
      <c r="M312" s="902"/>
    </row>
    <row r="313" spans="1:13" ht="15">
      <c r="A313" s="902"/>
      <c r="B313" s="902"/>
      <c r="C313" s="902"/>
      <c r="D313" s="902"/>
      <c r="E313" s="902"/>
      <c r="F313" s="902"/>
      <c r="G313" s="902"/>
      <c r="H313" s="902"/>
      <c r="I313" s="902"/>
      <c r="J313" s="902"/>
      <c r="K313" s="902"/>
      <c r="L313" s="902"/>
      <c r="M313" s="902"/>
    </row>
    <row r="314" spans="1:13" ht="15">
      <c r="A314" s="902"/>
      <c r="B314" s="902"/>
      <c r="C314" s="902"/>
      <c r="D314" s="902"/>
      <c r="E314" s="902"/>
      <c r="F314" s="902"/>
      <c r="G314" s="902"/>
      <c r="H314" s="902"/>
      <c r="I314" s="902"/>
      <c r="J314" s="902"/>
      <c r="K314" s="902"/>
      <c r="L314" s="902"/>
      <c r="M314" s="902"/>
    </row>
    <row r="315" spans="1:13" ht="15">
      <c r="A315" s="902"/>
      <c r="B315" s="902"/>
      <c r="C315" s="902"/>
      <c r="D315" s="902"/>
      <c r="E315" s="902"/>
      <c r="F315" s="902"/>
      <c r="G315" s="902"/>
      <c r="H315" s="902"/>
      <c r="I315" s="902"/>
      <c r="J315" s="902"/>
      <c r="K315" s="902"/>
      <c r="L315" s="902"/>
      <c r="M315" s="902"/>
    </row>
    <row r="316" spans="1:13" ht="15">
      <c r="A316" s="902"/>
      <c r="B316" s="902"/>
      <c r="C316" s="902"/>
      <c r="D316" s="902"/>
      <c r="E316" s="902"/>
      <c r="F316" s="902"/>
      <c r="G316" s="902"/>
      <c r="H316" s="902"/>
      <c r="I316" s="902"/>
      <c r="J316" s="902"/>
      <c r="K316" s="902"/>
      <c r="L316" s="902"/>
      <c r="M316" s="902"/>
    </row>
    <row r="317" spans="1:13" ht="15">
      <c r="A317" s="902"/>
      <c r="B317" s="902"/>
      <c r="C317" s="902"/>
      <c r="D317" s="902"/>
      <c r="E317" s="902"/>
      <c r="F317" s="902"/>
      <c r="G317" s="902"/>
      <c r="H317" s="902"/>
      <c r="I317" s="902"/>
      <c r="J317" s="902"/>
      <c r="K317" s="902"/>
      <c r="L317" s="902"/>
      <c r="M317" s="902"/>
    </row>
    <row r="318" spans="1:13" ht="15">
      <c r="A318" s="902"/>
      <c r="B318" s="902"/>
      <c r="C318" s="902"/>
      <c r="D318" s="902"/>
      <c r="E318" s="902"/>
      <c r="F318" s="902"/>
      <c r="G318" s="902"/>
      <c r="H318" s="902"/>
      <c r="I318" s="902"/>
      <c r="J318" s="902"/>
      <c r="K318" s="902"/>
      <c r="L318" s="902"/>
      <c r="M318" s="902"/>
    </row>
    <row r="319" spans="1:13" ht="15">
      <c r="A319" s="902"/>
      <c r="B319" s="902"/>
      <c r="C319" s="902"/>
      <c r="D319" s="902"/>
      <c r="E319" s="902"/>
      <c r="F319" s="902"/>
      <c r="G319" s="902"/>
      <c r="H319" s="902"/>
      <c r="I319" s="902"/>
      <c r="J319" s="902"/>
      <c r="K319" s="902"/>
      <c r="L319" s="902"/>
      <c r="M319" s="902"/>
    </row>
    <row r="320" spans="1:13" ht="15">
      <c r="A320" s="902"/>
      <c r="B320" s="902"/>
      <c r="C320" s="902"/>
      <c r="D320" s="902"/>
      <c r="E320" s="902"/>
      <c r="F320" s="902"/>
      <c r="G320" s="902"/>
      <c r="H320" s="902"/>
      <c r="I320" s="902"/>
      <c r="J320" s="902"/>
      <c r="K320" s="902"/>
      <c r="L320" s="902"/>
      <c r="M320" s="902"/>
    </row>
    <row r="321" spans="1:13" ht="15">
      <c r="A321" s="902"/>
      <c r="B321" s="902"/>
      <c r="C321" s="902"/>
      <c r="D321" s="902"/>
      <c r="E321" s="902"/>
      <c r="F321" s="902"/>
      <c r="G321" s="902"/>
      <c r="H321" s="902"/>
      <c r="I321" s="902"/>
      <c r="J321" s="902"/>
      <c r="K321" s="902"/>
      <c r="L321" s="902"/>
      <c r="M321" s="902"/>
    </row>
    <row r="322" spans="1:13" ht="15">
      <c r="A322" s="902"/>
      <c r="B322" s="902"/>
      <c r="C322" s="902"/>
      <c r="D322" s="902"/>
      <c r="E322" s="902"/>
      <c r="F322" s="902"/>
      <c r="G322" s="902"/>
      <c r="H322" s="902"/>
      <c r="I322" s="902"/>
      <c r="J322" s="902"/>
      <c r="K322" s="902"/>
      <c r="L322" s="902"/>
      <c r="M322" s="902"/>
    </row>
    <row r="323" spans="1:13" ht="15">
      <c r="A323" s="902"/>
      <c r="B323" s="902"/>
      <c r="C323" s="902"/>
      <c r="D323" s="902"/>
      <c r="E323" s="902"/>
      <c r="F323" s="902"/>
      <c r="G323" s="902"/>
      <c r="H323" s="902"/>
      <c r="I323" s="902"/>
      <c r="J323" s="902"/>
      <c r="K323" s="902"/>
      <c r="L323" s="902"/>
      <c r="M323" s="902"/>
    </row>
    <row r="324" spans="1:13" ht="15">
      <c r="A324" s="902"/>
      <c r="B324" s="902"/>
      <c r="C324" s="902"/>
      <c r="D324" s="902"/>
      <c r="E324" s="902"/>
      <c r="F324" s="902"/>
      <c r="G324" s="902"/>
      <c r="H324" s="902"/>
      <c r="I324" s="902"/>
      <c r="J324" s="902"/>
      <c r="K324" s="902"/>
      <c r="L324" s="902"/>
      <c r="M324" s="902"/>
    </row>
    <row r="325" spans="1:13" ht="15">
      <c r="A325" s="902"/>
      <c r="B325" s="902"/>
      <c r="C325" s="902"/>
      <c r="D325" s="902"/>
      <c r="E325" s="902"/>
      <c r="F325" s="902"/>
      <c r="G325" s="902"/>
      <c r="H325" s="902"/>
      <c r="I325" s="902"/>
      <c r="J325" s="902"/>
      <c r="K325" s="902"/>
      <c r="L325" s="902"/>
      <c r="M325" s="902"/>
    </row>
    <row r="326" spans="1:13" ht="15">
      <c r="A326" s="902"/>
      <c r="B326" s="902"/>
      <c r="C326" s="902"/>
      <c r="D326" s="902"/>
      <c r="E326" s="902"/>
      <c r="F326" s="902"/>
      <c r="G326" s="902"/>
      <c r="H326" s="902"/>
      <c r="I326" s="902"/>
      <c r="J326" s="902"/>
      <c r="K326" s="902"/>
      <c r="L326" s="902"/>
      <c r="M326" s="902"/>
    </row>
    <row r="327" spans="1:13" ht="15">
      <c r="A327" s="902"/>
      <c r="B327" s="902"/>
      <c r="C327" s="902"/>
      <c r="D327" s="902"/>
      <c r="E327" s="902"/>
      <c r="F327" s="902"/>
      <c r="G327" s="902"/>
      <c r="H327" s="902"/>
      <c r="I327" s="902"/>
      <c r="J327" s="902"/>
      <c r="K327" s="902"/>
      <c r="L327" s="902"/>
      <c r="M327" s="902"/>
    </row>
    <row r="328" spans="1:13" ht="15">
      <c r="A328" s="902"/>
      <c r="B328" s="902"/>
      <c r="C328" s="902"/>
      <c r="D328" s="902"/>
      <c r="E328" s="902"/>
      <c r="F328" s="902"/>
      <c r="G328" s="902"/>
      <c r="H328" s="902"/>
      <c r="I328" s="902"/>
      <c r="J328" s="902"/>
      <c r="K328" s="902"/>
      <c r="L328" s="902"/>
      <c r="M328" s="902"/>
    </row>
    <row r="329" spans="1:13" ht="15">
      <c r="A329" s="902"/>
      <c r="B329" s="902"/>
      <c r="C329" s="902"/>
      <c r="D329" s="902"/>
      <c r="E329" s="902"/>
      <c r="F329" s="902"/>
      <c r="G329" s="902"/>
      <c r="H329" s="902"/>
      <c r="I329" s="902"/>
      <c r="J329" s="902"/>
      <c r="K329" s="902"/>
      <c r="L329" s="902"/>
      <c r="M329" s="902"/>
    </row>
    <row r="330" spans="1:13" ht="15">
      <c r="A330" s="902"/>
      <c r="B330" s="902"/>
      <c r="C330" s="902"/>
      <c r="D330" s="902"/>
      <c r="E330" s="902"/>
      <c r="F330" s="902"/>
      <c r="G330" s="902"/>
      <c r="H330" s="902"/>
      <c r="I330" s="902"/>
      <c r="J330" s="902"/>
      <c r="K330" s="902"/>
      <c r="L330" s="902"/>
      <c r="M330" s="902"/>
    </row>
    <row r="331" spans="1:13" ht="15">
      <c r="A331" s="902"/>
      <c r="B331" s="902"/>
      <c r="C331" s="902"/>
      <c r="D331" s="902"/>
      <c r="E331" s="902"/>
      <c r="F331" s="902"/>
      <c r="G331" s="902"/>
      <c r="H331" s="902"/>
      <c r="I331" s="902"/>
      <c r="J331" s="902"/>
      <c r="K331" s="902"/>
      <c r="L331" s="902"/>
      <c r="M331" s="902"/>
    </row>
    <row r="332" spans="1:13" ht="15">
      <c r="A332" s="902"/>
      <c r="B332" s="902"/>
      <c r="C332" s="902"/>
      <c r="D332" s="902"/>
      <c r="E332" s="902"/>
      <c r="F332" s="902"/>
      <c r="G332" s="902"/>
      <c r="H332" s="902"/>
      <c r="I332" s="902"/>
      <c r="J332" s="902"/>
      <c r="K332" s="902"/>
      <c r="L332" s="902"/>
      <c r="M332" s="902"/>
    </row>
    <row r="333" spans="1:13" ht="15">
      <c r="A333" s="902"/>
      <c r="B333" s="902"/>
      <c r="C333" s="902"/>
      <c r="D333" s="902"/>
      <c r="E333" s="902"/>
      <c r="F333" s="902"/>
      <c r="G333" s="902"/>
      <c r="H333" s="902"/>
      <c r="I333" s="902"/>
      <c r="J333" s="902"/>
      <c r="K333" s="902"/>
      <c r="L333" s="902"/>
      <c r="M333" s="902"/>
    </row>
    <row r="334" spans="1:13" ht="15">
      <c r="A334" s="902"/>
      <c r="B334" s="902"/>
      <c r="C334" s="902"/>
      <c r="D334" s="902"/>
      <c r="E334" s="902"/>
      <c r="F334" s="902"/>
      <c r="G334" s="902"/>
      <c r="H334" s="902"/>
      <c r="I334" s="902"/>
      <c r="J334" s="902"/>
      <c r="K334" s="902"/>
      <c r="L334" s="902"/>
      <c r="M334" s="902"/>
    </row>
    <row r="335" spans="1:13" ht="15">
      <c r="A335" s="902"/>
      <c r="B335" s="902"/>
      <c r="C335" s="902"/>
      <c r="D335" s="902"/>
      <c r="E335" s="902"/>
      <c r="F335" s="902"/>
      <c r="G335" s="902"/>
      <c r="H335" s="902"/>
      <c r="I335" s="902"/>
      <c r="J335" s="902"/>
      <c r="K335" s="902"/>
      <c r="L335" s="902"/>
      <c r="M335" s="902"/>
    </row>
    <row r="336" spans="1:13" ht="15">
      <c r="A336" s="902"/>
      <c r="B336" s="902"/>
      <c r="C336" s="902"/>
      <c r="D336" s="902"/>
      <c r="E336" s="902"/>
      <c r="F336" s="902"/>
      <c r="G336" s="902"/>
      <c r="H336" s="902"/>
      <c r="I336" s="902"/>
      <c r="J336" s="902"/>
      <c r="K336" s="902"/>
      <c r="L336" s="902"/>
      <c r="M336" s="902"/>
    </row>
    <row r="337" spans="1:13" ht="15">
      <c r="A337" s="902"/>
      <c r="B337" s="902"/>
      <c r="C337" s="902"/>
      <c r="D337" s="902"/>
      <c r="E337" s="902"/>
      <c r="F337" s="902"/>
      <c r="G337" s="902"/>
      <c r="H337" s="902"/>
      <c r="I337" s="902"/>
      <c r="J337" s="902"/>
      <c r="K337" s="902"/>
      <c r="L337" s="902"/>
      <c r="M337" s="902"/>
    </row>
    <row r="338" spans="1:13" ht="15">
      <c r="A338" s="902"/>
      <c r="B338" s="902"/>
      <c r="C338" s="902"/>
      <c r="D338" s="902"/>
      <c r="E338" s="902"/>
      <c r="F338" s="902"/>
      <c r="G338" s="902"/>
      <c r="H338" s="902"/>
      <c r="I338" s="902"/>
      <c r="J338" s="902"/>
      <c r="K338" s="902"/>
      <c r="L338" s="902"/>
      <c r="M338" s="902"/>
    </row>
    <row r="339" spans="1:13" ht="15">
      <c r="A339" s="902"/>
      <c r="B339" s="902"/>
      <c r="C339" s="902"/>
      <c r="D339" s="902"/>
      <c r="E339" s="902"/>
      <c r="F339" s="902"/>
      <c r="G339" s="902"/>
      <c r="H339" s="902"/>
      <c r="I339" s="902"/>
      <c r="J339" s="902"/>
      <c r="K339" s="902"/>
      <c r="L339" s="902"/>
      <c r="M339" s="902"/>
    </row>
    <row r="340" spans="1:13" ht="15">
      <c r="A340" s="902"/>
      <c r="B340" s="902"/>
      <c r="C340" s="902"/>
      <c r="D340" s="902"/>
      <c r="E340" s="902"/>
      <c r="F340" s="902"/>
      <c r="G340" s="902"/>
      <c r="H340" s="902"/>
      <c r="I340" s="902"/>
      <c r="J340" s="902"/>
      <c r="K340" s="902"/>
      <c r="L340" s="902"/>
      <c r="M340" s="902"/>
    </row>
    <row r="341" spans="1:13" ht="15">
      <c r="A341" s="902"/>
      <c r="B341" s="902"/>
      <c r="C341" s="902"/>
      <c r="D341" s="902"/>
      <c r="E341" s="902"/>
      <c r="F341" s="902"/>
      <c r="G341" s="902"/>
      <c r="H341" s="902"/>
      <c r="I341" s="902"/>
      <c r="J341" s="902"/>
      <c r="K341" s="902"/>
      <c r="L341" s="902"/>
      <c r="M341" s="902"/>
    </row>
    <row r="342" spans="1:13" ht="15">
      <c r="A342" s="902"/>
      <c r="B342" s="902"/>
      <c r="C342" s="902"/>
      <c r="D342" s="902"/>
      <c r="E342" s="902"/>
      <c r="F342" s="902"/>
      <c r="G342" s="902"/>
      <c r="H342" s="902"/>
      <c r="I342" s="902"/>
      <c r="J342" s="902"/>
      <c r="K342" s="902"/>
      <c r="L342" s="902"/>
      <c r="M342" s="902"/>
    </row>
    <row r="343" spans="1:13" ht="15">
      <c r="A343" s="902"/>
      <c r="B343" s="902"/>
      <c r="C343" s="902"/>
      <c r="D343" s="902"/>
      <c r="E343" s="902"/>
      <c r="F343" s="902"/>
      <c r="G343" s="902"/>
      <c r="H343" s="902"/>
      <c r="I343" s="902"/>
      <c r="J343" s="902"/>
      <c r="K343" s="902"/>
      <c r="L343" s="902"/>
      <c r="M343" s="902"/>
    </row>
    <row r="344" spans="1:13" ht="15">
      <c r="A344" s="902"/>
      <c r="B344" s="902"/>
      <c r="C344" s="902"/>
      <c r="D344" s="902"/>
      <c r="E344" s="902"/>
      <c r="F344" s="902"/>
      <c r="G344" s="902"/>
      <c r="H344" s="902"/>
      <c r="I344" s="902"/>
      <c r="J344" s="902"/>
      <c r="K344" s="902"/>
      <c r="L344" s="902"/>
      <c r="M344" s="902"/>
    </row>
    <row r="345" spans="1:13" ht="15">
      <c r="A345" s="902"/>
      <c r="B345" s="902"/>
      <c r="C345" s="902"/>
      <c r="D345" s="902"/>
      <c r="E345" s="902"/>
      <c r="F345" s="902"/>
      <c r="G345" s="902"/>
      <c r="H345" s="902"/>
      <c r="I345" s="902"/>
      <c r="J345" s="902"/>
      <c r="K345" s="902"/>
      <c r="L345" s="902"/>
      <c r="M345" s="902"/>
    </row>
    <row r="346" spans="1:13" ht="15">
      <c r="A346" s="902"/>
      <c r="B346" s="902"/>
      <c r="C346" s="902"/>
      <c r="D346" s="902"/>
      <c r="E346" s="902"/>
      <c r="F346" s="902"/>
      <c r="G346" s="902"/>
      <c r="H346" s="902"/>
      <c r="I346" s="902"/>
      <c r="J346" s="902"/>
      <c r="K346" s="902"/>
      <c r="L346" s="902"/>
      <c r="M346" s="902"/>
    </row>
    <row r="347" spans="1:13" ht="15">
      <c r="A347" s="902"/>
      <c r="B347" s="902"/>
      <c r="C347" s="902"/>
      <c r="D347" s="902"/>
      <c r="E347" s="902"/>
      <c r="F347" s="902"/>
      <c r="G347" s="902"/>
      <c r="H347" s="902"/>
      <c r="I347" s="902"/>
      <c r="J347" s="902"/>
      <c r="K347" s="902"/>
      <c r="L347" s="902"/>
      <c r="M347" s="902"/>
    </row>
    <row r="348" spans="1:13" ht="15">
      <c r="A348" s="902"/>
      <c r="B348" s="902"/>
      <c r="C348" s="902"/>
      <c r="D348" s="902"/>
      <c r="E348" s="902"/>
      <c r="F348" s="902"/>
      <c r="G348" s="902"/>
      <c r="H348" s="902"/>
      <c r="I348" s="902"/>
      <c r="J348" s="902"/>
      <c r="K348" s="902"/>
      <c r="L348" s="902"/>
      <c r="M348" s="902"/>
    </row>
    <row r="349" spans="1:13" ht="15">
      <c r="A349" s="902"/>
      <c r="B349" s="902"/>
      <c r="C349" s="902"/>
      <c r="D349" s="902"/>
      <c r="E349" s="902"/>
      <c r="F349" s="902"/>
      <c r="G349" s="902"/>
      <c r="H349" s="902"/>
      <c r="I349" s="902"/>
      <c r="J349" s="902"/>
      <c r="K349" s="902"/>
      <c r="L349" s="902"/>
      <c r="M349" s="902"/>
    </row>
    <row r="350" spans="1:13" ht="15">
      <c r="A350" s="902"/>
      <c r="B350" s="902"/>
      <c r="C350" s="902"/>
      <c r="D350" s="902"/>
      <c r="E350" s="902"/>
      <c r="F350" s="902"/>
      <c r="G350" s="902"/>
      <c r="H350" s="902"/>
      <c r="I350" s="902"/>
      <c r="J350" s="902"/>
      <c r="K350" s="902"/>
      <c r="L350" s="902"/>
      <c r="M350" s="902"/>
    </row>
    <row r="351" spans="1:13" ht="15">
      <c r="A351" s="902"/>
      <c r="B351" s="902"/>
      <c r="C351" s="902"/>
      <c r="D351" s="902"/>
      <c r="E351" s="902"/>
      <c r="F351" s="902"/>
      <c r="G351" s="902"/>
      <c r="H351" s="902"/>
      <c r="I351" s="902"/>
      <c r="J351" s="902"/>
      <c r="K351" s="902"/>
      <c r="L351" s="902"/>
      <c r="M351" s="902"/>
    </row>
    <row r="352" spans="1:13" ht="15">
      <c r="A352" s="902"/>
      <c r="B352" s="902"/>
      <c r="C352" s="902"/>
      <c r="D352" s="902"/>
      <c r="E352" s="902"/>
      <c r="F352" s="902"/>
      <c r="G352" s="902"/>
      <c r="H352" s="902"/>
      <c r="I352" s="902"/>
      <c r="J352" s="902"/>
      <c r="K352" s="902"/>
      <c r="L352" s="902"/>
      <c r="M352" s="902"/>
    </row>
    <row r="353" spans="1:13" ht="15">
      <c r="A353" s="902"/>
      <c r="B353" s="902"/>
      <c r="C353" s="902"/>
      <c r="D353" s="902"/>
      <c r="E353" s="902"/>
      <c r="F353" s="902"/>
      <c r="G353" s="902"/>
      <c r="H353" s="902"/>
      <c r="I353" s="902"/>
      <c r="J353" s="902"/>
      <c r="K353" s="902"/>
      <c r="L353" s="902"/>
      <c r="M353" s="902"/>
    </row>
    <row r="354" spans="1:13" ht="15">
      <c r="A354" s="902"/>
      <c r="B354" s="902"/>
      <c r="C354" s="902"/>
      <c r="D354" s="902"/>
      <c r="E354" s="902"/>
      <c r="F354" s="902"/>
      <c r="G354" s="902"/>
      <c r="H354" s="902"/>
      <c r="I354" s="902"/>
      <c r="J354" s="902"/>
      <c r="K354" s="902"/>
      <c r="L354" s="902"/>
      <c r="M354" s="902"/>
    </row>
    <row r="355" spans="1:13" ht="15">
      <c r="A355" s="902"/>
      <c r="B355" s="902"/>
      <c r="C355" s="902"/>
      <c r="D355" s="902"/>
      <c r="E355" s="902"/>
      <c r="F355" s="902"/>
      <c r="G355" s="902"/>
      <c r="H355" s="902"/>
      <c r="I355" s="902"/>
      <c r="J355" s="902"/>
      <c r="K355" s="902"/>
      <c r="L355" s="902"/>
      <c r="M355" s="902"/>
    </row>
    <row r="356" spans="1:13" ht="15">
      <c r="A356" s="902"/>
      <c r="B356" s="902"/>
      <c r="C356" s="902"/>
      <c r="D356" s="902"/>
      <c r="E356" s="902"/>
      <c r="F356" s="902"/>
      <c r="G356" s="902"/>
      <c r="H356" s="902"/>
      <c r="I356" s="902"/>
      <c r="J356" s="902"/>
      <c r="K356" s="902"/>
      <c r="L356" s="902"/>
      <c r="M356" s="902"/>
    </row>
    <row r="357" spans="1:13" ht="15">
      <c r="A357" s="902"/>
      <c r="B357" s="902"/>
      <c r="C357" s="902"/>
      <c r="D357" s="902"/>
      <c r="E357" s="902"/>
      <c r="F357" s="902"/>
      <c r="G357" s="902"/>
      <c r="H357" s="902"/>
      <c r="I357" s="902"/>
      <c r="J357" s="902"/>
      <c r="K357" s="902"/>
      <c r="L357" s="902"/>
      <c r="M357" s="902"/>
    </row>
    <row r="358" spans="1:13" ht="15">
      <c r="A358" s="902"/>
      <c r="B358" s="902"/>
      <c r="C358" s="902"/>
      <c r="D358" s="902"/>
      <c r="E358" s="902"/>
      <c r="F358" s="902"/>
      <c r="G358" s="902"/>
      <c r="H358" s="902"/>
      <c r="I358" s="902"/>
      <c r="J358" s="902"/>
      <c r="K358" s="902"/>
      <c r="L358" s="902"/>
      <c r="M358" s="902"/>
    </row>
    <row r="359" spans="1:13" ht="15">
      <c r="A359" s="902"/>
      <c r="B359" s="902"/>
      <c r="C359" s="902"/>
      <c r="D359" s="902"/>
      <c r="E359" s="902"/>
      <c r="F359" s="902"/>
      <c r="G359" s="902"/>
      <c r="H359" s="902"/>
      <c r="I359" s="902"/>
      <c r="J359" s="902"/>
      <c r="K359" s="902"/>
      <c r="L359" s="902"/>
      <c r="M359" s="902"/>
    </row>
    <row r="360" spans="1:13" ht="15">
      <c r="A360" s="902"/>
      <c r="B360" s="902"/>
      <c r="C360" s="902"/>
      <c r="D360" s="902"/>
      <c r="E360" s="902"/>
      <c r="F360" s="902"/>
      <c r="G360" s="902"/>
      <c r="H360" s="902"/>
      <c r="I360" s="902"/>
      <c r="J360" s="902"/>
      <c r="K360" s="902"/>
      <c r="L360" s="902"/>
      <c r="M360" s="902"/>
    </row>
    <row r="361" spans="1:13" ht="15">
      <c r="A361" s="902"/>
      <c r="B361" s="902"/>
      <c r="C361" s="902"/>
      <c r="D361" s="902"/>
      <c r="E361" s="902"/>
      <c r="F361" s="902"/>
      <c r="G361" s="902"/>
      <c r="H361" s="902"/>
      <c r="I361" s="902"/>
      <c r="J361" s="902"/>
      <c r="K361" s="902"/>
      <c r="L361" s="902"/>
      <c r="M361" s="902"/>
    </row>
    <row r="362" spans="1:13" ht="15">
      <c r="A362" s="902"/>
      <c r="B362" s="902"/>
      <c r="C362" s="902"/>
      <c r="D362" s="902"/>
      <c r="E362" s="902"/>
      <c r="F362" s="902"/>
      <c r="G362" s="902"/>
      <c r="H362" s="902"/>
      <c r="I362" s="902"/>
      <c r="J362" s="902"/>
      <c r="K362" s="902"/>
      <c r="L362" s="902"/>
      <c r="M362" s="902"/>
    </row>
    <row r="363" spans="1:13" ht="15">
      <c r="A363" s="902"/>
      <c r="B363" s="902"/>
      <c r="C363" s="902"/>
      <c r="D363" s="902"/>
      <c r="E363" s="902"/>
      <c r="F363" s="902"/>
      <c r="G363" s="902"/>
      <c r="H363" s="902"/>
      <c r="I363" s="902"/>
      <c r="J363" s="902"/>
      <c r="K363" s="902"/>
      <c r="L363" s="902"/>
      <c r="M363" s="902"/>
    </row>
    <row r="364" spans="1:13" ht="15">
      <c r="A364" s="902"/>
      <c r="B364" s="902"/>
      <c r="C364" s="902"/>
      <c r="D364" s="902"/>
      <c r="E364" s="902"/>
      <c r="F364" s="902"/>
      <c r="G364" s="902"/>
      <c r="H364" s="902"/>
      <c r="I364" s="902"/>
      <c r="J364" s="902"/>
      <c r="K364" s="902"/>
      <c r="L364" s="902"/>
      <c r="M364" s="902"/>
    </row>
    <row r="365" spans="1:13" ht="15">
      <c r="A365" s="902"/>
      <c r="B365" s="902"/>
      <c r="C365" s="902"/>
      <c r="D365" s="902"/>
      <c r="E365" s="902"/>
      <c r="F365" s="902"/>
      <c r="G365" s="902"/>
      <c r="H365" s="902"/>
      <c r="I365" s="902"/>
      <c r="J365" s="902"/>
      <c r="K365" s="902"/>
      <c r="L365" s="902"/>
      <c r="M365" s="902"/>
    </row>
    <row r="366" spans="1:13" ht="15">
      <c r="A366" s="902"/>
      <c r="B366" s="902"/>
      <c r="C366" s="902"/>
      <c r="D366" s="902"/>
      <c r="E366" s="902"/>
      <c r="F366" s="902"/>
      <c r="G366" s="902"/>
      <c r="H366" s="902"/>
      <c r="I366" s="902"/>
      <c r="J366" s="902"/>
      <c r="K366" s="902"/>
      <c r="L366" s="902"/>
      <c r="M366" s="902"/>
    </row>
    <row r="367" spans="1:13" ht="15">
      <c r="A367" s="902"/>
      <c r="B367" s="902"/>
      <c r="C367" s="902"/>
      <c r="D367" s="902"/>
      <c r="E367" s="902"/>
      <c r="F367" s="902"/>
      <c r="G367" s="902"/>
      <c r="H367" s="902"/>
      <c r="I367" s="902"/>
      <c r="J367" s="902"/>
      <c r="K367" s="902"/>
      <c r="L367" s="902"/>
      <c r="M367" s="902"/>
    </row>
    <row r="368" spans="1:13" ht="15">
      <c r="A368" s="902"/>
      <c r="B368" s="902"/>
      <c r="C368" s="902"/>
      <c r="D368" s="902"/>
      <c r="E368" s="902"/>
      <c r="F368" s="902"/>
      <c r="G368" s="902"/>
      <c r="H368" s="902"/>
      <c r="I368" s="902"/>
      <c r="J368" s="902"/>
      <c r="K368" s="902"/>
      <c r="L368" s="902"/>
      <c r="M368" s="902"/>
    </row>
    <row r="369" spans="1:13" ht="15">
      <c r="A369" s="902"/>
      <c r="B369" s="902"/>
      <c r="C369" s="902"/>
      <c r="D369" s="902"/>
      <c r="E369" s="902"/>
      <c r="F369" s="902"/>
      <c r="G369" s="902"/>
      <c r="H369" s="902"/>
      <c r="I369" s="902"/>
      <c r="J369" s="902"/>
      <c r="K369" s="902"/>
      <c r="L369" s="902"/>
      <c r="M369" s="902"/>
    </row>
    <row r="370" spans="1:13" ht="15">
      <c r="A370" s="902"/>
      <c r="B370" s="902"/>
      <c r="C370" s="902"/>
      <c r="D370" s="902"/>
      <c r="E370" s="902"/>
      <c r="F370" s="902"/>
      <c r="G370" s="902"/>
      <c r="H370" s="902"/>
      <c r="I370" s="902"/>
      <c r="J370" s="902"/>
      <c r="K370" s="902"/>
      <c r="L370" s="902"/>
      <c r="M370" s="902"/>
    </row>
    <row r="371" spans="1:13" ht="15">
      <c r="A371" s="902"/>
      <c r="B371" s="902"/>
      <c r="C371" s="902"/>
      <c r="D371" s="902"/>
      <c r="E371" s="902"/>
      <c r="F371" s="902"/>
      <c r="G371" s="902"/>
      <c r="H371" s="902"/>
      <c r="I371" s="902"/>
      <c r="J371" s="902"/>
      <c r="K371" s="902"/>
      <c r="L371" s="902"/>
      <c r="M371" s="902"/>
    </row>
    <row r="372" spans="1:13" ht="15">
      <c r="A372" s="902"/>
      <c r="B372" s="902"/>
      <c r="C372" s="902"/>
      <c r="D372" s="902"/>
      <c r="E372" s="902"/>
      <c r="F372" s="902"/>
      <c r="G372" s="902"/>
      <c r="H372" s="902"/>
      <c r="I372" s="902"/>
      <c r="J372" s="902"/>
      <c r="K372" s="902"/>
      <c r="L372" s="902"/>
      <c r="M372" s="902"/>
    </row>
    <row r="373" spans="1:13" ht="15">
      <c r="A373" s="902"/>
      <c r="B373" s="902"/>
      <c r="C373" s="902"/>
      <c r="D373" s="902"/>
      <c r="E373" s="902"/>
      <c r="F373" s="902"/>
      <c r="G373" s="902"/>
      <c r="H373" s="902"/>
      <c r="I373" s="902"/>
      <c r="J373" s="902"/>
      <c r="K373" s="902"/>
      <c r="L373" s="902"/>
      <c r="M373" s="902"/>
    </row>
    <row r="374" spans="1:13" ht="15">
      <c r="A374" s="902"/>
      <c r="B374" s="902"/>
      <c r="C374" s="902"/>
      <c r="D374" s="902"/>
      <c r="E374" s="902"/>
      <c r="F374" s="902"/>
      <c r="G374" s="902"/>
      <c r="H374" s="902"/>
      <c r="I374" s="902"/>
      <c r="J374" s="902"/>
      <c r="K374" s="902"/>
      <c r="L374" s="902"/>
      <c r="M374" s="902"/>
    </row>
    <row r="375" spans="1:13" ht="15">
      <c r="A375" s="902"/>
      <c r="B375" s="902"/>
      <c r="C375" s="902"/>
      <c r="D375" s="902"/>
      <c r="E375" s="902"/>
      <c r="F375" s="902"/>
      <c r="G375" s="902"/>
      <c r="H375" s="902"/>
      <c r="I375" s="902"/>
      <c r="J375" s="902"/>
      <c r="K375" s="902"/>
      <c r="L375" s="902"/>
      <c r="M375" s="902"/>
    </row>
    <row r="376" spans="1:13" ht="15">
      <c r="A376" s="902"/>
      <c r="B376" s="902"/>
      <c r="C376" s="902"/>
      <c r="D376" s="902"/>
      <c r="E376" s="902"/>
      <c r="F376" s="902"/>
      <c r="G376" s="902"/>
      <c r="H376" s="902"/>
      <c r="I376" s="902"/>
      <c r="J376" s="902"/>
      <c r="K376" s="902"/>
      <c r="L376" s="902"/>
      <c r="M376" s="902"/>
    </row>
    <row r="377" spans="1:13" ht="15">
      <c r="A377" s="902"/>
      <c r="B377" s="902"/>
      <c r="C377" s="902"/>
      <c r="D377" s="902"/>
      <c r="E377" s="902"/>
      <c r="F377" s="902"/>
      <c r="G377" s="902"/>
      <c r="H377" s="902"/>
      <c r="I377" s="902"/>
      <c r="J377" s="902"/>
      <c r="K377" s="902"/>
      <c r="L377" s="902"/>
      <c r="M377" s="902"/>
    </row>
    <row r="378" spans="1:13" ht="15">
      <c r="A378" s="902"/>
      <c r="B378" s="902"/>
      <c r="C378" s="902"/>
      <c r="D378" s="902"/>
      <c r="E378" s="902"/>
      <c r="F378" s="902"/>
      <c r="G378" s="902"/>
      <c r="H378" s="902"/>
      <c r="I378" s="902"/>
      <c r="J378" s="902"/>
      <c r="K378" s="902"/>
      <c r="L378" s="902"/>
      <c r="M378" s="902"/>
    </row>
    <row r="379" spans="1:13" ht="15">
      <c r="A379" s="902"/>
      <c r="B379" s="902"/>
      <c r="C379" s="902"/>
      <c r="D379" s="902"/>
      <c r="E379" s="902"/>
      <c r="F379" s="902"/>
      <c r="G379" s="902"/>
      <c r="H379" s="902"/>
      <c r="I379" s="902"/>
      <c r="J379" s="902"/>
      <c r="K379" s="902"/>
      <c r="L379" s="902"/>
      <c r="M379" s="902"/>
    </row>
    <row r="380" spans="1:13" ht="15">
      <c r="A380" s="902"/>
      <c r="B380" s="902"/>
      <c r="C380" s="902"/>
      <c r="D380" s="902"/>
      <c r="E380" s="902"/>
      <c r="F380" s="902"/>
      <c r="G380" s="902"/>
      <c r="H380" s="902"/>
      <c r="I380" s="902"/>
      <c r="J380" s="902"/>
      <c r="K380" s="902"/>
      <c r="L380" s="902"/>
      <c r="M380" s="902"/>
    </row>
    <row r="381" spans="1:13" ht="15">
      <c r="A381" s="902"/>
      <c r="B381" s="902"/>
      <c r="C381" s="902"/>
      <c r="D381" s="902"/>
      <c r="E381" s="902"/>
      <c r="F381" s="902"/>
      <c r="G381" s="902"/>
      <c r="H381" s="902"/>
      <c r="I381" s="902"/>
      <c r="J381" s="902"/>
      <c r="K381" s="902"/>
      <c r="L381" s="902"/>
      <c r="M381" s="902"/>
    </row>
    <row r="382" spans="1:13" ht="15">
      <c r="A382" s="902"/>
      <c r="B382" s="902"/>
      <c r="C382" s="902"/>
      <c r="D382" s="902"/>
      <c r="E382" s="902"/>
      <c r="F382" s="902"/>
      <c r="G382" s="902"/>
      <c r="H382" s="902"/>
      <c r="I382" s="902"/>
      <c r="J382" s="902"/>
      <c r="K382" s="902"/>
      <c r="L382" s="902"/>
      <c r="M382" s="902"/>
    </row>
    <row r="383" spans="1:13" ht="15">
      <c r="A383" s="902"/>
      <c r="B383" s="902"/>
      <c r="C383" s="902"/>
      <c r="D383" s="902"/>
      <c r="E383" s="902"/>
      <c r="F383" s="902"/>
      <c r="G383" s="902"/>
      <c r="H383" s="902"/>
      <c r="I383" s="902"/>
      <c r="J383" s="902"/>
      <c r="K383" s="902"/>
      <c r="L383" s="902"/>
      <c r="M383" s="902"/>
    </row>
    <row r="384" spans="1:13" ht="15">
      <c r="A384" s="902"/>
      <c r="B384" s="902"/>
      <c r="C384" s="902"/>
      <c r="D384" s="902"/>
      <c r="E384" s="902"/>
      <c r="F384" s="902"/>
      <c r="G384" s="902"/>
      <c r="H384" s="902"/>
      <c r="I384" s="902"/>
      <c r="J384" s="902"/>
      <c r="K384" s="902"/>
      <c r="L384" s="902"/>
      <c r="M384" s="902"/>
    </row>
    <row r="385" spans="1:13" ht="15">
      <c r="A385" s="902"/>
      <c r="B385" s="902"/>
      <c r="C385" s="902"/>
      <c r="D385" s="902"/>
      <c r="E385" s="902"/>
      <c r="F385" s="902"/>
      <c r="G385" s="902"/>
      <c r="H385" s="902"/>
      <c r="I385" s="902"/>
      <c r="J385" s="902"/>
      <c r="K385" s="902"/>
      <c r="L385" s="902"/>
      <c r="M385" s="902"/>
    </row>
    <row r="386" spans="1:13" ht="15">
      <c r="A386" s="902"/>
      <c r="B386" s="902"/>
      <c r="C386" s="902"/>
      <c r="D386" s="902"/>
      <c r="E386" s="902"/>
      <c r="F386" s="902"/>
      <c r="G386" s="902"/>
      <c r="H386" s="902"/>
      <c r="I386" s="902"/>
      <c r="J386" s="902"/>
      <c r="K386" s="902"/>
      <c r="L386" s="902"/>
      <c r="M386" s="902"/>
    </row>
    <row r="387" spans="1:13" ht="15">
      <c r="A387" s="902"/>
      <c r="B387" s="902"/>
      <c r="C387" s="902"/>
      <c r="D387" s="902"/>
      <c r="E387" s="902"/>
      <c r="F387" s="902"/>
      <c r="G387" s="902"/>
      <c r="H387" s="902"/>
      <c r="I387" s="902"/>
      <c r="J387" s="902"/>
      <c r="K387" s="902"/>
      <c r="L387" s="902"/>
      <c r="M387" s="902"/>
    </row>
    <row r="388" spans="1:13" ht="15">
      <c r="A388" s="902"/>
      <c r="B388" s="902"/>
      <c r="C388" s="902"/>
      <c r="D388" s="902"/>
      <c r="E388" s="902"/>
      <c r="F388" s="902"/>
      <c r="G388" s="902"/>
      <c r="H388" s="902"/>
      <c r="I388" s="902"/>
      <c r="J388" s="902"/>
      <c r="K388" s="902"/>
      <c r="L388" s="902"/>
      <c r="M388" s="902"/>
    </row>
    <row r="389" spans="1:13" ht="15">
      <c r="A389" s="902"/>
      <c r="B389" s="902"/>
      <c r="C389" s="902"/>
      <c r="D389" s="902"/>
      <c r="E389" s="902"/>
      <c r="F389" s="902"/>
      <c r="G389" s="902"/>
      <c r="H389" s="902"/>
      <c r="I389" s="902"/>
      <c r="J389" s="902"/>
      <c r="K389" s="902"/>
      <c r="L389" s="902"/>
      <c r="M389" s="902"/>
    </row>
    <row r="390" spans="1:13" ht="15">
      <c r="A390" s="902"/>
      <c r="B390" s="902"/>
      <c r="C390" s="902"/>
      <c r="D390" s="902"/>
      <c r="E390" s="902"/>
      <c r="F390" s="902"/>
      <c r="G390" s="902"/>
      <c r="H390" s="902"/>
      <c r="I390" s="902"/>
      <c r="J390" s="902"/>
      <c r="K390" s="902"/>
      <c r="L390" s="902"/>
      <c r="M390" s="902"/>
    </row>
    <row r="391" spans="1:13" ht="15">
      <c r="A391" s="902"/>
      <c r="B391" s="902"/>
      <c r="C391" s="902"/>
      <c r="D391" s="902"/>
      <c r="E391" s="902"/>
      <c r="F391" s="902"/>
      <c r="G391" s="902"/>
      <c r="H391" s="902"/>
      <c r="I391" s="902"/>
      <c r="J391" s="902"/>
      <c r="K391" s="902"/>
      <c r="L391" s="902"/>
      <c r="M391" s="902"/>
    </row>
    <row r="392" spans="1:13" ht="15">
      <c r="A392" s="902"/>
      <c r="B392" s="902"/>
      <c r="C392" s="902"/>
      <c r="D392" s="902"/>
      <c r="E392" s="902"/>
      <c r="F392" s="902"/>
      <c r="G392" s="902"/>
      <c r="H392" s="902"/>
      <c r="I392" s="902"/>
      <c r="J392" s="902"/>
      <c r="K392" s="902"/>
      <c r="L392" s="902"/>
      <c r="M392" s="902"/>
    </row>
    <row r="393" spans="1:13" ht="15">
      <c r="A393" s="902"/>
      <c r="B393" s="902"/>
      <c r="C393" s="902"/>
      <c r="D393" s="902"/>
      <c r="E393" s="902"/>
      <c r="F393" s="902"/>
      <c r="G393" s="902"/>
      <c r="H393" s="902"/>
      <c r="I393" s="902"/>
      <c r="J393" s="902"/>
      <c r="K393" s="902"/>
      <c r="L393" s="902"/>
      <c r="M393" s="902"/>
    </row>
    <row r="394" spans="1:13" ht="15">
      <c r="A394" s="902"/>
      <c r="B394" s="902"/>
      <c r="C394" s="902"/>
      <c r="D394" s="902"/>
      <c r="E394" s="902"/>
      <c r="F394" s="902"/>
      <c r="G394" s="902"/>
      <c r="H394" s="902"/>
      <c r="I394" s="902"/>
      <c r="J394" s="902"/>
      <c r="K394" s="902"/>
      <c r="L394" s="902"/>
      <c r="M394" s="902"/>
    </row>
    <row r="395" spans="1:13" ht="15">
      <c r="A395" s="902"/>
      <c r="B395" s="902"/>
      <c r="C395" s="902"/>
      <c r="D395" s="902"/>
      <c r="E395" s="902"/>
      <c r="F395" s="902"/>
      <c r="G395" s="902"/>
      <c r="H395" s="902"/>
      <c r="I395" s="902"/>
      <c r="J395" s="902"/>
      <c r="K395" s="902"/>
      <c r="L395" s="902"/>
      <c r="M395" s="902"/>
    </row>
    <row r="396" spans="1:13" ht="15">
      <c r="A396" s="902"/>
      <c r="B396" s="902"/>
      <c r="C396" s="902"/>
      <c r="D396" s="902"/>
      <c r="E396" s="902"/>
      <c r="F396" s="902"/>
      <c r="G396" s="902"/>
      <c r="H396" s="902"/>
      <c r="I396" s="902"/>
      <c r="J396" s="902"/>
      <c r="K396" s="902"/>
      <c r="L396" s="902"/>
      <c r="M396" s="902"/>
    </row>
    <row r="397" spans="1:13" ht="15">
      <c r="A397" s="902"/>
      <c r="B397" s="902"/>
      <c r="C397" s="902"/>
      <c r="D397" s="902"/>
      <c r="E397" s="902"/>
      <c r="F397" s="902"/>
      <c r="G397" s="902"/>
      <c r="H397" s="902"/>
      <c r="I397" s="902"/>
      <c r="J397" s="902"/>
      <c r="K397" s="902"/>
      <c r="L397" s="902"/>
      <c r="M397" s="902"/>
    </row>
    <row r="398" spans="1:13" ht="15">
      <c r="A398" s="902"/>
      <c r="B398" s="902"/>
      <c r="C398" s="902"/>
      <c r="D398" s="902"/>
      <c r="E398" s="902"/>
      <c r="F398" s="902"/>
      <c r="G398" s="902"/>
      <c r="H398" s="902"/>
      <c r="I398" s="902"/>
      <c r="J398" s="902"/>
      <c r="K398" s="902"/>
      <c r="L398" s="902"/>
      <c r="M398" s="902"/>
    </row>
    <row r="399" spans="1:13" ht="15">
      <c r="A399" s="902"/>
      <c r="B399" s="902"/>
      <c r="C399" s="902"/>
      <c r="D399" s="902"/>
      <c r="E399" s="902"/>
      <c r="F399" s="902"/>
      <c r="G399" s="902"/>
      <c r="H399" s="902"/>
      <c r="I399" s="902"/>
      <c r="J399" s="902"/>
      <c r="K399" s="902"/>
      <c r="L399" s="902"/>
      <c r="M399" s="902"/>
    </row>
    <row r="400" spans="1:13" ht="15">
      <c r="A400" s="902"/>
      <c r="B400" s="902"/>
      <c r="C400" s="902"/>
      <c r="D400" s="902"/>
      <c r="E400" s="902"/>
      <c r="F400" s="902"/>
      <c r="G400" s="902"/>
      <c r="H400" s="902"/>
      <c r="I400" s="902"/>
      <c r="J400" s="902"/>
      <c r="K400" s="902"/>
      <c r="L400" s="902"/>
      <c r="M400" s="902"/>
    </row>
    <row r="401" spans="1:13" ht="15">
      <c r="A401" s="902"/>
      <c r="B401" s="902"/>
      <c r="C401" s="902"/>
      <c r="D401" s="902"/>
      <c r="E401" s="902"/>
      <c r="F401" s="902"/>
      <c r="G401" s="902"/>
      <c r="H401" s="902"/>
      <c r="I401" s="902"/>
      <c r="J401" s="902"/>
      <c r="K401" s="902"/>
      <c r="L401" s="902"/>
      <c r="M401" s="902"/>
    </row>
    <row r="402" spans="1:13" ht="15">
      <c r="A402" s="902"/>
      <c r="B402" s="902"/>
      <c r="C402" s="902"/>
      <c r="D402" s="902"/>
      <c r="E402" s="902"/>
      <c r="F402" s="902"/>
      <c r="G402" s="902"/>
      <c r="H402" s="902"/>
      <c r="I402" s="902"/>
      <c r="J402" s="902"/>
      <c r="K402" s="902"/>
      <c r="L402" s="902"/>
      <c r="M402" s="902"/>
    </row>
    <row r="403" spans="1:13" ht="15">
      <c r="A403" s="902"/>
      <c r="B403" s="902"/>
      <c r="C403" s="902"/>
      <c r="D403" s="902"/>
      <c r="E403" s="902"/>
      <c r="F403" s="902"/>
      <c r="G403" s="902"/>
      <c r="H403" s="902"/>
      <c r="I403" s="902"/>
      <c r="J403" s="902"/>
      <c r="K403" s="902"/>
      <c r="L403" s="902"/>
      <c r="M403" s="902"/>
    </row>
    <row r="404" spans="1:13" ht="15">
      <c r="A404" s="902"/>
      <c r="B404" s="902"/>
      <c r="C404" s="902"/>
      <c r="D404" s="902"/>
      <c r="E404" s="902"/>
      <c r="F404" s="902"/>
      <c r="G404" s="902"/>
      <c r="H404" s="902"/>
      <c r="I404" s="902"/>
      <c r="J404" s="902"/>
      <c r="K404" s="902"/>
      <c r="L404" s="902"/>
      <c r="M404" s="902"/>
    </row>
    <row r="405" spans="1:13" ht="15">
      <c r="A405" s="902"/>
      <c r="B405" s="902"/>
      <c r="C405" s="902"/>
      <c r="D405" s="902"/>
      <c r="E405" s="902"/>
      <c r="F405" s="902"/>
      <c r="G405" s="902"/>
      <c r="H405" s="902"/>
      <c r="I405" s="902"/>
      <c r="J405" s="902"/>
      <c r="K405" s="902"/>
      <c r="L405" s="902"/>
      <c r="M405" s="902"/>
    </row>
    <row r="406" spans="1:13" ht="15">
      <c r="A406" s="902"/>
      <c r="B406" s="902"/>
      <c r="C406" s="902"/>
      <c r="D406" s="902"/>
      <c r="E406" s="902"/>
      <c r="F406" s="902"/>
      <c r="G406" s="902"/>
      <c r="H406" s="902"/>
      <c r="I406" s="902"/>
      <c r="J406" s="902"/>
      <c r="K406" s="902"/>
      <c r="L406" s="902"/>
      <c r="M406" s="902"/>
    </row>
    <row r="407" spans="1:13" ht="15">
      <c r="A407" s="902"/>
      <c r="B407" s="902"/>
      <c r="C407" s="902"/>
      <c r="D407" s="902"/>
      <c r="E407" s="902"/>
      <c r="F407" s="902"/>
      <c r="G407" s="902"/>
      <c r="H407" s="902"/>
      <c r="I407" s="902"/>
      <c r="J407" s="902"/>
      <c r="K407" s="902"/>
      <c r="L407" s="902"/>
      <c r="M407" s="902"/>
    </row>
    <row r="408" spans="1:13" ht="15">
      <c r="A408" s="902"/>
      <c r="B408" s="902"/>
      <c r="C408" s="902"/>
      <c r="D408" s="902"/>
      <c r="E408" s="902"/>
      <c r="F408" s="902"/>
      <c r="G408" s="902"/>
      <c r="H408" s="902"/>
      <c r="I408" s="902"/>
      <c r="J408" s="902"/>
      <c r="K408" s="902"/>
      <c r="L408" s="902"/>
      <c r="M408" s="902"/>
    </row>
    <row r="409" spans="1:13" ht="15">
      <c r="A409" s="902"/>
      <c r="B409" s="902"/>
      <c r="C409" s="902"/>
      <c r="D409" s="902"/>
      <c r="E409" s="902"/>
      <c r="F409" s="902"/>
      <c r="G409" s="902"/>
      <c r="H409" s="902"/>
      <c r="I409" s="902"/>
      <c r="J409" s="902"/>
      <c r="K409" s="902"/>
      <c r="L409" s="902"/>
      <c r="M409" s="902"/>
    </row>
    <row r="410" spans="1:13" ht="15">
      <c r="A410" s="902"/>
      <c r="B410" s="902"/>
      <c r="C410" s="902"/>
      <c r="D410" s="902"/>
      <c r="E410" s="902"/>
      <c r="F410" s="902"/>
      <c r="G410" s="902"/>
      <c r="H410" s="902"/>
      <c r="I410" s="902"/>
      <c r="J410" s="902"/>
      <c r="K410" s="902"/>
      <c r="L410" s="902"/>
      <c r="M410" s="902"/>
    </row>
    <row r="411" spans="1:13" ht="15">
      <c r="A411" s="902"/>
      <c r="B411" s="902"/>
      <c r="C411" s="902"/>
      <c r="D411" s="902"/>
      <c r="E411" s="902"/>
      <c r="F411" s="902"/>
      <c r="G411" s="902"/>
      <c r="H411" s="902"/>
      <c r="I411" s="902"/>
      <c r="J411" s="902"/>
      <c r="K411" s="902"/>
      <c r="L411" s="902"/>
      <c r="M411" s="902"/>
    </row>
    <row r="412" spans="1:13" ht="15">
      <c r="A412" s="902"/>
      <c r="B412" s="902"/>
      <c r="C412" s="902"/>
      <c r="D412" s="902"/>
      <c r="E412" s="902"/>
      <c r="F412" s="902"/>
      <c r="G412" s="902"/>
      <c r="H412" s="902"/>
      <c r="I412" s="902"/>
      <c r="J412" s="902"/>
      <c r="K412" s="902"/>
      <c r="L412" s="902"/>
      <c r="M412" s="902"/>
    </row>
    <row r="413" spans="1:13" ht="15">
      <c r="A413" s="902"/>
      <c r="B413" s="902"/>
      <c r="C413" s="902"/>
      <c r="D413" s="902"/>
      <c r="E413" s="902"/>
      <c r="F413" s="902"/>
      <c r="G413" s="902"/>
      <c r="H413" s="902"/>
      <c r="I413" s="902"/>
      <c r="J413" s="902"/>
      <c r="K413" s="902"/>
      <c r="L413" s="902"/>
      <c r="M413" s="902"/>
    </row>
    <row r="414" spans="1:13" ht="15">
      <c r="A414" s="902"/>
      <c r="B414" s="902"/>
      <c r="C414" s="902"/>
      <c r="D414" s="902"/>
      <c r="E414" s="902"/>
      <c r="F414" s="902"/>
      <c r="G414" s="902"/>
      <c r="H414" s="902"/>
      <c r="I414" s="902"/>
      <c r="J414" s="902"/>
      <c r="K414" s="902"/>
      <c r="L414" s="902"/>
      <c r="M414" s="902"/>
    </row>
    <row r="415" spans="1:13" ht="15">
      <c r="A415" s="902"/>
      <c r="B415" s="902"/>
      <c r="C415" s="902"/>
      <c r="D415" s="902"/>
      <c r="E415" s="902"/>
      <c r="F415" s="902"/>
      <c r="G415" s="902"/>
      <c r="H415" s="902"/>
      <c r="I415" s="902"/>
      <c r="J415" s="902"/>
      <c r="K415" s="902"/>
      <c r="L415" s="902"/>
      <c r="M415" s="902"/>
    </row>
    <row r="416" spans="1:13" ht="15">
      <c r="A416" s="902"/>
      <c r="B416" s="902"/>
      <c r="C416" s="902"/>
      <c r="D416" s="902"/>
      <c r="E416" s="902"/>
      <c r="F416" s="902"/>
      <c r="G416" s="902"/>
      <c r="H416" s="902"/>
      <c r="I416" s="902"/>
      <c r="J416" s="902"/>
      <c r="K416" s="902"/>
      <c r="L416" s="902"/>
      <c r="M416" s="902"/>
    </row>
    <row r="417" spans="1:13" ht="15">
      <c r="A417" s="902"/>
      <c r="B417" s="902"/>
      <c r="C417" s="902"/>
      <c r="D417" s="902"/>
      <c r="E417" s="902"/>
      <c r="F417" s="902"/>
      <c r="G417" s="902"/>
      <c r="H417" s="902"/>
      <c r="I417" s="902"/>
      <c r="J417" s="902"/>
      <c r="K417" s="902"/>
      <c r="L417" s="902"/>
      <c r="M417" s="902"/>
    </row>
    <row r="418" spans="1:13" ht="15">
      <c r="A418" s="902"/>
      <c r="B418" s="902"/>
      <c r="C418" s="902"/>
      <c r="D418" s="902"/>
      <c r="E418" s="902"/>
      <c r="F418" s="902"/>
      <c r="G418" s="902"/>
      <c r="H418" s="902"/>
      <c r="I418" s="902"/>
      <c r="J418" s="902"/>
      <c r="K418" s="902"/>
      <c r="L418" s="902"/>
      <c r="M418" s="902"/>
    </row>
    <row r="419" spans="1:13" ht="15">
      <c r="A419" s="902"/>
      <c r="B419" s="902"/>
      <c r="C419" s="902"/>
      <c r="D419" s="902"/>
      <c r="E419" s="902"/>
      <c r="F419" s="902"/>
      <c r="G419" s="902"/>
      <c r="H419" s="902"/>
      <c r="I419" s="902"/>
      <c r="J419" s="902"/>
      <c r="K419" s="902"/>
      <c r="L419" s="902"/>
      <c r="M419" s="902"/>
    </row>
    <row r="420" spans="1:13" ht="15">
      <c r="A420" s="902"/>
      <c r="B420" s="902"/>
      <c r="C420" s="902"/>
      <c r="D420" s="902"/>
      <c r="E420" s="902"/>
      <c r="F420" s="902"/>
      <c r="G420" s="902"/>
      <c r="H420" s="902"/>
      <c r="I420" s="902"/>
      <c r="J420" s="902"/>
      <c r="K420" s="902"/>
      <c r="L420" s="902"/>
      <c r="M420" s="902"/>
    </row>
    <row r="421" spans="1:13" ht="15">
      <c r="A421" s="902"/>
      <c r="B421" s="902"/>
      <c r="C421" s="902"/>
      <c r="D421" s="902"/>
      <c r="E421" s="902"/>
      <c r="F421" s="902"/>
      <c r="G421" s="902"/>
      <c r="H421" s="902"/>
      <c r="I421" s="902"/>
      <c r="J421" s="902"/>
      <c r="K421" s="902"/>
      <c r="L421" s="902"/>
      <c r="M421" s="902"/>
    </row>
    <row r="422" spans="1:13" ht="15">
      <c r="A422" s="902"/>
      <c r="B422" s="902"/>
      <c r="C422" s="902"/>
      <c r="D422" s="902"/>
      <c r="E422" s="902"/>
      <c r="F422" s="902"/>
      <c r="G422" s="902"/>
      <c r="H422" s="902"/>
      <c r="I422" s="902"/>
      <c r="J422" s="902"/>
      <c r="K422" s="902"/>
      <c r="L422" s="902"/>
      <c r="M422" s="902"/>
    </row>
    <row r="423" spans="1:13" ht="15">
      <c r="A423" s="902"/>
      <c r="B423" s="902"/>
      <c r="C423" s="902"/>
      <c r="D423" s="902"/>
      <c r="E423" s="902"/>
      <c r="F423" s="902"/>
      <c r="G423" s="902"/>
      <c r="H423" s="902"/>
      <c r="I423" s="902"/>
      <c r="J423" s="902"/>
      <c r="K423" s="902"/>
      <c r="L423" s="902"/>
      <c r="M423" s="902"/>
    </row>
    <row r="424" spans="1:13" ht="15">
      <c r="A424" s="902"/>
      <c r="B424" s="902"/>
      <c r="C424" s="902"/>
      <c r="D424" s="902"/>
      <c r="E424" s="902"/>
      <c r="F424" s="902"/>
      <c r="G424" s="902"/>
      <c r="H424" s="902"/>
      <c r="I424" s="902"/>
      <c r="J424" s="902"/>
      <c r="K424" s="902"/>
      <c r="L424" s="902"/>
      <c r="M424" s="902"/>
    </row>
    <row r="425" spans="1:13" ht="15">
      <c r="A425" s="902"/>
      <c r="B425" s="902"/>
      <c r="C425" s="902"/>
      <c r="D425" s="902"/>
      <c r="E425" s="902"/>
      <c r="F425" s="902"/>
      <c r="G425" s="902"/>
      <c r="H425" s="902"/>
      <c r="I425" s="902"/>
      <c r="J425" s="902"/>
      <c r="K425" s="902"/>
      <c r="L425" s="902"/>
      <c r="M425" s="902"/>
    </row>
    <row r="426" spans="1:13" ht="15">
      <c r="A426" s="902"/>
      <c r="B426" s="902"/>
      <c r="C426" s="902"/>
      <c r="D426" s="902"/>
      <c r="E426" s="902"/>
      <c r="F426" s="902"/>
      <c r="G426" s="902"/>
      <c r="H426" s="902"/>
      <c r="I426" s="902"/>
      <c r="J426" s="902"/>
      <c r="K426" s="902"/>
      <c r="L426" s="902"/>
      <c r="M426" s="902"/>
    </row>
    <row r="427" spans="1:13" ht="15">
      <c r="A427" s="902"/>
      <c r="B427" s="902"/>
      <c r="C427" s="902"/>
      <c r="D427" s="902"/>
      <c r="E427" s="902"/>
      <c r="F427" s="902"/>
      <c r="G427" s="902"/>
      <c r="H427" s="902"/>
      <c r="I427" s="902"/>
      <c r="J427" s="902"/>
      <c r="K427" s="902"/>
      <c r="L427" s="902"/>
      <c r="M427" s="902"/>
    </row>
    <row r="428" spans="1:13" ht="15">
      <c r="A428" s="902"/>
      <c r="B428" s="902"/>
      <c r="C428" s="902"/>
      <c r="D428" s="902"/>
      <c r="E428" s="902"/>
      <c r="F428" s="902"/>
      <c r="G428" s="902"/>
      <c r="H428" s="902"/>
      <c r="I428" s="902"/>
      <c r="J428" s="902"/>
      <c r="K428" s="902"/>
      <c r="L428" s="902"/>
      <c r="M428" s="902"/>
    </row>
    <row r="429" spans="1:13" ht="15">
      <c r="A429" s="902"/>
      <c r="B429" s="902"/>
      <c r="C429" s="902"/>
      <c r="D429" s="902"/>
      <c r="E429" s="902"/>
      <c r="F429" s="902"/>
      <c r="G429" s="902"/>
      <c r="H429" s="902"/>
      <c r="I429" s="902"/>
      <c r="J429" s="902"/>
      <c r="K429" s="902"/>
      <c r="L429" s="902"/>
      <c r="M429" s="902"/>
    </row>
    <row r="430" spans="1:13" ht="15">
      <c r="A430" s="902"/>
      <c r="B430" s="902"/>
      <c r="C430" s="902"/>
      <c r="D430" s="902"/>
      <c r="E430" s="902"/>
      <c r="F430" s="902"/>
      <c r="G430" s="902"/>
      <c r="H430" s="902"/>
      <c r="I430" s="902"/>
      <c r="J430" s="902"/>
      <c r="K430" s="902"/>
      <c r="L430" s="902"/>
      <c r="M430" s="902"/>
    </row>
    <row r="431" spans="1:13" ht="15">
      <c r="A431" s="902"/>
      <c r="B431" s="902"/>
      <c r="C431" s="902"/>
      <c r="D431" s="902"/>
      <c r="E431" s="902"/>
      <c r="F431" s="902"/>
      <c r="G431" s="902"/>
      <c r="H431" s="902"/>
      <c r="I431" s="902"/>
      <c r="J431" s="902"/>
      <c r="K431" s="902"/>
      <c r="L431" s="902"/>
      <c r="M431" s="902"/>
    </row>
    <row r="432" spans="1:13" ht="15">
      <c r="A432" s="902"/>
      <c r="B432" s="902"/>
      <c r="C432" s="902"/>
      <c r="D432" s="902"/>
      <c r="E432" s="902"/>
      <c r="F432" s="902"/>
      <c r="G432" s="902"/>
      <c r="H432" s="902"/>
      <c r="I432" s="902"/>
      <c r="J432" s="902"/>
      <c r="K432" s="902"/>
      <c r="L432" s="902"/>
      <c r="M432" s="902"/>
    </row>
    <row r="433" spans="1:13" ht="15">
      <c r="A433" s="902"/>
      <c r="B433" s="902"/>
      <c r="C433" s="902"/>
      <c r="D433" s="902"/>
      <c r="E433" s="902"/>
      <c r="F433" s="902"/>
      <c r="G433" s="902"/>
      <c r="H433" s="902"/>
      <c r="I433" s="902"/>
      <c r="J433" s="902"/>
      <c r="K433" s="902"/>
      <c r="L433" s="902"/>
      <c r="M433" s="902"/>
    </row>
    <row r="434" spans="1:13" ht="15">
      <c r="A434" s="902"/>
      <c r="B434" s="902"/>
      <c r="C434" s="902"/>
      <c r="D434" s="902"/>
      <c r="E434" s="902"/>
      <c r="F434" s="902"/>
      <c r="G434" s="902"/>
      <c r="H434" s="902"/>
      <c r="I434" s="902"/>
      <c r="J434" s="902"/>
      <c r="K434" s="902"/>
      <c r="L434" s="902"/>
      <c r="M434" s="902"/>
    </row>
    <row r="435" spans="1:13" ht="15">
      <c r="A435" s="902"/>
      <c r="B435" s="902"/>
      <c r="C435" s="902"/>
      <c r="D435" s="902"/>
      <c r="E435" s="902"/>
      <c r="F435" s="902"/>
      <c r="G435" s="902"/>
      <c r="H435" s="902"/>
      <c r="I435" s="902"/>
      <c r="J435" s="902"/>
      <c r="K435" s="902"/>
      <c r="L435" s="902"/>
      <c r="M435" s="902"/>
    </row>
    <row r="436" spans="1:13" ht="15">
      <c r="A436" s="902"/>
      <c r="B436" s="902"/>
      <c r="C436" s="902"/>
      <c r="D436" s="902"/>
      <c r="E436" s="902"/>
      <c r="F436" s="902"/>
      <c r="G436" s="902"/>
      <c r="H436" s="902"/>
      <c r="I436" s="902"/>
      <c r="J436" s="902"/>
      <c r="K436" s="902"/>
      <c r="L436" s="902"/>
      <c r="M436" s="902"/>
    </row>
    <row r="437" spans="1:13" ht="15">
      <c r="A437" s="902"/>
      <c r="B437" s="902"/>
      <c r="C437" s="902"/>
      <c r="D437" s="902"/>
      <c r="E437" s="902"/>
      <c r="F437" s="902"/>
      <c r="G437" s="902"/>
      <c r="H437" s="902"/>
      <c r="I437" s="902"/>
      <c r="J437" s="902"/>
      <c r="K437" s="902"/>
      <c r="L437" s="902"/>
      <c r="M437" s="902"/>
    </row>
    <row r="438" spans="1:13" ht="15">
      <c r="A438" s="902"/>
      <c r="B438" s="902"/>
      <c r="C438" s="902"/>
      <c r="D438" s="902"/>
      <c r="E438" s="902"/>
      <c r="F438" s="902"/>
      <c r="G438" s="902"/>
      <c r="H438" s="902"/>
      <c r="I438" s="902"/>
      <c r="J438" s="902"/>
      <c r="K438" s="902"/>
      <c r="L438" s="902"/>
      <c r="M438" s="902"/>
    </row>
    <row r="439" spans="1:13" ht="15">
      <c r="A439" s="902"/>
      <c r="B439" s="902"/>
      <c r="C439" s="902"/>
      <c r="D439" s="902"/>
      <c r="E439" s="902"/>
      <c r="F439" s="902"/>
      <c r="G439" s="902"/>
      <c r="H439" s="902"/>
      <c r="I439" s="902"/>
      <c r="J439" s="902"/>
      <c r="K439" s="902"/>
      <c r="L439" s="902"/>
      <c r="M439" s="902"/>
    </row>
    <row r="440" spans="1:13" ht="15">
      <c r="A440" s="902"/>
      <c r="B440" s="902"/>
      <c r="C440" s="902"/>
      <c r="D440" s="902"/>
      <c r="E440" s="902"/>
      <c r="F440" s="902"/>
      <c r="G440" s="902"/>
      <c r="H440" s="902"/>
      <c r="I440" s="902"/>
      <c r="J440" s="902"/>
      <c r="K440" s="902"/>
      <c r="L440" s="902"/>
      <c r="M440" s="902"/>
    </row>
    <row r="441" spans="1:13" ht="15">
      <c r="A441" s="902"/>
      <c r="B441" s="902"/>
      <c r="C441" s="902"/>
      <c r="D441" s="902"/>
      <c r="E441" s="902"/>
      <c r="F441" s="902"/>
      <c r="G441" s="902"/>
      <c r="H441" s="902"/>
      <c r="I441" s="902"/>
      <c r="J441" s="902"/>
      <c r="K441" s="902"/>
      <c r="L441" s="902"/>
      <c r="M441" s="902"/>
    </row>
    <row r="442" spans="1:13" ht="15">
      <c r="A442" s="902"/>
      <c r="B442" s="902"/>
      <c r="C442" s="902"/>
      <c r="D442" s="902"/>
      <c r="E442" s="902"/>
      <c r="F442" s="902"/>
      <c r="G442" s="902"/>
      <c r="H442" s="902"/>
      <c r="I442" s="902"/>
      <c r="J442" s="902"/>
      <c r="K442" s="902"/>
      <c r="L442" s="902"/>
      <c r="M442" s="902"/>
    </row>
    <row r="443" spans="1:13" ht="15">
      <c r="A443" s="902"/>
      <c r="B443" s="902"/>
      <c r="C443" s="902"/>
      <c r="D443" s="902"/>
      <c r="E443" s="902"/>
      <c r="F443" s="902"/>
      <c r="G443" s="902"/>
      <c r="H443" s="902"/>
      <c r="I443" s="902"/>
      <c r="J443" s="902"/>
      <c r="K443" s="902"/>
      <c r="L443" s="902"/>
      <c r="M443" s="902"/>
    </row>
    <row r="444" spans="1:13" ht="15">
      <c r="A444" s="902"/>
      <c r="B444" s="902"/>
      <c r="C444" s="902"/>
      <c r="D444" s="902"/>
      <c r="E444" s="902"/>
      <c r="F444" s="902"/>
      <c r="G444" s="902"/>
      <c r="H444" s="902"/>
      <c r="I444" s="902"/>
      <c r="J444" s="902"/>
      <c r="K444" s="902"/>
      <c r="L444" s="902"/>
      <c r="M444" s="902"/>
    </row>
    <row r="445" spans="1:13" ht="15">
      <c r="A445" s="902"/>
      <c r="B445" s="902"/>
      <c r="C445" s="902"/>
      <c r="D445" s="902"/>
      <c r="E445" s="902"/>
      <c r="F445" s="902"/>
      <c r="G445" s="902"/>
      <c r="H445" s="902"/>
      <c r="I445" s="902"/>
      <c r="J445" s="902"/>
      <c r="K445" s="902"/>
      <c r="L445" s="902"/>
      <c r="M445" s="902"/>
    </row>
    <row r="446" spans="1:13" ht="15">
      <c r="A446" s="902"/>
      <c r="B446" s="902"/>
      <c r="C446" s="902"/>
      <c r="D446" s="902"/>
      <c r="E446" s="902"/>
      <c r="F446" s="902"/>
      <c r="G446" s="902"/>
      <c r="H446" s="902"/>
      <c r="I446" s="902"/>
      <c r="J446" s="902"/>
      <c r="K446" s="902"/>
      <c r="L446" s="902"/>
      <c r="M446" s="902"/>
    </row>
    <row r="447" spans="1:13" ht="15">
      <c r="A447" s="902"/>
      <c r="B447" s="902"/>
      <c r="C447" s="902"/>
      <c r="D447" s="902"/>
      <c r="E447" s="902"/>
      <c r="F447" s="902"/>
      <c r="G447" s="902"/>
      <c r="H447" s="902"/>
      <c r="I447" s="902"/>
      <c r="J447" s="902"/>
      <c r="K447" s="902"/>
      <c r="L447" s="902"/>
      <c r="M447" s="902"/>
    </row>
    <row r="448" spans="1:13" ht="15">
      <c r="A448" s="902"/>
      <c r="B448" s="902"/>
      <c r="C448" s="902"/>
      <c r="D448" s="902"/>
      <c r="E448" s="902"/>
      <c r="F448" s="902"/>
      <c r="G448" s="902"/>
      <c r="H448" s="902"/>
      <c r="I448" s="902"/>
      <c r="J448" s="902"/>
      <c r="K448" s="902"/>
      <c r="L448" s="902"/>
      <c r="M448" s="902"/>
    </row>
    <row r="449" spans="1:13" ht="15">
      <c r="A449" s="902"/>
      <c r="B449" s="902"/>
      <c r="C449" s="902"/>
      <c r="D449" s="902"/>
      <c r="E449" s="902"/>
      <c r="F449" s="902"/>
      <c r="G449" s="902"/>
      <c r="H449" s="902"/>
      <c r="I449" s="902"/>
      <c r="J449" s="902"/>
      <c r="K449" s="902"/>
      <c r="L449" s="902"/>
      <c r="M449" s="902"/>
    </row>
    <row r="450" spans="1:13" ht="15">
      <c r="A450" s="902"/>
      <c r="B450" s="902"/>
      <c r="C450" s="902"/>
      <c r="D450" s="902"/>
      <c r="E450" s="902"/>
      <c r="F450" s="902"/>
      <c r="G450" s="902"/>
      <c r="H450" s="902"/>
      <c r="I450" s="902"/>
      <c r="J450" s="902"/>
      <c r="K450" s="902"/>
      <c r="L450" s="902"/>
      <c r="M450" s="902"/>
    </row>
    <row r="451" spans="1:13" ht="15">
      <c r="A451" s="902"/>
      <c r="B451" s="902"/>
      <c r="C451" s="902"/>
      <c r="D451" s="902"/>
      <c r="E451" s="902"/>
      <c r="F451" s="902"/>
      <c r="G451" s="902"/>
      <c r="H451" s="902"/>
      <c r="I451" s="902"/>
      <c r="J451" s="902"/>
      <c r="K451" s="902"/>
      <c r="L451" s="902"/>
      <c r="M451" s="902"/>
    </row>
    <row r="452" spans="1:13" ht="15">
      <c r="A452" s="902"/>
      <c r="B452" s="902"/>
      <c r="C452" s="902"/>
      <c r="D452" s="902"/>
      <c r="E452" s="902"/>
      <c r="F452" s="902"/>
      <c r="G452" s="902"/>
      <c r="H452" s="902"/>
      <c r="I452" s="902"/>
      <c r="J452" s="902"/>
      <c r="K452" s="902"/>
      <c r="L452" s="902"/>
      <c r="M452" s="902"/>
    </row>
    <row r="453" spans="1:13" ht="15">
      <c r="A453" s="902"/>
      <c r="B453" s="902"/>
      <c r="C453" s="902"/>
      <c r="D453" s="902"/>
      <c r="E453" s="902"/>
      <c r="F453" s="902"/>
      <c r="G453" s="902"/>
      <c r="H453" s="902"/>
      <c r="I453" s="902"/>
      <c r="J453" s="902"/>
      <c r="K453" s="902"/>
      <c r="L453" s="902"/>
      <c r="M453" s="902"/>
    </row>
    <row r="454" spans="1:13" ht="15">
      <c r="A454" s="902"/>
      <c r="B454" s="902"/>
      <c r="C454" s="902"/>
      <c r="D454" s="902"/>
      <c r="E454" s="902"/>
      <c r="F454" s="902"/>
      <c r="G454" s="902"/>
      <c r="H454" s="902"/>
      <c r="I454" s="902"/>
      <c r="J454" s="902"/>
      <c r="K454" s="902"/>
      <c r="L454" s="902"/>
      <c r="M454" s="902"/>
    </row>
    <row r="455" spans="1:13" ht="15">
      <c r="A455" s="902"/>
      <c r="B455" s="902"/>
      <c r="C455" s="902"/>
      <c r="D455" s="902"/>
      <c r="E455" s="902"/>
      <c r="F455" s="902"/>
      <c r="G455" s="902"/>
      <c r="H455" s="902"/>
      <c r="I455" s="902"/>
      <c r="J455" s="902"/>
      <c r="K455" s="902"/>
      <c r="L455" s="902"/>
      <c r="M455" s="902"/>
    </row>
    <row r="456" spans="1:13" ht="15">
      <c r="A456" s="902"/>
      <c r="B456" s="902"/>
      <c r="C456" s="902"/>
      <c r="D456" s="902"/>
      <c r="E456" s="902"/>
      <c r="F456" s="902"/>
      <c r="G456" s="902"/>
      <c r="H456" s="902"/>
      <c r="I456" s="902"/>
      <c r="J456" s="902"/>
      <c r="K456" s="902"/>
      <c r="L456" s="902"/>
      <c r="M456" s="902"/>
    </row>
    <row r="457" spans="1:13" ht="15">
      <c r="A457" s="902"/>
      <c r="B457" s="902"/>
      <c r="C457" s="902"/>
      <c r="D457" s="902"/>
      <c r="E457" s="902"/>
      <c r="F457" s="902"/>
      <c r="G457" s="902"/>
      <c r="H457" s="902"/>
      <c r="I457" s="902"/>
      <c r="J457" s="902"/>
      <c r="K457" s="902"/>
      <c r="L457" s="902"/>
      <c r="M457" s="902"/>
    </row>
    <row r="458" spans="1:13" ht="15">
      <c r="A458" s="902"/>
      <c r="B458" s="902"/>
      <c r="C458" s="902"/>
      <c r="D458" s="902"/>
      <c r="E458" s="902"/>
      <c r="F458" s="902"/>
      <c r="G458" s="902"/>
      <c r="H458" s="902"/>
      <c r="I458" s="902"/>
      <c r="J458" s="902"/>
      <c r="K458" s="902"/>
      <c r="L458" s="902"/>
      <c r="M458" s="902"/>
    </row>
    <row r="459" spans="1:13" ht="15">
      <c r="A459" s="902"/>
      <c r="B459" s="902"/>
      <c r="C459" s="902"/>
      <c r="D459" s="902"/>
      <c r="E459" s="902"/>
      <c r="F459" s="902"/>
      <c r="G459" s="902"/>
      <c r="H459" s="902"/>
      <c r="I459" s="902"/>
      <c r="J459" s="902"/>
      <c r="K459" s="902"/>
      <c r="L459" s="902"/>
      <c r="M459" s="902"/>
    </row>
    <row r="460" spans="1:13" ht="15">
      <c r="A460" s="902"/>
      <c r="B460" s="902"/>
      <c r="C460" s="902"/>
      <c r="D460" s="902"/>
      <c r="E460" s="902"/>
      <c r="F460" s="902"/>
      <c r="G460" s="902"/>
      <c r="H460" s="902"/>
      <c r="I460" s="902"/>
      <c r="J460" s="902"/>
      <c r="K460" s="902"/>
      <c r="L460" s="902"/>
      <c r="M460" s="902"/>
    </row>
    <row r="461" spans="1:13" ht="15">
      <c r="A461" s="902"/>
      <c r="B461" s="902"/>
      <c r="C461" s="902"/>
      <c r="D461" s="902"/>
      <c r="E461" s="902"/>
      <c r="F461" s="902"/>
      <c r="G461" s="902"/>
      <c r="H461" s="902"/>
      <c r="I461" s="902"/>
      <c r="J461" s="902"/>
      <c r="K461" s="902"/>
      <c r="L461" s="902"/>
      <c r="M461" s="902"/>
    </row>
    <row r="462" spans="1:13" ht="15">
      <c r="A462" s="902"/>
      <c r="B462" s="902"/>
      <c r="C462" s="902"/>
      <c r="D462" s="902"/>
      <c r="E462" s="902"/>
      <c r="F462" s="902"/>
      <c r="G462" s="902"/>
      <c r="H462" s="902"/>
      <c r="I462" s="902"/>
      <c r="J462" s="902"/>
      <c r="K462" s="902"/>
      <c r="L462" s="902"/>
      <c r="M462" s="902"/>
    </row>
    <row r="463" spans="1:13" ht="15">
      <c r="A463" s="902"/>
      <c r="B463" s="902"/>
      <c r="C463" s="902"/>
      <c r="D463" s="902"/>
      <c r="E463" s="902"/>
      <c r="F463" s="902"/>
      <c r="G463" s="902"/>
      <c r="H463" s="902"/>
      <c r="I463" s="902"/>
      <c r="J463" s="902"/>
      <c r="K463" s="902"/>
      <c r="L463" s="902"/>
      <c r="M463" s="902"/>
    </row>
    <row r="464" spans="1:13" ht="15">
      <c r="A464" s="902"/>
      <c r="B464" s="902"/>
      <c r="C464" s="902"/>
      <c r="D464" s="902"/>
      <c r="E464" s="902"/>
      <c r="F464" s="902"/>
      <c r="G464" s="902"/>
      <c r="H464" s="902"/>
      <c r="I464" s="902"/>
      <c r="J464" s="902"/>
      <c r="K464" s="902"/>
      <c r="L464" s="902"/>
      <c r="M464" s="902"/>
    </row>
    <row r="465" spans="1:13" ht="15">
      <c r="A465" s="902"/>
      <c r="B465" s="902"/>
      <c r="C465" s="902"/>
      <c r="D465" s="902"/>
      <c r="E465" s="902"/>
      <c r="F465" s="902"/>
      <c r="G465" s="902"/>
      <c r="H465" s="902"/>
      <c r="I465" s="902"/>
      <c r="J465" s="902"/>
      <c r="K465" s="902"/>
      <c r="L465" s="902"/>
      <c r="M465" s="902"/>
    </row>
    <row r="466" spans="1:13" ht="15">
      <c r="A466" s="902"/>
      <c r="B466" s="902"/>
      <c r="C466" s="902"/>
      <c r="D466" s="902"/>
      <c r="E466" s="902"/>
      <c r="F466" s="902"/>
      <c r="G466" s="902"/>
      <c r="H466" s="902"/>
      <c r="I466" s="902"/>
      <c r="J466" s="902"/>
      <c r="K466" s="902"/>
      <c r="L466" s="902"/>
      <c r="M466" s="902"/>
    </row>
    <row r="467" spans="1:13" ht="15">
      <c r="A467" s="902"/>
      <c r="B467" s="902"/>
      <c r="C467" s="902"/>
      <c r="D467" s="902"/>
      <c r="E467" s="902"/>
      <c r="F467" s="902"/>
      <c r="G467" s="902"/>
      <c r="H467" s="902"/>
      <c r="I467" s="902"/>
      <c r="J467" s="902"/>
      <c r="K467" s="902"/>
      <c r="L467" s="902"/>
      <c r="M467" s="902"/>
    </row>
    <row r="468" spans="1:13" ht="15">
      <c r="A468" s="902"/>
      <c r="B468" s="902"/>
      <c r="C468" s="902"/>
      <c r="D468" s="902"/>
      <c r="E468" s="902"/>
      <c r="F468" s="902"/>
      <c r="G468" s="902"/>
      <c r="H468" s="902"/>
      <c r="I468" s="902"/>
      <c r="J468" s="902"/>
      <c r="K468" s="902"/>
      <c r="L468" s="902"/>
      <c r="M468" s="902"/>
    </row>
    <row r="469" spans="1:13" ht="15">
      <c r="A469" s="902"/>
      <c r="B469" s="902"/>
      <c r="C469" s="902"/>
      <c r="D469" s="902"/>
      <c r="E469" s="902"/>
      <c r="F469" s="902"/>
      <c r="G469" s="902"/>
      <c r="H469" s="902"/>
      <c r="I469" s="902"/>
      <c r="J469" s="902"/>
      <c r="K469" s="902"/>
      <c r="L469" s="902"/>
      <c r="M469" s="902"/>
    </row>
    <row r="470" spans="1:13" ht="15">
      <c r="A470" s="902"/>
      <c r="B470" s="902"/>
      <c r="C470" s="902"/>
      <c r="D470" s="902"/>
      <c r="E470" s="902"/>
      <c r="F470" s="902"/>
      <c r="G470" s="902"/>
      <c r="H470" s="902"/>
      <c r="I470" s="902"/>
      <c r="J470" s="902"/>
      <c r="K470" s="902"/>
      <c r="L470" s="902"/>
      <c r="M470" s="902"/>
    </row>
    <row r="471" spans="1:13" ht="15">
      <c r="A471" s="902"/>
      <c r="B471" s="902"/>
      <c r="C471" s="902"/>
      <c r="D471" s="902"/>
      <c r="E471" s="902"/>
      <c r="F471" s="902"/>
      <c r="G471" s="902"/>
      <c r="H471" s="902"/>
      <c r="I471" s="902"/>
      <c r="J471" s="902"/>
      <c r="K471" s="902"/>
      <c r="L471" s="902"/>
      <c r="M471" s="902"/>
    </row>
    <row r="472" spans="1:13" ht="15">
      <c r="A472" s="902"/>
      <c r="B472" s="902"/>
      <c r="C472" s="902"/>
      <c r="D472" s="902"/>
      <c r="E472" s="902"/>
      <c r="F472" s="902"/>
      <c r="G472" s="902"/>
      <c r="H472" s="902"/>
      <c r="I472" s="902"/>
      <c r="J472" s="902"/>
      <c r="K472" s="902"/>
      <c r="L472" s="902"/>
      <c r="M472" s="902"/>
    </row>
    <row r="473" spans="1:13" ht="15">
      <c r="A473" s="902"/>
      <c r="B473" s="902"/>
      <c r="C473" s="902"/>
      <c r="D473" s="902"/>
      <c r="E473" s="902"/>
      <c r="F473" s="902"/>
      <c r="G473" s="902"/>
      <c r="H473" s="902"/>
      <c r="I473" s="902"/>
      <c r="J473" s="902"/>
      <c r="K473" s="902"/>
      <c r="L473" s="902"/>
      <c r="M473" s="902"/>
    </row>
    <row r="474" spans="1:13" ht="15">
      <c r="A474" s="902"/>
      <c r="B474" s="902"/>
      <c r="C474" s="902"/>
      <c r="D474" s="902"/>
      <c r="E474" s="902"/>
      <c r="F474" s="902"/>
      <c r="G474" s="902"/>
      <c r="H474" s="902"/>
      <c r="I474" s="902"/>
      <c r="J474" s="902"/>
      <c r="K474" s="902"/>
      <c r="L474" s="902"/>
      <c r="M474" s="902"/>
    </row>
    <row r="475" spans="1:13" ht="15">
      <c r="A475" s="902"/>
      <c r="B475" s="902"/>
      <c r="C475" s="902"/>
      <c r="D475" s="902"/>
      <c r="E475" s="902"/>
      <c r="F475" s="902"/>
      <c r="G475" s="902"/>
      <c r="H475" s="902"/>
      <c r="I475" s="902"/>
      <c r="J475" s="902"/>
      <c r="K475" s="902"/>
      <c r="L475" s="902"/>
      <c r="M475" s="902"/>
    </row>
    <row r="476" spans="1:13" ht="15">
      <c r="A476" s="902"/>
      <c r="B476" s="902"/>
      <c r="C476" s="902"/>
      <c r="D476" s="902"/>
      <c r="E476" s="902"/>
      <c r="F476" s="902"/>
      <c r="G476" s="902"/>
      <c r="H476" s="902"/>
      <c r="I476" s="902"/>
      <c r="J476" s="902"/>
      <c r="K476" s="902"/>
      <c r="L476" s="902"/>
      <c r="M476" s="902"/>
    </row>
    <row r="477" spans="1:13" ht="15">
      <c r="A477" s="902"/>
      <c r="B477" s="902"/>
      <c r="C477" s="902"/>
      <c r="D477" s="902"/>
      <c r="E477" s="902"/>
      <c r="F477" s="902"/>
      <c r="G477" s="902"/>
      <c r="H477" s="902"/>
      <c r="I477" s="902"/>
      <c r="J477" s="902"/>
      <c r="K477" s="902"/>
      <c r="L477" s="902"/>
      <c r="M477" s="902"/>
    </row>
    <row r="478" spans="1:13" ht="15">
      <c r="A478" s="902"/>
      <c r="B478" s="902"/>
      <c r="C478" s="902"/>
      <c r="D478" s="902"/>
      <c r="E478" s="902"/>
      <c r="F478" s="902"/>
      <c r="G478" s="902"/>
      <c r="H478" s="902"/>
      <c r="I478" s="902"/>
      <c r="J478" s="902"/>
      <c r="K478" s="902"/>
      <c r="L478" s="902"/>
      <c r="M478" s="902"/>
    </row>
    <row r="479" spans="1:13" ht="15">
      <c r="A479" s="902"/>
      <c r="B479" s="902"/>
      <c r="C479" s="902"/>
      <c r="D479" s="902"/>
      <c r="E479" s="902"/>
      <c r="F479" s="902"/>
      <c r="G479" s="902"/>
      <c r="H479" s="902"/>
      <c r="I479" s="902"/>
      <c r="J479" s="902"/>
      <c r="K479" s="902"/>
      <c r="L479" s="902"/>
      <c r="M479" s="902"/>
    </row>
    <row r="480" spans="1:13" ht="15">
      <c r="A480" s="902"/>
      <c r="B480" s="902"/>
      <c r="C480" s="902"/>
      <c r="D480" s="902"/>
      <c r="E480" s="902"/>
      <c r="F480" s="902"/>
      <c r="G480" s="902"/>
      <c r="H480" s="902"/>
      <c r="I480" s="902"/>
      <c r="J480" s="902"/>
      <c r="K480" s="902"/>
      <c r="L480" s="902"/>
      <c r="M480" s="902"/>
    </row>
    <row r="481" spans="1:13" ht="15">
      <c r="A481" s="902"/>
      <c r="B481" s="902"/>
      <c r="C481" s="902"/>
      <c r="D481" s="902"/>
      <c r="E481" s="902"/>
      <c r="F481" s="902"/>
      <c r="G481" s="902"/>
      <c r="H481" s="902"/>
      <c r="I481" s="902"/>
      <c r="J481" s="902"/>
      <c r="K481" s="902"/>
      <c r="L481" s="902"/>
      <c r="M481" s="902"/>
    </row>
    <row r="482" spans="1:13" ht="15">
      <c r="A482" s="902"/>
      <c r="B482" s="902"/>
      <c r="C482" s="902"/>
      <c r="D482" s="902"/>
      <c r="E482" s="902"/>
      <c r="F482" s="902"/>
      <c r="G482" s="902"/>
      <c r="H482" s="902"/>
      <c r="I482" s="902"/>
      <c r="J482" s="902"/>
      <c r="K482" s="902"/>
      <c r="L482" s="902"/>
      <c r="M482" s="902"/>
    </row>
    <row r="483" spans="1:13" ht="15">
      <c r="A483" s="902"/>
      <c r="B483" s="902"/>
      <c r="C483" s="902"/>
      <c r="D483" s="902"/>
      <c r="E483" s="902"/>
      <c r="F483" s="902"/>
      <c r="G483" s="902"/>
      <c r="H483" s="902"/>
      <c r="I483" s="902"/>
      <c r="J483" s="902"/>
      <c r="K483" s="902"/>
      <c r="L483" s="902"/>
      <c r="M483" s="902"/>
    </row>
    <row r="484" spans="1:13" ht="15">
      <c r="A484" s="902"/>
      <c r="B484" s="902"/>
      <c r="C484" s="902"/>
      <c r="D484" s="902"/>
      <c r="E484" s="902"/>
      <c r="F484" s="902"/>
      <c r="G484" s="902"/>
      <c r="H484" s="902"/>
      <c r="I484" s="902"/>
      <c r="J484" s="902"/>
      <c r="K484" s="902"/>
      <c r="L484" s="902"/>
      <c r="M484" s="902"/>
    </row>
    <row r="485" spans="1:13" ht="15">
      <c r="A485" s="902"/>
      <c r="B485" s="902"/>
      <c r="C485" s="902"/>
      <c r="D485" s="902"/>
      <c r="E485" s="902"/>
      <c r="F485" s="902"/>
      <c r="G485" s="902"/>
      <c r="H485" s="902"/>
      <c r="I485" s="902"/>
      <c r="J485" s="902"/>
      <c r="K485" s="902"/>
      <c r="L485" s="902"/>
      <c r="M485" s="902"/>
    </row>
    <row r="486" spans="1:13" ht="15">
      <c r="A486" s="902"/>
      <c r="B486" s="902"/>
      <c r="C486" s="902"/>
      <c r="D486" s="902"/>
      <c r="E486" s="902"/>
      <c r="F486" s="902"/>
      <c r="G486" s="902"/>
      <c r="H486" s="902"/>
      <c r="I486" s="902"/>
      <c r="J486" s="902"/>
      <c r="K486" s="902"/>
      <c r="L486" s="902"/>
      <c r="M486" s="902"/>
    </row>
    <row r="487" spans="1:13" ht="15">
      <c r="A487" s="902"/>
      <c r="B487" s="902"/>
      <c r="C487" s="902"/>
      <c r="D487" s="902"/>
      <c r="E487" s="902"/>
      <c r="F487" s="902"/>
      <c r="G487" s="902"/>
      <c r="H487" s="902"/>
      <c r="I487" s="902"/>
      <c r="J487" s="902"/>
      <c r="K487" s="902"/>
      <c r="L487" s="902"/>
      <c r="M487" s="902"/>
    </row>
    <row r="488" spans="1:13" ht="15">
      <c r="A488" s="902"/>
      <c r="B488" s="902"/>
      <c r="C488" s="902"/>
      <c r="D488" s="902"/>
      <c r="E488" s="902"/>
      <c r="F488" s="902"/>
      <c r="G488" s="902"/>
      <c r="H488" s="902"/>
      <c r="I488" s="902"/>
      <c r="J488" s="902"/>
      <c r="K488" s="902"/>
      <c r="L488" s="902"/>
      <c r="M488" s="902"/>
    </row>
    <row r="489" spans="1:13" ht="15">
      <c r="A489" s="902"/>
      <c r="B489" s="902"/>
      <c r="C489" s="902"/>
      <c r="D489" s="902"/>
      <c r="E489" s="902"/>
      <c r="F489" s="902"/>
      <c r="G489" s="902"/>
      <c r="H489" s="902"/>
      <c r="I489" s="902"/>
      <c r="J489" s="902"/>
      <c r="K489" s="902"/>
      <c r="L489" s="902"/>
      <c r="M489" s="902"/>
    </row>
    <row r="490" spans="1:13" ht="15">
      <c r="A490" s="902"/>
      <c r="B490" s="902"/>
      <c r="C490" s="902"/>
      <c r="D490" s="902"/>
      <c r="E490" s="902"/>
      <c r="F490" s="902"/>
      <c r="G490" s="902"/>
      <c r="H490" s="902"/>
      <c r="I490" s="902"/>
      <c r="J490" s="902"/>
      <c r="K490" s="902"/>
      <c r="L490" s="902"/>
      <c r="M490" s="902"/>
    </row>
    <row r="491" spans="1:13" ht="15">
      <c r="A491" s="902"/>
      <c r="B491" s="902"/>
      <c r="C491" s="902"/>
      <c r="D491" s="902"/>
      <c r="E491" s="902"/>
      <c r="F491" s="902"/>
      <c r="G491" s="902"/>
      <c r="H491" s="902"/>
      <c r="I491" s="902"/>
      <c r="J491" s="902"/>
      <c r="K491" s="902"/>
      <c r="L491" s="902"/>
      <c r="M491" s="902"/>
    </row>
    <row r="492" spans="1:13" ht="15">
      <c r="A492" s="902"/>
      <c r="B492" s="902"/>
      <c r="C492" s="902"/>
      <c r="D492" s="902"/>
      <c r="E492" s="902"/>
      <c r="F492" s="902"/>
      <c r="G492" s="902"/>
      <c r="H492" s="902"/>
      <c r="I492" s="902"/>
      <c r="J492" s="902"/>
      <c r="K492" s="902"/>
      <c r="L492" s="902"/>
      <c r="M492" s="902"/>
    </row>
    <row r="493" spans="1:13" ht="15">
      <c r="A493" s="902"/>
      <c r="B493" s="902"/>
      <c r="C493" s="902"/>
      <c r="D493" s="902"/>
      <c r="E493" s="902"/>
      <c r="F493" s="902"/>
      <c r="G493" s="902"/>
      <c r="H493" s="902"/>
      <c r="I493" s="902"/>
      <c r="J493" s="902"/>
      <c r="K493" s="902"/>
      <c r="L493" s="902"/>
      <c r="M493" s="902"/>
    </row>
    <row r="494" spans="1:13" ht="15">
      <c r="A494" s="902"/>
      <c r="B494" s="902"/>
      <c r="C494" s="902"/>
      <c r="D494" s="902"/>
      <c r="E494" s="902"/>
      <c r="F494" s="902"/>
      <c r="G494" s="902"/>
      <c r="H494" s="902"/>
      <c r="I494" s="902"/>
      <c r="J494" s="902"/>
      <c r="K494" s="902"/>
      <c r="L494" s="902"/>
      <c r="M494" s="902"/>
    </row>
    <row r="495" spans="1:13" ht="15">
      <c r="A495" s="902"/>
      <c r="B495" s="902"/>
      <c r="C495" s="902"/>
      <c r="D495" s="902"/>
      <c r="E495" s="902"/>
      <c r="F495" s="902"/>
      <c r="G495" s="902"/>
      <c r="H495" s="902"/>
      <c r="I495" s="902"/>
      <c r="J495" s="902"/>
      <c r="K495" s="902"/>
      <c r="L495" s="902"/>
      <c r="M495" s="902"/>
    </row>
    <row r="496" spans="1:13" ht="15">
      <c r="A496" s="902"/>
      <c r="B496" s="902"/>
      <c r="C496" s="902"/>
      <c r="D496" s="902"/>
      <c r="E496" s="902"/>
      <c r="F496" s="902"/>
      <c r="G496" s="902"/>
      <c r="H496" s="902"/>
      <c r="I496" s="902"/>
      <c r="J496" s="902"/>
      <c r="K496" s="902"/>
      <c r="L496" s="902"/>
      <c r="M496" s="902"/>
    </row>
    <row r="497" spans="1:13" ht="15">
      <c r="A497" s="902"/>
      <c r="B497" s="902"/>
      <c r="C497" s="902"/>
      <c r="D497" s="902"/>
      <c r="E497" s="902"/>
      <c r="F497" s="902"/>
      <c r="G497" s="902"/>
      <c r="H497" s="902"/>
      <c r="I497" s="902"/>
      <c r="J497" s="902"/>
      <c r="K497" s="902"/>
      <c r="L497" s="902"/>
      <c r="M497" s="902"/>
    </row>
    <row r="498" spans="1:13" ht="15">
      <c r="A498" s="902"/>
      <c r="B498" s="902"/>
      <c r="C498" s="902"/>
      <c r="D498" s="902"/>
      <c r="E498" s="902"/>
      <c r="F498" s="902"/>
      <c r="G498" s="902"/>
      <c r="H498" s="902"/>
      <c r="I498" s="902"/>
      <c r="J498" s="902"/>
      <c r="K498" s="902"/>
      <c r="L498" s="902"/>
      <c r="M498" s="902"/>
    </row>
    <row r="499" spans="1:13" ht="15">
      <c r="A499" s="902"/>
      <c r="B499" s="902"/>
      <c r="C499" s="902"/>
      <c r="D499" s="902"/>
      <c r="E499" s="902"/>
      <c r="F499" s="902"/>
      <c r="G499" s="902"/>
      <c r="H499" s="902"/>
      <c r="I499" s="902"/>
      <c r="J499" s="902"/>
      <c r="K499" s="902"/>
      <c r="L499" s="902"/>
      <c r="M499" s="902"/>
    </row>
    <row r="500" spans="1:13" ht="15">
      <c r="A500" s="902"/>
      <c r="B500" s="902"/>
      <c r="C500" s="902"/>
      <c r="D500" s="902"/>
      <c r="E500" s="902"/>
      <c r="F500" s="902"/>
      <c r="G500" s="902"/>
      <c r="H500" s="902"/>
      <c r="I500" s="902"/>
      <c r="J500" s="902"/>
      <c r="K500" s="902"/>
      <c r="L500" s="902"/>
      <c r="M500" s="902"/>
    </row>
    <row r="501" spans="1:13" ht="15">
      <c r="A501" s="902"/>
      <c r="B501" s="902"/>
      <c r="C501" s="902"/>
      <c r="D501" s="902"/>
      <c r="E501" s="902"/>
      <c r="F501" s="902"/>
      <c r="G501" s="902"/>
      <c r="H501" s="902"/>
      <c r="I501" s="902"/>
      <c r="J501" s="902"/>
      <c r="K501" s="902"/>
      <c r="L501" s="902"/>
      <c r="M501" s="902"/>
    </row>
    <row r="502" spans="1:13" ht="15">
      <c r="A502" s="902"/>
      <c r="B502" s="902"/>
      <c r="C502" s="902"/>
      <c r="D502" s="902"/>
      <c r="E502" s="902"/>
      <c r="F502" s="902"/>
      <c r="G502" s="902"/>
      <c r="H502" s="902"/>
      <c r="I502" s="902"/>
      <c r="J502" s="902"/>
      <c r="K502" s="902"/>
      <c r="L502" s="902"/>
      <c r="M502" s="902"/>
    </row>
    <row r="503" spans="1:13" ht="15">
      <c r="A503" s="902"/>
      <c r="B503" s="902"/>
      <c r="C503" s="902"/>
      <c r="D503" s="902"/>
      <c r="E503" s="902"/>
      <c r="F503" s="902"/>
      <c r="G503" s="902"/>
      <c r="H503" s="902"/>
      <c r="I503" s="902"/>
      <c r="J503" s="902"/>
      <c r="K503" s="902"/>
      <c r="L503" s="902"/>
      <c r="M503" s="902"/>
    </row>
    <row r="504" spans="1:13" ht="15">
      <c r="A504" s="902"/>
      <c r="B504" s="902"/>
      <c r="C504" s="902"/>
      <c r="D504" s="902"/>
      <c r="E504" s="902"/>
      <c r="F504" s="902"/>
      <c r="G504" s="902"/>
      <c r="H504" s="902"/>
      <c r="I504" s="902"/>
      <c r="J504" s="902"/>
      <c r="K504" s="902"/>
      <c r="L504" s="902"/>
      <c r="M504" s="902"/>
    </row>
    <row r="505" spans="1:13" ht="15">
      <c r="A505" s="902"/>
      <c r="B505" s="902"/>
      <c r="C505" s="902"/>
      <c r="D505" s="902"/>
      <c r="E505" s="902"/>
      <c r="F505" s="902"/>
      <c r="G505" s="902"/>
      <c r="H505" s="902"/>
      <c r="I505" s="902"/>
      <c r="J505" s="902"/>
      <c r="K505" s="902"/>
      <c r="L505" s="902"/>
      <c r="M505" s="902"/>
    </row>
    <row r="506" spans="1:13" ht="15">
      <c r="A506" s="902"/>
      <c r="B506" s="902"/>
      <c r="C506" s="902"/>
      <c r="D506" s="902"/>
      <c r="E506" s="902"/>
      <c r="F506" s="902"/>
      <c r="G506" s="902"/>
      <c r="H506" s="902"/>
      <c r="I506" s="902"/>
      <c r="J506" s="902"/>
      <c r="K506" s="902"/>
      <c r="L506" s="902"/>
      <c r="M506" s="902"/>
    </row>
    <row r="507" spans="1:13" ht="15">
      <c r="A507" s="902"/>
      <c r="B507" s="902"/>
      <c r="C507" s="902"/>
      <c r="D507" s="902"/>
      <c r="E507" s="902"/>
      <c r="F507" s="902"/>
      <c r="G507" s="902"/>
      <c r="H507" s="902"/>
      <c r="I507" s="902"/>
      <c r="J507" s="902"/>
      <c r="K507" s="902"/>
      <c r="L507" s="902"/>
      <c r="M507" s="902"/>
    </row>
    <row r="508" spans="1:13" ht="15">
      <c r="A508" s="902"/>
      <c r="B508" s="902"/>
      <c r="C508" s="902"/>
      <c r="D508" s="902"/>
      <c r="E508" s="902"/>
      <c r="F508" s="902"/>
      <c r="G508" s="902"/>
      <c r="H508" s="902"/>
      <c r="I508" s="902"/>
      <c r="J508" s="902"/>
      <c r="K508" s="902"/>
      <c r="L508" s="902"/>
      <c r="M508" s="902"/>
    </row>
    <row r="509" spans="1:13" ht="15">
      <c r="A509" s="902"/>
      <c r="B509" s="902"/>
      <c r="C509" s="902"/>
      <c r="D509" s="902"/>
      <c r="E509" s="902"/>
      <c r="F509" s="902"/>
      <c r="G509" s="902"/>
      <c r="H509" s="902"/>
      <c r="I509" s="902"/>
      <c r="J509" s="902"/>
      <c r="K509" s="902"/>
      <c r="L509" s="902"/>
      <c r="M509" s="902"/>
    </row>
    <row r="510" spans="1:13" ht="15">
      <c r="A510" s="902"/>
      <c r="B510" s="902"/>
      <c r="C510" s="902"/>
      <c r="D510" s="902"/>
      <c r="E510" s="902"/>
      <c r="F510" s="902"/>
      <c r="G510" s="902"/>
      <c r="H510" s="902"/>
      <c r="I510" s="902"/>
      <c r="J510" s="902"/>
      <c r="K510" s="902"/>
      <c r="L510" s="902"/>
      <c r="M510" s="902"/>
    </row>
    <row r="511" spans="1:13" ht="15">
      <c r="A511" s="902"/>
      <c r="B511" s="902"/>
      <c r="C511" s="902"/>
      <c r="D511" s="902"/>
      <c r="E511" s="902"/>
      <c r="F511" s="902"/>
      <c r="G511" s="902"/>
      <c r="H511" s="902"/>
      <c r="I511" s="902"/>
      <c r="J511" s="902"/>
      <c r="K511" s="902"/>
      <c r="L511" s="902"/>
      <c r="M511" s="902"/>
    </row>
    <row r="512" spans="1:13" ht="15">
      <c r="A512" s="902"/>
      <c r="B512" s="902"/>
      <c r="C512" s="902"/>
      <c r="D512" s="902"/>
      <c r="E512" s="902"/>
      <c r="F512" s="902"/>
      <c r="G512" s="902"/>
      <c r="H512" s="902"/>
      <c r="I512" s="902"/>
      <c r="J512" s="902"/>
      <c r="K512" s="902"/>
      <c r="L512" s="902"/>
      <c r="M512" s="902"/>
    </row>
    <row r="513" spans="1:13" ht="15">
      <c r="A513" s="902"/>
      <c r="B513" s="902"/>
      <c r="C513" s="902"/>
      <c r="D513" s="902"/>
      <c r="E513" s="902"/>
      <c r="F513" s="902"/>
      <c r="G513" s="902"/>
      <c r="H513" s="902"/>
      <c r="I513" s="902"/>
      <c r="J513" s="902"/>
      <c r="K513" s="902"/>
      <c r="L513" s="902"/>
      <c r="M513" s="902"/>
    </row>
    <row r="514" spans="1:13" ht="15">
      <c r="A514" s="902"/>
      <c r="B514" s="902"/>
      <c r="C514" s="902"/>
      <c r="D514" s="902"/>
      <c r="E514" s="902"/>
      <c r="F514" s="902"/>
      <c r="G514" s="902"/>
      <c r="H514" s="902"/>
      <c r="I514" s="902"/>
      <c r="J514" s="902"/>
      <c r="K514" s="902"/>
      <c r="L514" s="902"/>
      <c r="M514" s="902"/>
    </row>
    <row r="515" spans="1:13" ht="15">
      <c r="A515" s="902"/>
      <c r="B515" s="902"/>
      <c r="C515" s="902"/>
      <c r="D515" s="902"/>
      <c r="E515" s="902"/>
      <c r="F515" s="902"/>
      <c r="G515" s="902"/>
      <c r="H515" s="902"/>
      <c r="I515" s="902"/>
      <c r="J515" s="902"/>
      <c r="K515" s="902"/>
      <c r="L515" s="902"/>
      <c r="M515" s="902"/>
    </row>
    <row r="516" spans="1:13" ht="15">
      <c r="A516" s="902"/>
      <c r="B516" s="902"/>
      <c r="C516" s="902"/>
      <c r="D516" s="902"/>
      <c r="E516" s="902"/>
      <c r="F516" s="902"/>
      <c r="G516" s="902"/>
      <c r="H516" s="902"/>
      <c r="I516" s="902"/>
      <c r="J516" s="902"/>
      <c r="K516" s="902"/>
      <c r="L516" s="902"/>
      <c r="M516" s="902"/>
    </row>
    <row r="517" spans="1:13" ht="15">
      <c r="A517" s="902"/>
      <c r="B517" s="902"/>
      <c r="C517" s="902"/>
      <c r="D517" s="902"/>
      <c r="E517" s="902"/>
      <c r="F517" s="902"/>
      <c r="G517" s="902"/>
      <c r="H517" s="902"/>
      <c r="I517" s="902"/>
      <c r="J517" s="902"/>
      <c r="K517" s="902"/>
      <c r="L517" s="902"/>
      <c r="M517" s="902"/>
    </row>
    <row r="518" spans="1:13" ht="15">
      <c r="A518" s="902"/>
      <c r="B518" s="902"/>
      <c r="C518" s="902"/>
      <c r="D518" s="902"/>
      <c r="E518" s="902"/>
      <c r="F518" s="902"/>
      <c r="G518" s="902"/>
      <c r="H518" s="902"/>
      <c r="I518" s="902"/>
      <c r="J518" s="902"/>
      <c r="K518" s="902"/>
      <c r="L518" s="902"/>
      <c r="M518" s="902"/>
    </row>
    <row r="519" spans="1:13" ht="15">
      <c r="A519" s="902"/>
      <c r="B519" s="902"/>
      <c r="C519" s="902"/>
      <c r="D519" s="902"/>
      <c r="E519" s="902"/>
      <c r="F519" s="902"/>
      <c r="G519" s="902"/>
      <c r="H519" s="902"/>
      <c r="I519" s="902"/>
      <c r="J519" s="902"/>
      <c r="K519" s="902"/>
      <c r="L519" s="902"/>
      <c r="M519" s="902"/>
    </row>
    <row r="520" spans="1:13" ht="15">
      <c r="A520" s="902"/>
      <c r="B520" s="902"/>
      <c r="C520" s="902"/>
      <c r="D520" s="902"/>
      <c r="E520" s="902"/>
      <c r="F520" s="902"/>
      <c r="G520" s="902"/>
      <c r="H520" s="902"/>
      <c r="I520" s="902"/>
      <c r="J520" s="902"/>
      <c r="K520" s="902"/>
      <c r="L520" s="902"/>
      <c r="M520" s="902"/>
    </row>
    <row r="521" spans="1:13" ht="15">
      <c r="A521" s="902"/>
      <c r="B521" s="902"/>
      <c r="C521" s="902"/>
      <c r="D521" s="902"/>
      <c r="E521" s="902"/>
      <c r="F521" s="902"/>
      <c r="G521" s="902"/>
      <c r="H521" s="902"/>
      <c r="I521" s="902"/>
      <c r="J521" s="902"/>
      <c r="K521" s="902"/>
      <c r="L521" s="902"/>
      <c r="M521" s="902"/>
    </row>
    <row r="522" spans="1:13" ht="15">
      <c r="A522" s="902"/>
      <c r="B522" s="902"/>
      <c r="C522" s="902"/>
      <c r="D522" s="902"/>
      <c r="E522" s="902"/>
      <c r="F522" s="902"/>
      <c r="G522" s="902"/>
      <c r="H522" s="902"/>
      <c r="I522" s="902"/>
      <c r="J522" s="902"/>
      <c r="K522" s="902"/>
      <c r="L522" s="902"/>
      <c r="M522" s="902"/>
    </row>
    <row r="523" spans="1:13" ht="15">
      <c r="A523" s="902"/>
      <c r="B523" s="902"/>
      <c r="C523" s="902"/>
      <c r="D523" s="902"/>
      <c r="E523" s="902"/>
      <c r="F523" s="902"/>
      <c r="G523" s="902"/>
      <c r="H523" s="902"/>
      <c r="I523" s="902"/>
      <c r="J523" s="902"/>
      <c r="K523" s="902"/>
      <c r="L523" s="902"/>
      <c r="M523" s="902"/>
    </row>
    <row r="524" spans="1:13" ht="15">
      <c r="A524" s="902"/>
      <c r="B524" s="902"/>
      <c r="C524" s="902"/>
      <c r="D524" s="902"/>
      <c r="E524" s="902"/>
      <c r="F524" s="902"/>
      <c r="G524" s="902"/>
      <c r="H524" s="902"/>
      <c r="I524" s="902"/>
      <c r="J524" s="902"/>
      <c r="K524" s="902"/>
      <c r="L524" s="902"/>
      <c r="M524" s="902"/>
    </row>
    <row r="525" spans="1:13" ht="15">
      <c r="A525" s="902"/>
      <c r="B525" s="902"/>
      <c r="C525" s="902"/>
      <c r="D525" s="902"/>
      <c r="E525" s="902"/>
      <c r="F525" s="902"/>
      <c r="G525" s="902"/>
      <c r="H525" s="902"/>
      <c r="I525" s="902"/>
      <c r="J525" s="902"/>
      <c r="K525" s="902"/>
      <c r="L525" s="902"/>
      <c r="M525" s="902"/>
    </row>
    <row r="526" spans="1:13" ht="15">
      <c r="A526" s="902"/>
      <c r="B526" s="902"/>
      <c r="C526" s="902"/>
      <c r="D526" s="902"/>
      <c r="E526" s="902"/>
      <c r="F526" s="902"/>
      <c r="G526" s="902"/>
      <c r="H526" s="902"/>
      <c r="I526" s="902"/>
      <c r="J526" s="902"/>
      <c r="K526" s="902"/>
      <c r="L526" s="902"/>
      <c r="M526" s="902"/>
    </row>
    <row r="527" spans="1:13" ht="15">
      <c r="A527" s="902"/>
      <c r="B527" s="902"/>
      <c r="C527" s="902"/>
      <c r="D527" s="902"/>
      <c r="E527" s="902"/>
      <c r="F527" s="902"/>
      <c r="G527" s="902"/>
      <c r="H527" s="902"/>
      <c r="I527" s="902"/>
      <c r="J527" s="902"/>
      <c r="K527" s="902"/>
      <c r="L527" s="902"/>
      <c r="M527" s="902"/>
    </row>
    <row r="528" spans="1:13" ht="15">
      <c r="A528" s="902"/>
      <c r="B528" s="902"/>
      <c r="C528" s="902"/>
      <c r="D528" s="902"/>
      <c r="E528" s="902"/>
      <c r="F528" s="902"/>
      <c r="G528" s="902"/>
      <c r="H528" s="902"/>
      <c r="I528" s="902"/>
      <c r="J528" s="902"/>
      <c r="K528" s="902"/>
      <c r="L528" s="902"/>
      <c r="M528" s="902"/>
    </row>
    <row r="529" spans="1:13" ht="15">
      <c r="A529" s="902"/>
      <c r="B529" s="902"/>
      <c r="C529" s="902"/>
      <c r="D529" s="902"/>
      <c r="E529" s="902"/>
      <c r="F529" s="902"/>
      <c r="G529" s="902"/>
      <c r="H529" s="902"/>
      <c r="I529" s="902"/>
      <c r="J529" s="902"/>
      <c r="K529" s="902"/>
      <c r="L529" s="902"/>
      <c r="M529" s="902"/>
    </row>
    <row r="530" spans="1:13" ht="15">
      <c r="A530" s="902"/>
      <c r="B530" s="902"/>
      <c r="C530" s="902"/>
      <c r="D530" s="902"/>
      <c r="E530" s="902"/>
      <c r="F530" s="902"/>
      <c r="G530" s="902"/>
      <c r="H530" s="902"/>
      <c r="I530" s="902"/>
      <c r="J530" s="902"/>
      <c r="K530" s="902"/>
      <c r="L530" s="902"/>
      <c r="M530" s="902"/>
    </row>
    <row r="531" spans="1:13" ht="15">
      <c r="A531" s="902"/>
      <c r="B531" s="902"/>
      <c r="C531" s="902"/>
      <c r="D531" s="902"/>
      <c r="E531" s="902"/>
      <c r="F531" s="902"/>
      <c r="G531" s="902"/>
      <c r="H531" s="902"/>
      <c r="I531" s="902"/>
      <c r="J531" s="902"/>
      <c r="K531" s="902"/>
      <c r="L531" s="902"/>
      <c r="M531" s="902"/>
    </row>
    <row r="532" spans="1:13" ht="15">
      <c r="A532" s="902"/>
      <c r="B532" s="902"/>
      <c r="C532" s="902"/>
      <c r="D532" s="902"/>
      <c r="E532" s="902"/>
      <c r="F532" s="902"/>
      <c r="G532" s="902"/>
      <c r="H532" s="902"/>
      <c r="I532" s="902"/>
      <c r="J532" s="902"/>
      <c r="K532" s="902"/>
      <c r="L532" s="902"/>
      <c r="M532" s="902"/>
    </row>
    <row r="533" spans="1:13" ht="15">
      <c r="A533" s="902"/>
      <c r="B533" s="902"/>
      <c r="C533" s="902"/>
      <c r="D533" s="902"/>
      <c r="E533" s="902"/>
      <c r="F533" s="902"/>
      <c r="G533" s="902"/>
      <c r="H533" s="902"/>
      <c r="I533" s="902"/>
      <c r="J533" s="902"/>
      <c r="K533" s="902"/>
      <c r="L533" s="902"/>
      <c r="M533" s="902"/>
    </row>
    <row r="534" spans="1:13" ht="15">
      <c r="A534" s="902"/>
      <c r="B534" s="902"/>
      <c r="C534" s="902"/>
      <c r="D534" s="902"/>
      <c r="E534" s="902"/>
      <c r="F534" s="902"/>
      <c r="G534" s="902"/>
      <c r="H534" s="902"/>
      <c r="I534" s="902"/>
      <c r="J534" s="902"/>
      <c r="K534" s="902"/>
      <c r="L534" s="902"/>
      <c r="M534" s="902"/>
    </row>
    <row r="535" spans="1:13" ht="15">
      <c r="A535" s="902"/>
      <c r="B535" s="902"/>
      <c r="C535" s="902"/>
      <c r="D535" s="902"/>
      <c r="E535" s="902"/>
      <c r="F535" s="902"/>
      <c r="G535" s="902"/>
      <c r="H535" s="902"/>
      <c r="I535" s="902"/>
      <c r="J535" s="902"/>
      <c r="K535" s="902"/>
      <c r="L535" s="902"/>
      <c r="M535" s="902"/>
    </row>
    <row r="536" spans="1:13" ht="15">
      <c r="A536" s="902"/>
      <c r="B536" s="902"/>
      <c r="C536" s="902"/>
      <c r="D536" s="902"/>
      <c r="E536" s="902"/>
      <c r="F536" s="902"/>
      <c r="G536" s="902"/>
      <c r="H536" s="902"/>
      <c r="I536" s="902"/>
      <c r="J536" s="902"/>
      <c r="K536" s="902"/>
      <c r="L536" s="902"/>
      <c r="M536" s="902"/>
    </row>
    <row r="537" spans="1:13" ht="15">
      <c r="A537" s="902"/>
      <c r="B537" s="902"/>
      <c r="C537" s="902"/>
      <c r="D537" s="902"/>
      <c r="E537" s="902"/>
      <c r="F537" s="902"/>
      <c r="G537" s="902"/>
      <c r="H537" s="902"/>
      <c r="I537" s="902"/>
      <c r="J537" s="902"/>
      <c r="K537" s="902"/>
      <c r="L537" s="902"/>
      <c r="M537" s="902"/>
    </row>
    <row r="538" spans="1:13" ht="15">
      <c r="A538" s="902"/>
      <c r="B538" s="902"/>
      <c r="C538" s="902"/>
      <c r="D538" s="902"/>
      <c r="E538" s="902"/>
      <c r="F538" s="902"/>
      <c r="G538" s="902"/>
      <c r="H538" s="902"/>
      <c r="I538" s="902"/>
      <c r="J538" s="902"/>
      <c r="K538" s="902"/>
      <c r="L538" s="902"/>
      <c r="M538" s="902"/>
    </row>
    <row r="539" spans="1:13" ht="15">
      <c r="A539" s="902"/>
      <c r="B539" s="902"/>
      <c r="C539" s="902"/>
      <c r="D539" s="902"/>
      <c r="E539" s="902"/>
      <c r="F539" s="902"/>
      <c r="G539" s="902"/>
      <c r="H539" s="902"/>
      <c r="I539" s="902"/>
      <c r="J539" s="902"/>
      <c r="K539" s="902"/>
      <c r="L539" s="902"/>
      <c r="M539" s="902"/>
    </row>
    <row r="540" spans="1:13" ht="15">
      <c r="A540" s="902"/>
      <c r="B540" s="902"/>
      <c r="C540" s="902"/>
      <c r="D540" s="902"/>
      <c r="E540" s="902"/>
      <c r="F540" s="902"/>
      <c r="G540" s="902"/>
      <c r="H540" s="902"/>
      <c r="I540" s="902"/>
      <c r="J540" s="902"/>
      <c r="K540" s="902"/>
      <c r="L540" s="902"/>
      <c r="M540" s="902"/>
    </row>
    <row r="541" spans="1:13" ht="15">
      <c r="A541" s="902"/>
      <c r="B541" s="902"/>
      <c r="C541" s="902"/>
      <c r="D541" s="902"/>
      <c r="E541" s="902"/>
      <c r="F541" s="902"/>
      <c r="G541" s="902"/>
      <c r="H541" s="902"/>
      <c r="I541" s="902"/>
      <c r="J541" s="902"/>
      <c r="K541" s="902"/>
      <c r="L541" s="902"/>
      <c r="M541" s="902"/>
    </row>
    <row r="542" spans="1:13" ht="15">
      <c r="A542" s="902"/>
      <c r="B542" s="902"/>
      <c r="C542" s="902"/>
      <c r="D542" s="902"/>
      <c r="E542" s="902"/>
      <c r="F542" s="902"/>
      <c r="G542" s="902"/>
      <c r="H542" s="902"/>
      <c r="I542" s="902"/>
      <c r="J542" s="902"/>
      <c r="K542" s="902"/>
      <c r="L542" s="902"/>
      <c r="M542" s="902"/>
    </row>
    <row r="543" spans="1:13" ht="15">
      <c r="A543" s="902"/>
      <c r="B543" s="902"/>
      <c r="C543" s="902"/>
      <c r="D543" s="902"/>
      <c r="E543" s="902"/>
      <c r="F543" s="902"/>
      <c r="G543" s="902"/>
      <c r="H543" s="902"/>
      <c r="I543" s="902"/>
      <c r="J543" s="902"/>
      <c r="K543" s="902"/>
      <c r="L543" s="902"/>
      <c r="M543" s="902"/>
    </row>
    <row r="544" spans="1:13" ht="15">
      <c r="A544" s="902"/>
      <c r="B544" s="902"/>
      <c r="C544" s="902"/>
      <c r="D544" s="902"/>
      <c r="E544" s="902"/>
      <c r="F544" s="902"/>
      <c r="G544" s="902"/>
      <c r="H544" s="902"/>
      <c r="I544" s="902"/>
      <c r="J544" s="902"/>
      <c r="K544" s="902"/>
      <c r="L544" s="902"/>
      <c r="M544" s="902"/>
    </row>
    <row r="545" spans="1:13" ht="15">
      <c r="A545" s="902"/>
      <c r="B545" s="902"/>
      <c r="C545" s="902"/>
      <c r="D545" s="902"/>
      <c r="E545" s="902"/>
      <c r="F545" s="902"/>
      <c r="G545" s="902"/>
      <c r="H545" s="902"/>
      <c r="I545" s="902"/>
      <c r="J545" s="902"/>
      <c r="K545" s="902"/>
      <c r="L545" s="902"/>
      <c r="M545" s="902"/>
    </row>
    <row r="546" spans="1:13" ht="15">
      <c r="A546" s="902"/>
      <c r="B546" s="902"/>
      <c r="C546" s="902"/>
      <c r="D546" s="902"/>
      <c r="E546" s="902"/>
      <c r="F546" s="902"/>
      <c r="G546" s="902"/>
      <c r="H546" s="902"/>
      <c r="I546" s="902"/>
      <c r="J546" s="902"/>
      <c r="K546" s="902"/>
      <c r="L546" s="902"/>
      <c r="M546" s="902"/>
    </row>
    <row r="547" spans="1:13" ht="15">
      <c r="A547" s="902"/>
      <c r="B547" s="902"/>
      <c r="C547" s="902"/>
      <c r="D547" s="902"/>
      <c r="E547" s="902"/>
      <c r="F547" s="902"/>
      <c r="G547" s="902"/>
      <c r="H547" s="902"/>
      <c r="I547" s="902"/>
      <c r="J547" s="902"/>
      <c r="K547" s="902"/>
      <c r="L547" s="902"/>
      <c r="M547" s="902"/>
    </row>
    <row r="548" spans="1:13" ht="15">
      <c r="A548" s="902"/>
      <c r="B548" s="902"/>
      <c r="C548" s="902"/>
      <c r="D548" s="902"/>
      <c r="E548" s="902"/>
      <c r="F548" s="902"/>
      <c r="G548" s="902"/>
      <c r="H548" s="902"/>
      <c r="I548" s="902"/>
      <c r="J548" s="902"/>
      <c r="K548" s="902"/>
      <c r="L548" s="902"/>
      <c r="M548" s="902"/>
    </row>
    <row r="549" spans="1:13" ht="15">
      <c r="A549" s="902"/>
      <c r="B549" s="902"/>
      <c r="C549" s="902"/>
      <c r="D549" s="902"/>
      <c r="E549" s="902"/>
      <c r="F549" s="902"/>
      <c r="G549" s="902"/>
      <c r="H549" s="902"/>
      <c r="I549" s="902"/>
      <c r="J549" s="902"/>
      <c r="K549" s="902"/>
      <c r="L549" s="902"/>
      <c r="M549" s="902"/>
    </row>
    <row r="550" spans="1:13" ht="15">
      <c r="A550" s="902"/>
      <c r="B550" s="902"/>
      <c r="C550" s="902"/>
      <c r="D550" s="902"/>
      <c r="E550" s="902"/>
      <c r="F550" s="902"/>
      <c r="G550" s="902"/>
      <c r="H550" s="902"/>
      <c r="I550" s="902"/>
      <c r="J550" s="902"/>
      <c r="K550" s="902"/>
      <c r="L550" s="902"/>
      <c r="M550" s="902"/>
    </row>
    <row r="551" spans="1:13" ht="15">
      <c r="A551" s="902"/>
      <c r="B551" s="902"/>
      <c r="C551" s="902"/>
      <c r="D551" s="902"/>
      <c r="E551" s="902"/>
      <c r="F551" s="902"/>
      <c r="G551" s="902"/>
      <c r="H551" s="902"/>
      <c r="I551" s="902"/>
      <c r="J551" s="902"/>
      <c r="K551" s="902"/>
      <c r="L551" s="902"/>
      <c r="M551" s="902"/>
    </row>
    <row r="552" spans="1:13" ht="15">
      <c r="A552" s="902"/>
      <c r="B552" s="902"/>
      <c r="C552" s="902"/>
      <c r="D552" s="902"/>
      <c r="E552" s="902"/>
      <c r="F552" s="902"/>
      <c r="G552" s="902"/>
      <c r="H552" s="902"/>
      <c r="I552" s="902"/>
      <c r="J552" s="902"/>
      <c r="K552" s="902"/>
      <c r="L552" s="902"/>
      <c r="M552" s="902"/>
    </row>
    <row r="553" spans="1:13" ht="15">
      <c r="A553" s="902"/>
      <c r="B553" s="902"/>
      <c r="C553" s="902"/>
      <c r="D553" s="902"/>
      <c r="E553" s="902"/>
      <c r="F553" s="902"/>
      <c r="G553" s="902"/>
      <c r="H553" s="902"/>
      <c r="I553" s="902"/>
      <c r="J553" s="902"/>
      <c r="K553" s="902"/>
      <c r="L553" s="902"/>
      <c r="M553" s="902"/>
    </row>
    <row r="554" spans="1:13" ht="15">
      <c r="A554" s="902"/>
      <c r="B554" s="902"/>
      <c r="C554" s="902"/>
      <c r="D554" s="902"/>
      <c r="E554" s="902"/>
      <c r="F554" s="902"/>
      <c r="G554" s="902"/>
      <c r="H554" s="902"/>
      <c r="I554" s="902"/>
      <c r="J554" s="902"/>
      <c r="K554" s="902"/>
      <c r="L554" s="902"/>
      <c r="M554" s="902"/>
    </row>
    <row r="555" spans="1:13" ht="15">
      <c r="A555" s="902"/>
      <c r="B555" s="902"/>
      <c r="C555" s="902"/>
      <c r="D555" s="902"/>
      <c r="E555" s="902"/>
      <c r="F555" s="902"/>
      <c r="G555" s="902"/>
      <c r="H555" s="902"/>
      <c r="I555" s="902"/>
      <c r="J555" s="902"/>
      <c r="K555" s="902"/>
      <c r="L555" s="902"/>
      <c r="M555" s="902"/>
    </row>
    <row r="556" spans="1:13" ht="15">
      <c r="A556" s="902"/>
      <c r="B556" s="902"/>
      <c r="C556" s="902"/>
      <c r="D556" s="902"/>
      <c r="E556" s="902"/>
      <c r="F556" s="902"/>
      <c r="G556" s="902"/>
      <c r="H556" s="902"/>
      <c r="I556" s="902"/>
      <c r="J556" s="902"/>
      <c r="K556" s="902"/>
      <c r="L556" s="902"/>
      <c r="M556" s="902"/>
    </row>
    <row r="557" spans="1:13" ht="15">
      <c r="A557" s="902"/>
      <c r="B557" s="902"/>
      <c r="C557" s="902"/>
      <c r="D557" s="902"/>
      <c r="E557" s="902"/>
      <c r="F557" s="902"/>
      <c r="G557" s="902"/>
      <c r="H557" s="902"/>
      <c r="I557" s="902"/>
      <c r="J557" s="902"/>
      <c r="K557" s="902"/>
      <c r="L557" s="902"/>
      <c r="M557" s="902"/>
    </row>
    <row r="558" spans="1:13" ht="15">
      <c r="A558" s="902"/>
      <c r="B558" s="902"/>
      <c r="C558" s="902"/>
      <c r="D558" s="902"/>
      <c r="E558" s="902"/>
      <c r="F558" s="902"/>
      <c r="G558" s="902"/>
      <c r="H558" s="902"/>
      <c r="I558" s="902"/>
      <c r="J558" s="902"/>
      <c r="K558" s="902"/>
      <c r="L558" s="902"/>
      <c r="M558" s="902"/>
    </row>
    <row r="559" spans="1:13" ht="15">
      <c r="A559" s="902"/>
      <c r="B559" s="902"/>
      <c r="C559" s="902"/>
      <c r="D559" s="902"/>
      <c r="E559" s="902"/>
      <c r="F559" s="902"/>
      <c r="G559" s="902"/>
      <c r="H559" s="902"/>
      <c r="I559" s="902"/>
      <c r="J559" s="902"/>
      <c r="K559" s="902"/>
      <c r="L559" s="902"/>
      <c r="M559" s="902"/>
    </row>
    <row r="560" spans="1:13" ht="15">
      <c r="A560" s="902"/>
      <c r="B560" s="902"/>
      <c r="C560" s="902"/>
      <c r="D560" s="902"/>
      <c r="E560" s="902"/>
      <c r="F560" s="902"/>
      <c r="G560" s="902"/>
      <c r="H560" s="902"/>
      <c r="I560" s="902"/>
      <c r="J560" s="902"/>
      <c r="K560" s="902"/>
      <c r="L560" s="902"/>
      <c r="M560" s="902"/>
    </row>
    <row r="561" spans="1:13" ht="15">
      <c r="A561" s="902"/>
      <c r="B561" s="902"/>
      <c r="C561" s="902"/>
      <c r="D561" s="902"/>
      <c r="E561" s="902"/>
      <c r="F561" s="902"/>
      <c r="G561" s="902"/>
      <c r="H561" s="902"/>
      <c r="I561" s="902"/>
      <c r="J561" s="902"/>
      <c r="K561" s="902"/>
      <c r="L561" s="902"/>
      <c r="M561" s="902"/>
    </row>
    <row r="562" spans="1:13" ht="15">
      <c r="A562" s="902"/>
      <c r="B562" s="902"/>
      <c r="C562" s="902"/>
      <c r="D562" s="902"/>
      <c r="E562" s="902"/>
      <c r="F562" s="902"/>
      <c r="G562" s="902"/>
      <c r="H562" s="902"/>
      <c r="I562" s="902"/>
      <c r="J562" s="902"/>
      <c r="K562" s="902"/>
      <c r="L562" s="902"/>
      <c r="M562" s="902"/>
    </row>
    <row r="563" spans="1:13" ht="15">
      <c r="A563" s="902"/>
      <c r="B563" s="902"/>
      <c r="C563" s="902"/>
      <c r="D563" s="902"/>
      <c r="E563" s="902"/>
      <c r="F563" s="902"/>
      <c r="G563" s="902"/>
      <c r="H563" s="902"/>
      <c r="I563" s="902"/>
      <c r="J563" s="902"/>
      <c r="K563" s="902"/>
      <c r="L563" s="902"/>
      <c r="M563" s="902"/>
    </row>
    <row r="564" spans="1:13" ht="15">
      <c r="A564" s="902"/>
      <c r="B564" s="902"/>
      <c r="C564" s="902"/>
      <c r="D564" s="902"/>
      <c r="E564" s="902"/>
      <c r="F564" s="902"/>
      <c r="G564" s="902"/>
      <c r="H564" s="902"/>
      <c r="I564" s="902"/>
      <c r="J564" s="902"/>
      <c r="K564" s="902"/>
      <c r="L564" s="902"/>
      <c r="M564" s="902"/>
    </row>
    <row r="565" spans="1:13" ht="15">
      <c r="A565" s="902"/>
      <c r="B565" s="902"/>
      <c r="C565" s="902"/>
      <c r="D565" s="902"/>
      <c r="E565" s="902"/>
      <c r="F565" s="902"/>
      <c r="G565" s="902"/>
      <c r="H565" s="902"/>
      <c r="I565" s="902"/>
      <c r="J565" s="902"/>
      <c r="K565" s="902"/>
      <c r="L565" s="902"/>
      <c r="M565" s="902"/>
    </row>
    <row r="566" spans="1:13" ht="15">
      <c r="A566" s="902"/>
      <c r="B566" s="902"/>
      <c r="C566" s="902"/>
      <c r="D566" s="902"/>
      <c r="E566" s="902"/>
      <c r="F566" s="902"/>
      <c r="G566" s="902"/>
      <c r="H566" s="902"/>
      <c r="I566" s="902"/>
      <c r="J566" s="902"/>
      <c r="K566" s="902"/>
      <c r="L566" s="902"/>
      <c r="M566" s="902"/>
    </row>
    <row r="567" spans="1:13" ht="15">
      <c r="A567" s="902"/>
      <c r="B567" s="902"/>
      <c r="C567" s="902"/>
      <c r="D567" s="902"/>
      <c r="E567" s="902"/>
      <c r="F567" s="902"/>
      <c r="G567" s="902"/>
      <c r="H567" s="902"/>
      <c r="I567" s="902"/>
      <c r="J567" s="902"/>
      <c r="K567" s="902"/>
      <c r="L567" s="902"/>
      <c r="M567" s="902"/>
    </row>
    <row r="568" spans="1:13" ht="15">
      <c r="A568" s="902"/>
      <c r="B568" s="902"/>
      <c r="C568" s="902"/>
      <c r="D568" s="902"/>
      <c r="E568" s="902"/>
      <c r="F568" s="902"/>
      <c r="G568" s="902"/>
      <c r="H568" s="902"/>
      <c r="I568" s="902"/>
      <c r="J568" s="902"/>
      <c r="K568" s="902"/>
      <c r="L568" s="902"/>
      <c r="M568" s="902"/>
    </row>
    <row r="569" spans="1:13" ht="15">
      <c r="A569" s="902"/>
      <c r="B569" s="902"/>
      <c r="C569" s="902"/>
      <c r="D569" s="902"/>
      <c r="E569" s="902"/>
      <c r="F569" s="902"/>
      <c r="G569" s="902"/>
      <c r="H569" s="902"/>
      <c r="I569" s="902"/>
      <c r="J569" s="902"/>
      <c r="K569" s="902"/>
      <c r="L569" s="902"/>
      <c r="M569" s="902"/>
    </row>
    <row r="570" spans="1:13" ht="15">
      <c r="A570" s="902"/>
      <c r="B570" s="902"/>
      <c r="C570" s="902"/>
      <c r="D570" s="902"/>
      <c r="E570" s="902"/>
      <c r="F570" s="902"/>
      <c r="G570" s="902"/>
      <c r="H570" s="902"/>
      <c r="I570" s="902"/>
      <c r="J570" s="902"/>
      <c r="K570" s="902"/>
      <c r="L570" s="902"/>
      <c r="M570" s="902"/>
    </row>
    <row r="571" spans="1:13" ht="15">
      <c r="A571" s="902"/>
      <c r="B571" s="902"/>
      <c r="C571" s="902"/>
      <c r="D571" s="902"/>
      <c r="E571" s="902"/>
      <c r="F571" s="902"/>
      <c r="G571" s="902"/>
      <c r="H571" s="902"/>
      <c r="I571" s="902"/>
      <c r="J571" s="902"/>
      <c r="K571" s="902"/>
      <c r="L571" s="902"/>
      <c r="M571" s="902"/>
    </row>
    <row r="572" spans="1:13" ht="15">
      <c r="A572" s="902"/>
      <c r="B572" s="902"/>
      <c r="C572" s="902"/>
      <c r="D572" s="902"/>
      <c r="E572" s="902"/>
      <c r="F572" s="902"/>
      <c r="G572" s="902"/>
      <c r="H572" s="902"/>
      <c r="I572" s="902"/>
      <c r="J572" s="902"/>
      <c r="K572" s="902"/>
      <c r="L572" s="902"/>
      <c r="M572" s="902"/>
    </row>
    <row r="573" spans="1:13" ht="15">
      <c r="A573" s="902"/>
      <c r="B573" s="902"/>
      <c r="C573" s="902"/>
      <c r="D573" s="902"/>
      <c r="E573" s="902"/>
      <c r="F573" s="902"/>
      <c r="G573" s="902"/>
      <c r="H573" s="902"/>
      <c r="I573" s="902"/>
      <c r="J573" s="902"/>
      <c r="K573" s="902"/>
      <c r="L573" s="902"/>
      <c r="M573" s="902"/>
    </row>
    <row r="574" spans="1:13" ht="15">
      <c r="A574" s="902"/>
      <c r="B574" s="902"/>
      <c r="C574" s="902"/>
      <c r="D574" s="902"/>
      <c r="E574" s="902"/>
      <c r="F574" s="902"/>
      <c r="G574" s="902"/>
      <c r="H574" s="902"/>
      <c r="I574" s="902"/>
      <c r="J574" s="902"/>
      <c r="K574" s="902"/>
      <c r="L574" s="902"/>
      <c r="M574" s="902"/>
    </row>
    <row r="575" spans="1:13" ht="15">
      <c r="A575" s="902"/>
      <c r="B575" s="902"/>
      <c r="C575" s="902"/>
      <c r="D575" s="902"/>
      <c r="E575" s="902"/>
      <c r="F575" s="902"/>
      <c r="G575" s="902"/>
      <c r="H575" s="902"/>
      <c r="I575" s="902"/>
      <c r="J575" s="902"/>
      <c r="K575" s="902"/>
      <c r="L575" s="902"/>
      <c r="M575" s="902"/>
    </row>
    <row r="576" spans="1:13" ht="15">
      <c r="A576" s="902"/>
      <c r="B576" s="902"/>
      <c r="C576" s="902"/>
      <c r="D576" s="902"/>
      <c r="E576" s="902"/>
      <c r="F576" s="902"/>
      <c r="G576" s="902"/>
      <c r="H576" s="902"/>
      <c r="I576" s="902"/>
      <c r="J576" s="902"/>
      <c r="K576" s="902"/>
      <c r="L576" s="902"/>
      <c r="M576" s="902"/>
    </row>
    <row r="577" spans="1:13" ht="15">
      <c r="A577" s="902"/>
      <c r="B577" s="902"/>
      <c r="C577" s="902"/>
      <c r="D577" s="902"/>
      <c r="E577" s="902"/>
      <c r="F577" s="902"/>
      <c r="G577" s="902"/>
      <c r="H577" s="902"/>
      <c r="I577" s="902"/>
      <c r="J577" s="902"/>
      <c r="K577" s="902"/>
      <c r="L577" s="902"/>
      <c r="M577" s="902"/>
    </row>
    <row r="578" spans="1:13" ht="15">
      <c r="A578" s="902"/>
      <c r="B578" s="902"/>
      <c r="C578" s="902"/>
      <c r="D578" s="902"/>
      <c r="E578" s="902"/>
      <c r="F578" s="902"/>
      <c r="G578" s="902"/>
      <c r="H578" s="902"/>
      <c r="I578" s="902"/>
      <c r="J578" s="902"/>
      <c r="K578" s="902"/>
      <c r="L578" s="902"/>
      <c r="M578" s="902"/>
    </row>
    <row r="579" spans="1:13" ht="15">
      <c r="A579" s="902"/>
      <c r="B579" s="902"/>
      <c r="C579" s="902"/>
      <c r="D579" s="902"/>
      <c r="E579" s="902"/>
      <c r="F579" s="902"/>
      <c r="G579" s="902"/>
      <c r="H579" s="902"/>
      <c r="I579" s="902"/>
      <c r="J579" s="902"/>
      <c r="K579" s="902"/>
      <c r="L579" s="902"/>
      <c r="M579" s="902"/>
    </row>
    <row r="580" spans="1:13" ht="15">
      <c r="A580" s="902"/>
      <c r="B580" s="902"/>
      <c r="C580" s="902"/>
      <c r="D580" s="902"/>
      <c r="E580" s="902"/>
      <c r="F580" s="902"/>
      <c r="G580" s="902"/>
      <c r="H580" s="902"/>
      <c r="I580" s="902"/>
      <c r="J580" s="902"/>
      <c r="K580" s="902"/>
      <c r="L580" s="902"/>
      <c r="M580" s="902"/>
    </row>
    <row r="581" spans="1:13" ht="15">
      <c r="A581" s="902"/>
      <c r="B581" s="902"/>
      <c r="C581" s="902"/>
      <c r="D581" s="902"/>
      <c r="E581" s="902"/>
      <c r="F581" s="902"/>
      <c r="G581" s="902"/>
      <c r="H581" s="902"/>
      <c r="I581" s="902"/>
      <c r="J581" s="902"/>
      <c r="K581" s="902"/>
      <c r="L581" s="902"/>
      <c r="M581" s="902"/>
    </row>
    <row r="582" spans="1:13" ht="15">
      <c r="A582" s="902"/>
      <c r="B582" s="902"/>
      <c r="C582" s="902"/>
      <c r="D582" s="902"/>
      <c r="E582" s="902"/>
      <c r="F582" s="902"/>
      <c r="G582" s="902"/>
      <c r="H582" s="902"/>
      <c r="I582" s="902"/>
      <c r="J582" s="902"/>
      <c r="K582" s="902"/>
      <c r="L582" s="902"/>
      <c r="M582" s="902"/>
    </row>
    <row r="583" spans="1:13" ht="15">
      <c r="A583" s="902"/>
      <c r="B583" s="902"/>
      <c r="C583" s="902"/>
      <c r="D583" s="902"/>
      <c r="E583" s="902"/>
      <c r="F583" s="902"/>
      <c r="G583" s="902"/>
      <c r="H583" s="902"/>
      <c r="I583" s="902"/>
      <c r="J583" s="902"/>
      <c r="K583" s="902"/>
      <c r="L583" s="902"/>
      <c r="M583" s="902"/>
    </row>
    <row r="584" spans="1:13" ht="15">
      <c r="A584" s="902"/>
      <c r="B584" s="902"/>
      <c r="C584" s="902"/>
      <c r="D584" s="902"/>
      <c r="E584" s="902"/>
      <c r="F584" s="902"/>
      <c r="G584" s="902"/>
      <c r="H584" s="902"/>
      <c r="I584" s="902"/>
      <c r="J584" s="902"/>
      <c r="K584" s="902"/>
      <c r="L584" s="902"/>
      <c r="M584" s="902"/>
    </row>
    <row r="585" spans="1:13" ht="15">
      <c r="A585" s="902"/>
      <c r="B585" s="902"/>
      <c r="C585" s="902"/>
      <c r="D585" s="902"/>
      <c r="E585" s="902"/>
      <c r="F585" s="902"/>
      <c r="G585" s="902"/>
      <c r="H585" s="902"/>
      <c r="I585" s="902"/>
      <c r="J585" s="902"/>
      <c r="K585" s="902"/>
      <c r="L585" s="902"/>
      <c r="M585" s="902"/>
    </row>
    <row r="586" spans="1:13" ht="15">
      <c r="A586" s="902"/>
      <c r="B586" s="902"/>
      <c r="C586" s="902"/>
      <c r="D586" s="902"/>
      <c r="E586" s="902"/>
      <c r="F586" s="902"/>
      <c r="G586" s="902"/>
      <c r="H586" s="902"/>
      <c r="I586" s="902"/>
      <c r="J586" s="902"/>
      <c r="K586" s="902"/>
      <c r="L586" s="902"/>
      <c r="M586" s="902"/>
    </row>
    <row r="587" spans="1:13" ht="15">
      <c r="A587" s="902"/>
      <c r="B587" s="902"/>
      <c r="C587" s="902"/>
      <c r="D587" s="902"/>
      <c r="E587" s="902"/>
      <c r="F587" s="902"/>
      <c r="G587" s="902"/>
      <c r="H587" s="902"/>
      <c r="I587" s="902"/>
      <c r="J587" s="902"/>
      <c r="K587" s="902"/>
      <c r="L587" s="902"/>
      <c r="M587" s="902"/>
    </row>
    <row r="588" spans="1:13" ht="15">
      <c r="A588" s="902"/>
      <c r="B588" s="902"/>
      <c r="C588" s="902"/>
      <c r="D588" s="902"/>
      <c r="E588" s="902"/>
      <c r="F588" s="902"/>
      <c r="G588" s="902"/>
      <c r="H588" s="902"/>
      <c r="I588" s="902"/>
      <c r="J588" s="902"/>
      <c r="K588" s="902"/>
      <c r="L588" s="902"/>
      <c r="M588" s="902"/>
    </row>
    <row r="589" spans="1:13" ht="15">
      <c r="A589" s="902"/>
      <c r="B589" s="902"/>
      <c r="C589" s="902"/>
      <c r="D589" s="902"/>
      <c r="E589" s="902"/>
      <c r="F589" s="902"/>
      <c r="G589" s="902"/>
      <c r="H589" s="902"/>
      <c r="I589" s="902"/>
      <c r="J589" s="902"/>
      <c r="K589" s="902"/>
      <c r="L589" s="902"/>
      <c r="M589" s="902"/>
    </row>
    <row r="590" spans="1:13" ht="15">
      <c r="A590" s="902"/>
      <c r="B590" s="902"/>
      <c r="C590" s="902"/>
      <c r="D590" s="902"/>
      <c r="E590" s="902"/>
      <c r="F590" s="902"/>
      <c r="G590" s="902"/>
      <c r="H590" s="902"/>
      <c r="I590" s="902"/>
      <c r="J590" s="902"/>
      <c r="K590" s="902"/>
      <c r="L590" s="902"/>
      <c r="M590" s="902"/>
    </row>
    <row r="591" spans="1:13" ht="15">
      <c r="A591" s="902"/>
      <c r="B591" s="902"/>
      <c r="C591" s="902"/>
      <c r="D591" s="902"/>
      <c r="E591" s="902"/>
      <c r="F591" s="902"/>
      <c r="G591" s="902"/>
      <c r="H591" s="902"/>
      <c r="I591" s="902"/>
      <c r="J591" s="902"/>
      <c r="K591" s="902"/>
      <c r="L591" s="902"/>
      <c r="M591" s="902"/>
    </row>
    <row r="592" spans="1:13" ht="15">
      <c r="A592" s="902"/>
      <c r="B592" s="902"/>
      <c r="C592" s="902"/>
      <c r="D592" s="902"/>
      <c r="E592" s="902"/>
      <c r="F592" s="902"/>
      <c r="G592" s="902"/>
      <c r="H592" s="902"/>
      <c r="I592" s="902"/>
      <c r="J592" s="902"/>
      <c r="K592" s="902"/>
      <c r="L592" s="902"/>
      <c r="M592" s="902"/>
    </row>
    <row r="593" spans="1:13" ht="15">
      <c r="A593" s="902"/>
      <c r="B593" s="902"/>
      <c r="C593" s="902"/>
      <c r="D593" s="902"/>
      <c r="E593" s="902"/>
      <c r="F593" s="902"/>
      <c r="G593" s="902"/>
      <c r="H593" s="902"/>
      <c r="I593" s="902"/>
      <c r="J593" s="902"/>
      <c r="K593" s="902"/>
      <c r="L593" s="902"/>
      <c r="M593" s="902"/>
    </row>
    <row r="594" spans="1:13" ht="15">
      <c r="A594" s="902"/>
      <c r="B594" s="902"/>
      <c r="C594" s="902"/>
      <c r="D594" s="902"/>
      <c r="E594" s="902"/>
      <c r="F594" s="902"/>
      <c r="G594" s="902"/>
      <c r="H594" s="902"/>
      <c r="I594" s="902"/>
      <c r="J594" s="902"/>
      <c r="K594" s="902"/>
      <c r="L594" s="902"/>
      <c r="M594" s="902"/>
    </row>
    <row r="595" spans="1:13" ht="15">
      <c r="A595" s="902"/>
      <c r="B595" s="902"/>
      <c r="C595" s="902"/>
      <c r="D595" s="902"/>
      <c r="E595" s="902"/>
      <c r="F595" s="902"/>
      <c r="G595" s="902"/>
      <c r="H595" s="902"/>
      <c r="I595" s="902"/>
      <c r="J595" s="902"/>
      <c r="K595" s="902"/>
      <c r="L595" s="902"/>
      <c r="M595" s="902"/>
    </row>
    <row r="596" spans="1:13" ht="15">
      <c r="A596" s="902"/>
      <c r="B596" s="902"/>
      <c r="C596" s="902"/>
      <c r="D596" s="902"/>
      <c r="E596" s="902"/>
      <c r="F596" s="902"/>
      <c r="G596" s="902"/>
      <c r="H596" s="902"/>
      <c r="I596" s="902"/>
      <c r="J596" s="902"/>
      <c r="K596" s="902"/>
      <c r="L596" s="902"/>
      <c r="M596" s="902"/>
    </row>
    <row r="597" spans="1:13" ht="15">
      <c r="A597" s="902"/>
      <c r="B597" s="902"/>
      <c r="C597" s="902"/>
      <c r="D597" s="902"/>
      <c r="E597" s="902"/>
      <c r="F597" s="902"/>
      <c r="G597" s="902"/>
      <c r="H597" s="902"/>
      <c r="I597" s="902"/>
      <c r="J597" s="902"/>
      <c r="K597" s="902"/>
      <c r="L597" s="902"/>
      <c r="M597" s="902"/>
    </row>
    <row r="598" spans="1:13" ht="15">
      <c r="A598" s="902"/>
      <c r="B598" s="902"/>
      <c r="C598" s="902"/>
      <c r="D598" s="902"/>
      <c r="E598" s="902"/>
      <c r="F598" s="902"/>
      <c r="G598" s="902"/>
      <c r="H598" s="902"/>
      <c r="I598" s="902"/>
      <c r="J598" s="902"/>
      <c r="K598" s="902"/>
      <c r="L598" s="902"/>
      <c r="M598" s="902"/>
    </row>
    <row r="599" spans="1:13" ht="15">
      <c r="A599" s="902"/>
      <c r="B599" s="902"/>
      <c r="C599" s="902"/>
      <c r="D599" s="902"/>
      <c r="E599" s="902"/>
      <c r="F599" s="902"/>
      <c r="G599" s="902"/>
      <c r="H599" s="902"/>
      <c r="I599" s="902"/>
      <c r="J599" s="902"/>
      <c r="K599" s="902"/>
      <c r="L599" s="902"/>
      <c r="M599" s="902"/>
    </row>
    <row r="600" spans="1:13" ht="15">
      <c r="A600" s="902"/>
      <c r="B600" s="902"/>
      <c r="C600" s="902"/>
      <c r="D600" s="902"/>
      <c r="E600" s="902"/>
      <c r="F600" s="902"/>
      <c r="G600" s="902"/>
      <c r="H600" s="902"/>
      <c r="I600" s="902"/>
      <c r="J600" s="902"/>
      <c r="K600" s="902"/>
      <c r="L600" s="902"/>
      <c r="M600" s="902"/>
    </row>
    <row r="601" spans="1:13" ht="15">
      <c r="A601" s="902"/>
      <c r="B601" s="902"/>
      <c r="C601" s="902"/>
      <c r="D601" s="902"/>
      <c r="E601" s="902"/>
      <c r="F601" s="902"/>
      <c r="G601" s="902"/>
      <c r="H601" s="902"/>
      <c r="I601" s="902"/>
      <c r="J601" s="902"/>
      <c r="K601" s="902"/>
      <c r="L601" s="902"/>
      <c r="M601" s="902"/>
    </row>
    <row r="602" spans="1:13" ht="15">
      <c r="A602" s="902"/>
      <c r="B602" s="902"/>
      <c r="C602" s="902"/>
      <c r="D602" s="902"/>
      <c r="E602" s="902"/>
      <c r="F602" s="902"/>
      <c r="G602" s="902"/>
      <c r="H602" s="902"/>
      <c r="I602" s="902"/>
      <c r="J602" s="902"/>
      <c r="K602" s="902"/>
      <c r="L602" s="902"/>
      <c r="M602" s="902"/>
    </row>
    <row r="603" spans="1:13" ht="15">
      <c r="A603" s="902"/>
      <c r="B603" s="902"/>
      <c r="C603" s="902"/>
      <c r="D603" s="902"/>
      <c r="E603" s="902"/>
      <c r="F603" s="902"/>
      <c r="G603" s="902"/>
      <c r="H603" s="902"/>
      <c r="I603" s="902"/>
      <c r="J603" s="902"/>
      <c r="K603" s="902"/>
      <c r="L603" s="902"/>
      <c r="M603" s="902"/>
    </row>
    <row r="604" spans="1:13" ht="15">
      <c r="A604" s="902"/>
      <c r="B604" s="902"/>
      <c r="C604" s="902"/>
      <c r="D604" s="902"/>
      <c r="E604" s="902"/>
      <c r="F604" s="902"/>
      <c r="G604" s="902"/>
      <c r="H604" s="902"/>
      <c r="I604" s="902"/>
      <c r="J604" s="902"/>
      <c r="K604" s="902"/>
      <c r="L604" s="902"/>
      <c r="M604" s="902"/>
    </row>
    <row r="605" spans="1:13" ht="15">
      <c r="A605" s="902"/>
      <c r="B605" s="902"/>
      <c r="C605" s="902"/>
      <c r="D605" s="902"/>
      <c r="E605" s="902"/>
      <c r="F605" s="902"/>
      <c r="G605" s="902"/>
      <c r="H605" s="902"/>
      <c r="I605" s="902"/>
      <c r="J605" s="902"/>
      <c r="K605" s="902"/>
      <c r="L605" s="902"/>
      <c r="M605" s="902"/>
    </row>
    <row r="606" spans="1:13" ht="15">
      <c r="A606" s="902"/>
      <c r="B606" s="902"/>
      <c r="C606" s="902"/>
      <c r="D606" s="902"/>
      <c r="E606" s="902"/>
      <c r="F606" s="902"/>
      <c r="G606" s="902"/>
      <c r="H606" s="902"/>
      <c r="I606" s="902"/>
      <c r="J606" s="902"/>
      <c r="K606" s="902"/>
      <c r="L606" s="902"/>
      <c r="M606" s="902"/>
    </row>
    <row r="607" spans="1:13" ht="15">
      <c r="A607" s="902"/>
      <c r="B607" s="902"/>
      <c r="C607" s="902"/>
      <c r="D607" s="902"/>
      <c r="E607" s="902"/>
      <c r="F607" s="902"/>
      <c r="G607" s="902"/>
      <c r="H607" s="902"/>
      <c r="I607" s="902"/>
      <c r="J607" s="902"/>
      <c r="K607" s="902"/>
      <c r="L607" s="902"/>
      <c r="M607" s="902"/>
    </row>
    <row r="608" spans="1:13" ht="15">
      <c r="A608" s="902"/>
      <c r="B608" s="902"/>
      <c r="C608" s="902"/>
      <c r="D608" s="902"/>
      <c r="E608" s="902"/>
      <c r="F608" s="902"/>
      <c r="G608" s="902"/>
      <c r="H608" s="902"/>
      <c r="I608" s="902"/>
      <c r="J608" s="902"/>
      <c r="K608" s="902"/>
      <c r="L608" s="902"/>
      <c r="M608" s="902"/>
    </row>
    <row r="609" spans="1:13" ht="15">
      <c r="A609" s="902"/>
      <c r="B609" s="902"/>
      <c r="C609" s="902"/>
      <c r="D609" s="902"/>
      <c r="E609" s="902"/>
      <c r="F609" s="902"/>
      <c r="G609" s="902"/>
      <c r="H609" s="902"/>
      <c r="I609" s="902"/>
      <c r="J609" s="902"/>
      <c r="K609" s="902"/>
      <c r="L609" s="902"/>
      <c r="M609" s="902"/>
    </row>
    <row r="610" spans="1:13" ht="15">
      <c r="A610" s="902"/>
      <c r="B610" s="902"/>
      <c r="C610" s="902"/>
      <c r="D610" s="902"/>
      <c r="E610" s="902"/>
      <c r="F610" s="902"/>
      <c r="G610" s="902"/>
      <c r="H610" s="902"/>
      <c r="I610" s="902"/>
      <c r="J610" s="902"/>
      <c r="K610" s="902"/>
      <c r="L610" s="902"/>
      <c r="M610" s="902"/>
    </row>
    <row r="611" spans="1:13" ht="15">
      <c r="A611" s="902"/>
      <c r="B611" s="902"/>
      <c r="C611" s="902"/>
      <c r="D611" s="902"/>
      <c r="E611" s="902"/>
      <c r="F611" s="902"/>
      <c r="G611" s="902"/>
      <c r="H611" s="902"/>
      <c r="I611" s="902"/>
      <c r="J611" s="902"/>
      <c r="K611" s="902"/>
      <c r="L611" s="902"/>
      <c r="M611" s="902"/>
    </row>
    <row r="612" spans="1:13" ht="15">
      <c r="A612" s="902"/>
      <c r="B612" s="902"/>
      <c r="C612" s="902"/>
      <c r="D612" s="902"/>
      <c r="E612" s="902"/>
      <c r="F612" s="902"/>
      <c r="G612" s="902"/>
      <c r="H612" s="902"/>
      <c r="I612" s="902"/>
      <c r="J612" s="902"/>
      <c r="K612" s="902"/>
      <c r="L612" s="902"/>
      <c r="M612" s="902"/>
    </row>
    <row r="613" spans="1:13" ht="15">
      <c r="A613" s="902"/>
      <c r="B613" s="902"/>
      <c r="C613" s="902"/>
      <c r="D613" s="902"/>
      <c r="E613" s="902"/>
      <c r="F613" s="902"/>
      <c r="G613" s="902"/>
      <c r="H613" s="902"/>
      <c r="I613" s="902"/>
      <c r="J613" s="902"/>
      <c r="K613" s="902"/>
      <c r="L613" s="902"/>
      <c r="M613" s="902"/>
    </row>
    <row r="614" spans="1:13" ht="15">
      <c r="A614" s="902"/>
      <c r="B614" s="902"/>
      <c r="C614" s="902"/>
      <c r="D614" s="902"/>
      <c r="E614" s="902"/>
      <c r="F614" s="902"/>
      <c r="G614" s="902"/>
      <c r="H614" s="902"/>
      <c r="I614" s="902"/>
      <c r="J614" s="902"/>
      <c r="K614" s="902"/>
      <c r="L614" s="902"/>
      <c r="M614" s="902"/>
    </row>
    <row r="615" spans="1:13" ht="15">
      <c r="A615" s="902"/>
      <c r="B615" s="902"/>
      <c r="C615" s="902"/>
      <c r="D615" s="902"/>
      <c r="E615" s="902"/>
      <c r="F615" s="902"/>
      <c r="G615" s="902"/>
      <c r="H615" s="902"/>
      <c r="I615" s="902"/>
      <c r="J615" s="902"/>
      <c r="K615" s="902"/>
      <c r="L615" s="902"/>
      <c r="M615" s="902"/>
    </row>
    <row r="616" spans="1:13" ht="15">
      <c r="A616" s="902"/>
      <c r="B616" s="902"/>
      <c r="C616" s="902"/>
      <c r="D616" s="902"/>
      <c r="E616" s="902"/>
      <c r="F616" s="902"/>
      <c r="G616" s="902"/>
      <c r="H616" s="902"/>
      <c r="I616" s="902"/>
      <c r="J616" s="902"/>
      <c r="K616" s="902"/>
      <c r="L616" s="902"/>
      <c r="M616" s="902"/>
    </row>
    <row r="617" spans="1:13" ht="15">
      <c r="A617" s="902"/>
      <c r="B617" s="902"/>
      <c r="C617" s="902"/>
      <c r="D617" s="902"/>
      <c r="E617" s="902"/>
      <c r="F617" s="902"/>
      <c r="G617" s="902"/>
      <c r="H617" s="902"/>
      <c r="I617" s="902"/>
      <c r="J617" s="902"/>
      <c r="K617" s="902"/>
      <c r="L617" s="902"/>
      <c r="M617" s="902"/>
    </row>
    <row r="618" spans="1:13" ht="15">
      <c r="A618" s="902"/>
      <c r="B618" s="902"/>
      <c r="C618" s="902"/>
      <c r="D618" s="902"/>
      <c r="E618" s="902"/>
      <c r="F618" s="902"/>
      <c r="G618" s="902"/>
      <c r="H618" s="902"/>
      <c r="I618" s="902"/>
      <c r="J618" s="902"/>
      <c r="K618" s="902"/>
      <c r="L618" s="902"/>
      <c r="M618" s="902"/>
    </row>
    <row r="619" spans="1:13" ht="15">
      <c r="A619" s="902"/>
      <c r="B619" s="902"/>
      <c r="C619" s="902"/>
      <c r="D619" s="902"/>
      <c r="E619" s="902"/>
      <c r="F619" s="902"/>
      <c r="G619" s="902"/>
      <c r="H619" s="902"/>
      <c r="I619" s="902"/>
      <c r="J619" s="902"/>
      <c r="K619" s="902"/>
      <c r="L619" s="902"/>
      <c r="M619" s="902"/>
    </row>
    <row r="620" spans="1:13" ht="15">
      <c r="A620" s="902"/>
      <c r="B620" s="902"/>
      <c r="C620" s="902"/>
      <c r="D620" s="902"/>
      <c r="E620" s="902"/>
      <c r="F620" s="902"/>
      <c r="G620" s="902"/>
      <c r="H620" s="902"/>
      <c r="I620" s="902"/>
      <c r="J620" s="902"/>
      <c r="K620" s="902"/>
      <c r="L620" s="902"/>
      <c r="M620" s="902"/>
    </row>
    <row r="621" spans="1:13" ht="15">
      <c r="A621" s="902"/>
      <c r="B621" s="902"/>
      <c r="C621" s="902"/>
      <c r="D621" s="902"/>
      <c r="E621" s="902"/>
      <c r="F621" s="902"/>
      <c r="G621" s="902"/>
      <c r="H621" s="902"/>
      <c r="I621" s="902"/>
      <c r="J621" s="902"/>
      <c r="K621" s="902"/>
      <c r="L621" s="902"/>
      <c r="M621" s="902"/>
    </row>
    <row r="622" spans="1:13" ht="15">
      <c r="A622" s="902"/>
      <c r="B622" s="902"/>
      <c r="C622" s="902"/>
      <c r="D622" s="902"/>
      <c r="E622" s="902"/>
      <c r="F622" s="902"/>
      <c r="G622" s="902"/>
      <c r="H622" s="902"/>
      <c r="I622" s="902"/>
      <c r="J622" s="902"/>
      <c r="K622" s="902"/>
      <c r="L622" s="902"/>
      <c r="M622" s="902"/>
    </row>
    <row r="623" spans="1:13" ht="15">
      <c r="A623" s="902"/>
      <c r="B623" s="902"/>
      <c r="C623" s="902"/>
      <c r="D623" s="902"/>
      <c r="E623" s="902"/>
      <c r="F623" s="902"/>
      <c r="G623" s="902"/>
      <c r="H623" s="902"/>
      <c r="I623" s="902"/>
      <c r="J623" s="902"/>
      <c r="K623" s="902"/>
      <c r="L623" s="902"/>
      <c r="M623" s="902"/>
    </row>
    <row r="624" spans="1:13" ht="15">
      <c r="A624" s="902"/>
      <c r="B624" s="902"/>
      <c r="C624" s="902"/>
      <c r="D624" s="902"/>
      <c r="E624" s="902"/>
      <c r="F624" s="902"/>
      <c r="G624" s="902"/>
      <c r="H624" s="902"/>
      <c r="I624" s="902"/>
      <c r="J624" s="902"/>
      <c r="K624" s="902"/>
      <c r="L624" s="902"/>
      <c r="M624" s="902"/>
    </row>
    <row r="625" spans="1:13" ht="15">
      <c r="A625" s="902"/>
      <c r="B625" s="902"/>
      <c r="C625" s="902"/>
      <c r="D625" s="902"/>
      <c r="E625" s="902"/>
      <c r="F625" s="902"/>
      <c r="G625" s="902"/>
      <c r="H625" s="902"/>
      <c r="I625" s="902"/>
      <c r="J625" s="902"/>
      <c r="K625" s="902"/>
      <c r="L625" s="902"/>
      <c r="M625" s="902"/>
    </row>
    <row r="626" spans="1:13" ht="15">
      <c r="A626" s="902"/>
      <c r="B626" s="902"/>
      <c r="C626" s="902"/>
      <c r="D626" s="902"/>
      <c r="E626" s="902"/>
      <c r="F626" s="902"/>
      <c r="G626" s="902"/>
      <c r="H626" s="902"/>
      <c r="I626" s="902"/>
      <c r="J626" s="902"/>
      <c r="K626" s="902"/>
      <c r="L626" s="902"/>
      <c r="M626" s="902"/>
    </row>
    <row r="627" spans="1:13" ht="15">
      <c r="A627" s="902"/>
      <c r="B627" s="902"/>
      <c r="C627" s="902"/>
      <c r="D627" s="902"/>
      <c r="E627" s="902"/>
      <c r="F627" s="902"/>
      <c r="G627" s="902"/>
      <c r="H627" s="902"/>
      <c r="I627" s="902"/>
      <c r="J627" s="902"/>
      <c r="K627" s="902"/>
      <c r="L627" s="902"/>
      <c r="M627" s="902"/>
    </row>
    <row r="628" spans="1:13" ht="15">
      <c r="A628" s="902"/>
      <c r="B628" s="902"/>
      <c r="C628" s="902"/>
      <c r="D628" s="902"/>
      <c r="E628" s="902"/>
      <c r="F628" s="902"/>
      <c r="G628" s="902"/>
      <c r="H628" s="902"/>
      <c r="I628" s="902"/>
      <c r="J628" s="902"/>
      <c r="K628" s="902"/>
      <c r="L628" s="902"/>
      <c r="M628" s="902"/>
    </row>
    <row r="629" spans="1:13" ht="15">
      <c r="A629" s="902"/>
      <c r="B629" s="902"/>
      <c r="C629" s="902"/>
      <c r="D629" s="902"/>
      <c r="E629" s="902"/>
      <c r="F629" s="902"/>
      <c r="G629" s="902"/>
      <c r="H629" s="902"/>
      <c r="I629" s="902"/>
      <c r="J629" s="902"/>
      <c r="K629" s="902"/>
      <c r="L629" s="902"/>
      <c r="M629" s="902"/>
    </row>
    <row r="630" spans="1:13" ht="15">
      <c r="A630" s="902"/>
      <c r="B630" s="902"/>
      <c r="C630" s="902"/>
      <c r="D630" s="902"/>
      <c r="E630" s="902"/>
      <c r="F630" s="902"/>
      <c r="G630" s="902"/>
      <c r="H630" s="902"/>
      <c r="I630" s="902"/>
      <c r="J630" s="902"/>
      <c r="K630" s="902"/>
      <c r="L630" s="902"/>
      <c r="M630" s="902"/>
    </row>
    <row r="631" spans="1:13" ht="15">
      <c r="A631" s="902"/>
      <c r="B631" s="902"/>
      <c r="C631" s="902"/>
      <c r="D631" s="902"/>
      <c r="E631" s="902"/>
      <c r="F631" s="902"/>
      <c r="G631" s="902"/>
      <c r="H631" s="902"/>
      <c r="I631" s="902"/>
      <c r="J631" s="902"/>
      <c r="K631" s="902"/>
      <c r="L631" s="902"/>
      <c r="M631" s="902"/>
    </row>
    <row r="632" spans="1:13" ht="15">
      <c r="A632" s="902"/>
      <c r="B632" s="902"/>
      <c r="C632" s="902"/>
      <c r="D632" s="902"/>
      <c r="E632" s="902"/>
      <c r="F632" s="902"/>
      <c r="G632" s="902"/>
      <c r="H632" s="902"/>
      <c r="I632" s="902"/>
      <c r="J632" s="902"/>
      <c r="K632" s="902"/>
      <c r="L632" s="902"/>
      <c r="M632" s="902"/>
    </row>
    <row r="633" spans="1:13" ht="15">
      <c r="A633" s="902"/>
      <c r="B633" s="902"/>
      <c r="C633" s="902"/>
      <c r="D633" s="902"/>
      <c r="E633" s="902"/>
      <c r="F633" s="902"/>
      <c r="G633" s="902"/>
      <c r="H633" s="902"/>
      <c r="I633" s="902"/>
      <c r="J633" s="902"/>
      <c r="K633" s="902"/>
      <c r="L633" s="902"/>
      <c r="M633" s="902"/>
    </row>
    <row r="634" spans="1:13" ht="15">
      <c r="A634" s="902"/>
      <c r="B634" s="902"/>
      <c r="C634" s="902"/>
      <c r="D634" s="902"/>
      <c r="E634" s="902"/>
      <c r="F634" s="902"/>
      <c r="G634" s="902"/>
      <c r="H634" s="902"/>
      <c r="I634" s="902"/>
      <c r="J634" s="902"/>
      <c r="K634" s="902"/>
      <c r="L634" s="902"/>
      <c r="M634" s="902"/>
    </row>
    <row r="635" spans="1:13" ht="15">
      <c r="A635" s="902"/>
      <c r="B635" s="902"/>
      <c r="C635" s="902"/>
      <c r="D635" s="902"/>
      <c r="E635" s="902"/>
      <c r="F635" s="902"/>
      <c r="G635" s="902"/>
      <c r="H635" s="902"/>
      <c r="I635" s="902"/>
      <c r="J635" s="902"/>
      <c r="K635" s="902"/>
      <c r="L635" s="902"/>
      <c r="M635" s="902"/>
    </row>
    <row r="636" spans="1:13" ht="15">
      <c r="A636" s="902"/>
      <c r="B636" s="902"/>
      <c r="C636" s="902"/>
      <c r="D636" s="902"/>
      <c r="E636" s="902"/>
      <c r="F636" s="902"/>
      <c r="G636" s="902"/>
      <c r="H636" s="902"/>
      <c r="I636" s="902"/>
      <c r="J636" s="902"/>
      <c r="K636" s="902"/>
      <c r="L636" s="902"/>
      <c r="M636" s="902"/>
    </row>
    <row r="637" spans="1:13" ht="15">
      <c r="A637" s="902"/>
      <c r="B637" s="902"/>
      <c r="C637" s="902"/>
      <c r="D637" s="902"/>
      <c r="E637" s="902"/>
      <c r="F637" s="902"/>
      <c r="G637" s="902"/>
      <c r="H637" s="902"/>
      <c r="I637" s="902"/>
      <c r="J637" s="902"/>
      <c r="K637" s="902"/>
      <c r="L637" s="902"/>
      <c r="M637" s="902"/>
    </row>
    <row r="638" spans="1:13" ht="15">
      <c r="A638" s="902"/>
      <c r="B638" s="902"/>
      <c r="C638" s="902"/>
      <c r="D638" s="902"/>
      <c r="E638" s="902"/>
      <c r="F638" s="902"/>
      <c r="G638" s="902"/>
      <c r="H638" s="902"/>
      <c r="I638" s="902"/>
      <c r="J638" s="902"/>
      <c r="K638" s="902"/>
      <c r="L638" s="902"/>
      <c r="M638" s="902"/>
    </row>
    <row r="639" spans="1:13" ht="15">
      <c r="A639" s="902"/>
      <c r="B639" s="902"/>
      <c r="C639" s="902"/>
      <c r="D639" s="902"/>
      <c r="E639" s="902"/>
      <c r="F639" s="902"/>
      <c r="G639" s="902"/>
      <c r="H639" s="902"/>
      <c r="I639" s="902"/>
      <c r="J639" s="902"/>
      <c r="K639" s="902"/>
      <c r="L639" s="902"/>
      <c r="M639" s="902"/>
    </row>
    <row r="640" spans="1:13" ht="15">
      <c r="A640" s="902"/>
      <c r="B640" s="902"/>
      <c r="C640" s="902"/>
      <c r="D640" s="902"/>
      <c r="E640" s="902"/>
      <c r="F640" s="902"/>
      <c r="G640" s="902"/>
      <c r="H640" s="902"/>
      <c r="I640" s="902"/>
      <c r="J640" s="902"/>
      <c r="K640" s="902"/>
      <c r="L640" s="902"/>
      <c r="M640" s="902"/>
    </row>
    <row r="641" spans="1:13" ht="15">
      <c r="A641" s="902"/>
      <c r="B641" s="902"/>
      <c r="C641" s="902"/>
      <c r="D641" s="902"/>
      <c r="E641" s="902"/>
      <c r="F641" s="902"/>
      <c r="G641" s="902"/>
      <c r="H641" s="902"/>
      <c r="I641" s="902"/>
      <c r="J641" s="902"/>
      <c r="K641" s="902"/>
      <c r="L641" s="902"/>
      <c r="M641" s="902"/>
    </row>
    <row r="642" spans="1:13" ht="15">
      <c r="A642" s="902"/>
      <c r="B642" s="902"/>
      <c r="C642" s="902"/>
      <c r="D642" s="902"/>
      <c r="E642" s="902"/>
      <c r="F642" s="902"/>
      <c r="G642" s="902"/>
      <c r="H642" s="902"/>
      <c r="I642" s="902"/>
      <c r="J642" s="902"/>
      <c r="K642" s="902"/>
      <c r="L642" s="902"/>
      <c r="M642" s="902"/>
    </row>
    <row r="643" spans="1:13" ht="15">
      <c r="A643" s="902"/>
      <c r="B643" s="902"/>
      <c r="C643" s="902"/>
      <c r="D643" s="902"/>
      <c r="E643" s="902"/>
      <c r="F643" s="902"/>
      <c r="G643" s="902"/>
      <c r="H643" s="902"/>
      <c r="I643" s="902"/>
      <c r="J643" s="902"/>
      <c r="K643" s="902"/>
      <c r="L643" s="902"/>
      <c r="M643" s="902"/>
    </row>
    <row r="644" spans="1:13" ht="15">
      <c r="A644" s="902"/>
      <c r="B644" s="902"/>
      <c r="C644" s="902"/>
      <c r="D644" s="902"/>
      <c r="E644" s="902"/>
      <c r="F644" s="902"/>
      <c r="G644" s="902"/>
      <c r="H644" s="902"/>
      <c r="I644" s="902"/>
      <c r="J644" s="902"/>
      <c r="K644" s="902"/>
      <c r="L644" s="902"/>
      <c r="M644" s="902"/>
    </row>
    <row r="645" spans="1:13" ht="15">
      <c r="A645" s="902"/>
      <c r="B645" s="902"/>
      <c r="C645" s="902"/>
      <c r="D645" s="902"/>
      <c r="E645" s="902"/>
      <c r="F645" s="902"/>
      <c r="G645" s="902"/>
      <c r="H645" s="902"/>
      <c r="I645" s="902"/>
      <c r="J645" s="902"/>
      <c r="K645" s="902"/>
      <c r="L645" s="902"/>
      <c r="M645" s="902"/>
    </row>
    <row r="646" spans="1:13" ht="15">
      <c r="A646" s="902"/>
      <c r="B646" s="902"/>
      <c r="C646" s="902"/>
      <c r="D646" s="902"/>
      <c r="E646" s="902"/>
      <c r="F646" s="902"/>
      <c r="G646" s="902"/>
      <c r="H646" s="902"/>
      <c r="I646" s="902"/>
      <c r="J646" s="902"/>
      <c r="K646" s="902"/>
      <c r="L646" s="902"/>
      <c r="M646" s="902"/>
    </row>
    <row r="647" spans="1:13" ht="15">
      <c r="A647" s="902"/>
      <c r="B647" s="902"/>
      <c r="C647" s="902"/>
      <c r="D647" s="902"/>
      <c r="E647" s="902"/>
      <c r="F647" s="902"/>
      <c r="G647" s="902"/>
      <c r="H647" s="902"/>
      <c r="I647" s="902"/>
      <c r="J647" s="902"/>
      <c r="K647" s="902"/>
      <c r="L647" s="902"/>
      <c r="M647" s="902"/>
    </row>
    <row r="648" spans="1:13" ht="15">
      <c r="A648" s="902"/>
      <c r="B648" s="902"/>
      <c r="C648" s="902"/>
      <c r="D648" s="902"/>
      <c r="E648" s="902"/>
      <c r="F648" s="902"/>
      <c r="G648" s="902"/>
      <c r="H648" s="902"/>
      <c r="I648" s="902"/>
      <c r="J648" s="902"/>
      <c r="K648" s="902"/>
      <c r="L648" s="902"/>
      <c r="M648" s="902"/>
    </row>
    <row r="649" spans="1:13" ht="15">
      <c r="A649" s="902"/>
      <c r="B649" s="902"/>
      <c r="C649" s="902"/>
      <c r="D649" s="902"/>
      <c r="E649" s="902"/>
      <c r="F649" s="902"/>
      <c r="G649" s="902"/>
      <c r="H649" s="902"/>
      <c r="I649" s="902"/>
      <c r="J649" s="902"/>
      <c r="K649" s="902"/>
      <c r="L649" s="902"/>
      <c r="M649" s="902"/>
    </row>
    <row r="650" spans="1:13" ht="15">
      <c r="A650" s="902"/>
      <c r="B650" s="902"/>
      <c r="C650" s="902"/>
      <c r="D650" s="902"/>
      <c r="E650" s="902"/>
      <c r="F650" s="902"/>
      <c r="G650" s="902"/>
      <c r="H650" s="902"/>
      <c r="I650" s="902"/>
      <c r="J650" s="902"/>
      <c r="K650" s="902"/>
      <c r="L650" s="902"/>
      <c r="M650" s="902"/>
    </row>
    <row r="651" spans="1:13" ht="15">
      <c r="A651" s="902"/>
      <c r="B651" s="902"/>
      <c r="C651" s="902"/>
      <c r="D651" s="902"/>
      <c r="E651" s="902"/>
      <c r="F651" s="902"/>
      <c r="G651" s="902"/>
      <c r="H651" s="902"/>
      <c r="I651" s="902"/>
      <c r="J651" s="902"/>
      <c r="K651" s="902"/>
      <c r="L651" s="902"/>
      <c r="M651" s="902"/>
    </row>
    <row r="652" spans="1:13" ht="15">
      <c r="A652" s="902"/>
      <c r="B652" s="902"/>
      <c r="C652" s="902"/>
      <c r="D652" s="902"/>
      <c r="E652" s="902"/>
      <c r="F652" s="902"/>
      <c r="G652" s="902"/>
      <c r="H652" s="902"/>
      <c r="I652" s="902"/>
      <c r="J652" s="902"/>
      <c r="K652" s="902"/>
      <c r="L652" s="902"/>
      <c r="M652" s="902"/>
    </row>
    <row r="653" spans="1:13" ht="15">
      <c r="A653" s="902"/>
      <c r="B653" s="902"/>
      <c r="C653" s="902"/>
      <c r="D653" s="902"/>
      <c r="E653" s="902"/>
      <c r="F653" s="902"/>
      <c r="G653" s="902"/>
      <c r="H653" s="902"/>
      <c r="I653" s="902"/>
      <c r="J653" s="902"/>
      <c r="K653" s="902"/>
      <c r="L653" s="902"/>
      <c r="M653" s="902"/>
    </row>
    <row r="654" spans="1:13" ht="15">
      <c r="A654" s="902"/>
      <c r="B654" s="902"/>
      <c r="C654" s="902"/>
      <c r="D654" s="902"/>
      <c r="E654" s="902"/>
      <c r="F654" s="902"/>
      <c r="G654" s="902"/>
      <c r="H654" s="902"/>
      <c r="I654" s="902"/>
      <c r="J654" s="902"/>
      <c r="K654" s="902"/>
      <c r="L654" s="902"/>
      <c r="M654" s="902"/>
    </row>
    <row r="655" spans="1:13" ht="15">
      <c r="A655" s="902"/>
      <c r="B655" s="902"/>
      <c r="C655" s="902"/>
      <c r="D655" s="902"/>
      <c r="E655" s="902"/>
      <c r="F655" s="902"/>
      <c r="G655" s="902"/>
      <c r="H655" s="902"/>
      <c r="I655" s="902"/>
      <c r="J655" s="902"/>
      <c r="K655" s="902"/>
      <c r="L655" s="902"/>
      <c r="M655" s="902"/>
    </row>
    <row r="656" spans="1:13" ht="15">
      <c r="A656" s="902"/>
      <c r="B656" s="902"/>
      <c r="C656" s="902"/>
      <c r="D656" s="902"/>
      <c r="E656" s="902"/>
      <c r="F656" s="902"/>
      <c r="G656" s="902"/>
      <c r="H656" s="902"/>
      <c r="I656" s="902"/>
      <c r="J656" s="902"/>
      <c r="K656" s="902"/>
      <c r="L656" s="902"/>
      <c r="M656" s="902"/>
    </row>
    <row r="657" spans="1:13" ht="15">
      <c r="A657" s="902"/>
      <c r="B657" s="902"/>
      <c r="C657" s="902"/>
      <c r="D657" s="902"/>
      <c r="E657" s="902"/>
      <c r="F657" s="902"/>
      <c r="G657" s="902"/>
      <c r="H657" s="902"/>
      <c r="I657" s="902"/>
      <c r="J657" s="902"/>
      <c r="K657" s="902"/>
      <c r="L657" s="902"/>
      <c r="M657" s="902"/>
    </row>
    <row r="658" spans="1:13" ht="15">
      <c r="A658" s="902"/>
      <c r="B658" s="902"/>
      <c r="C658" s="902"/>
      <c r="D658" s="902"/>
      <c r="E658" s="902"/>
      <c r="F658" s="902"/>
      <c r="G658" s="902"/>
      <c r="H658" s="902"/>
      <c r="I658" s="902"/>
      <c r="J658" s="902"/>
      <c r="K658" s="902"/>
      <c r="L658" s="902"/>
      <c r="M658" s="902"/>
    </row>
    <row r="659" spans="1:13" ht="15">
      <c r="A659" s="902"/>
      <c r="B659" s="902"/>
      <c r="C659" s="902"/>
      <c r="D659" s="902"/>
      <c r="E659" s="902"/>
      <c r="F659" s="902"/>
      <c r="G659" s="902"/>
      <c r="H659" s="902"/>
      <c r="I659" s="902"/>
      <c r="J659" s="902"/>
      <c r="K659" s="902"/>
      <c r="L659" s="902"/>
      <c r="M659" s="902"/>
    </row>
    <row r="660" spans="1:13" ht="15">
      <c r="A660" s="902"/>
      <c r="B660" s="902"/>
      <c r="C660" s="902"/>
      <c r="D660" s="902"/>
      <c r="E660" s="902"/>
      <c r="F660" s="902"/>
      <c r="G660" s="902"/>
      <c r="H660" s="902"/>
      <c r="I660" s="902"/>
      <c r="J660" s="902"/>
      <c r="K660" s="902"/>
      <c r="L660" s="902"/>
      <c r="M660" s="902"/>
    </row>
    <row r="661" spans="1:13" ht="15">
      <c r="A661" s="902"/>
      <c r="B661" s="902"/>
      <c r="C661" s="902"/>
      <c r="D661" s="902"/>
      <c r="E661" s="902"/>
      <c r="F661" s="902"/>
      <c r="G661" s="902"/>
      <c r="H661" s="902"/>
      <c r="I661" s="902"/>
      <c r="J661" s="902"/>
      <c r="K661" s="902"/>
      <c r="L661" s="902"/>
      <c r="M661" s="902"/>
    </row>
    <row r="662" spans="1:13" ht="15">
      <c r="A662" s="902"/>
      <c r="B662" s="902"/>
      <c r="C662" s="902"/>
      <c r="D662" s="902"/>
      <c r="E662" s="902"/>
      <c r="F662" s="902"/>
      <c r="G662" s="902"/>
      <c r="H662" s="902"/>
      <c r="I662" s="902"/>
      <c r="J662" s="902"/>
      <c r="K662" s="902"/>
      <c r="L662" s="902"/>
      <c r="M662" s="902"/>
    </row>
    <row r="663" spans="1:13" ht="15">
      <c r="A663" s="902"/>
      <c r="B663" s="902"/>
      <c r="C663" s="902"/>
      <c r="D663" s="902"/>
      <c r="E663" s="902"/>
      <c r="F663" s="902"/>
      <c r="G663" s="902"/>
      <c r="H663" s="902"/>
      <c r="I663" s="902"/>
      <c r="J663" s="902"/>
      <c r="K663" s="902"/>
      <c r="L663" s="902"/>
      <c r="M663" s="902"/>
    </row>
    <row r="664" spans="1:13" ht="15">
      <c r="A664" s="902"/>
      <c r="B664" s="902"/>
      <c r="C664" s="902"/>
      <c r="D664" s="902"/>
      <c r="E664" s="902"/>
      <c r="F664" s="902"/>
      <c r="G664" s="902"/>
      <c r="H664" s="902"/>
      <c r="I664" s="902"/>
      <c r="J664" s="902"/>
      <c r="K664" s="902"/>
      <c r="L664" s="902"/>
      <c r="M664" s="902"/>
    </row>
    <row r="665" spans="1:13" ht="15">
      <c r="A665" s="902"/>
      <c r="B665" s="902"/>
      <c r="C665" s="902"/>
      <c r="D665" s="902"/>
      <c r="E665" s="902"/>
      <c r="F665" s="902"/>
      <c r="G665" s="902"/>
      <c r="H665" s="902"/>
      <c r="I665" s="902"/>
      <c r="J665" s="902"/>
      <c r="K665" s="902"/>
      <c r="L665" s="902"/>
      <c r="M665" s="902"/>
    </row>
    <row r="666" spans="1:13" ht="15">
      <c r="A666" s="902"/>
      <c r="B666" s="902"/>
      <c r="C666" s="902"/>
      <c r="D666" s="902"/>
      <c r="E666" s="902"/>
      <c r="F666" s="902"/>
      <c r="G666" s="902"/>
      <c r="H666" s="902"/>
      <c r="I666" s="902"/>
      <c r="J666" s="902"/>
      <c r="K666" s="902"/>
      <c r="L666" s="902"/>
      <c r="M666" s="902"/>
    </row>
    <row r="667" spans="1:13" ht="15">
      <c r="A667" s="902"/>
      <c r="B667" s="902"/>
      <c r="C667" s="902"/>
      <c r="D667" s="902"/>
      <c r="E667" s="902"/>
      <c r="F667" s="902"/>
      <c r="G667" s="902"/>
      <c r="H667" s="902"/>
      <c r="I667" s="902"/>
      <c r="J667" s="902"/>
      <c r="K667" s="902"/>
      <c r="L667" s="902"/>
      <c r="M667" s="902"/>
    </row>
    <row r="668" spans="1:13" ht="15">
      <c r="A668" s="902"/>
      <c r="B668" s="902"/>
      <c r="C668" s="902"/>
      <c r="D668" s="902"/>
      <c r="E668" s="902"/>
      <c r="F668" s="902"/>
      <c r="G668" s="902"/>
      <c r="H668" s="902"/>
      <c r="I668" s="902"/>
      <c r="J668" s="902"/>
      <c r="K668" s="902"/>
      <c r="L668" s="902"/>
      <c r="M668" s="902"/>
    </row>
    <row r="669" spans="1:13" ht="15">
      <c r="A669" s="902"/>
      <c r="B669" s="902"/>
      <c r="C669" s="902"/>
      <c r="D669" s="902"/>
      <c r="E669" s="902"/>
      <c r="F669" s="902"/>
      <c r="G669" s="902"/>
      <c r="H669" s="902"/>
      <c r="I669" s="902"/>
      <c r="J669" s="902"/>
      <c r="K669" s="902"/>
      <c r="L669" s="902"/>
      <c r="M669" s="902"/>
    </row>
    <row r="670" spans="1:13" ht="15">
      <c r="A670" s="902"/>
      <c r="B670" s="902"/>
      <c r="C670" s="902"/>
      <c r="D670" s="902"/>
      <c r="E670" s="902"/>
      <c r="F670" s="902"/>
      <c r="G670" s="902"/>
      <c r="H670" s="902"/>
      <c r="I670" s="902"/>
      <c r="J670" s="902"/>
      <c r="K670" s="902"/>
      <c r="L670" s="902"/>
      <c r="M670" s="902"/>
    </row>
    <row r="671" spans="1:13" ht="15">
      <c r="A671" s="902"/>
      <c r="B671" s="902"/>
      <c r="C671" s="902"/>
      <c r="D671" s="902"/>
      <c r="E671" s="902"/>
      <c r="F671" s="902"/>
      <c r="G671" s="902"/>
      <c r="H671" s="902"/>
      <c r="I671" s="902"/>
      <c r="J671" s="902"/>
      <c r="K671" s="902"/>
      <c r="L671" s="902"/>
      <c r="M671" s="902"/>
    </row>
    <row r="672" spans="1:13" ht="15">
      <c r="A672" s="902"/>
      <c r="B672" s="902"/>
      <c r="C672" s="902"/>
      <c r="D672" s="902"/>
      <c r="E672" s="902"/>
      <c r="F672" s="902"/>
      <c r="G672" s="902"/>
      <c r="H672" s="902"/>
      <c r="I672" s="902"/>
      <c r="J672" s="902"/>
      <c r="K672" s="902"/>
      <c r="L672" s="902"/>
      <c r="M672" s="902"/>
    </row>
    <row r="673" spans="1:13" ht="15">
      <c r="A673" s="902"/>
      <c r="B673" s="902"/>
      <c r="C673" s="902"/>
      <c r="D673" s="902"/>
      <c r="E673" s="902"/>
      <c r="F673" s="902"/>
      <c r="G673" s="902"/>
      <c r="H673" s="902"/>
      <c r="I673" s="902"/>
      <c r="J673" s="902"/>
      <c r="K673" s="902"/>
      <c r="L673" s="902"/>
      <c r="M673" s="902"/>
    </row>
    <row r="674" spans="1:13" ht="15">
      <c r="A674" s="902"/>
      <c r="B674" s="902"/>
      <c r="C674" s="902"/>
      <c r="D674" s="902"/>
      <c r="E674" s="902"/>
      <c r="F674" s="902"/>
      <c r="G674" s="902"/>
      <c r="H674" s="902"/>
      <c r="I674" s="902"/>
      <c r="J674" s="902"/>
      <c r="K674" s="902"/>
      <c r="L674" s="902"/>
      <c r="M674" s="902"/>
    </row>
    <row r="675" spans="1:13" ht="15">
      <c r="A675" s="902"/>
      <c r="B675" s="902"/>
      <c r="C675" s="902"/>
      <c r="D675" s="902"/>
      <c r="E675" s="902"/>
      <c r="F675" s="902"/>
      <c r="G675" s="902"/>
      <c r="H675" s="902"/>
      <c r="I675" s="902"/>
      <c r="J675" s="902"/>
      <c r="K675" s="902"/>
      <c r="L675" s="902"/>
      <c r="M675" s="902"/>
    </row>
    <row r="676" spans="1:13" ht="15">
      <c r="A676" s="902"/>
      <c r="B676" s="902"/>
      <c r="C676" s="902"/>
      <c r="D676" s="902"/>
      <c r="E676" s="902"/>
      <c r="F676" s="902"/>
      <c r="G676" s="902"/>
      <c r="H676" s="902"/>
      <c r="I676" s="902"/>
      <c r="J676" s="902"/>
      <c r="K676" s="902"/>
      <c r="L676" s="902"/>
      <c r="M676" s="902"/>
    </row>
    <row r="677" spans="1:13" ht="15">
      <c r="A677" s="902"/>
      <c r="B677" s="902"/>
      <c r="C677" s="902"/>
      <c r="D677" s="902"/>
      <c r="E677" s="902"/>
      <c r="F677" s="902"/>
      <c r="G677" s="902"/>
      <c r="H677" s="902"/>
      <c r="I677" s="902"/>
      <c r="J677" s="902"/>
      <c r="K677" s="902"/>
      <c r="L677" s="902"/>
      <c r="M677" s="902"/>
    </row>
    <row r="678" spans="1:13" ht="15">
      <c r="A678" s="902"/>
      <c r="B678" s="902"/>
      <c r="C678" s="902"/>
      <c r="D678" s="902"/>
      <c r="E678" s="902"/>
      <c r="F678" s="902"/>
      <c r="G678" s="902"/>
      <c r="H678" s="902"/>
      <c r="I678" s="902"/>
      <c r="J678" s="902"/>
      <c r="K678" s="902"/>
      <c r="L678" s="902"/>
      <c r="M678" s="902"/>
    </row>
    <row r="679" spans="1:13" ht="15">
      <c r="A679" s="902"/>
      <c r="B679" s="902"/>
      <c r="C679" s="902"/>
      <c r="D679" s="902"/>
      <c r="E679" s="902"/>
      <c r="F679" s="902"/>
      <c r="G679" s="902"/>
      <c r="H679" s="902"/>
      <c r="I679" s="902"/>
      <c r="J679" s="902"/>
      <c r="K679" s="902"/>
      <c r="L679" s="902"/>
      <c r="M679" s="902"/>
    </row>
    <row r="680" spans="1:13" ht="15">
      <c r="A680" s="902"/>
      <c r="B680" s="902"/>
      <c r="C680" s="902"/>
      <c r="D680" s="902"/>
      <c r="E680" s="902"/>
      <c r="F680" s="902"/>
      <c r="G680" s="902"/>
      <c r="H680" s="902"/>
      <c r="I680" s="902"/>
      <c r="J680" s="902"/>
      <c r="K680" s="902"/>
      <c r="L680" s="902"/>
      <c r="M680" s="902"/>
    </row>
    <row r="681" spans="1:13" ht="15">
      <c r="A681" s="902"/>
      <c r="B681" s="902"/>
      <c r="C681" s="902"/>
      <c r="D681" s="902"/>
      <c r="E681" s="902"/>
      <c r="F681" s="902"/>
      <c r="G681" s="902"/>
      <c r="H681" s="902"/>
      <c r="I681" s="902"/>
      <c r="J681" s="902"/>
      <c r="K681" s="902"/>
      <c r="L681" s="902"/>
      <c r="M681" s="902"/>
    </row>
    <row r="682" spans="1:13" ht="15">
      <c r="A682" s="902"/>
      <c r="B682" s="902"/>
      <c r="C682" s="902"/>
      <c r="D682" s="902"/>
      <c r="E682" s="902"/>
      <c r="F682" s="902"/>
      <c r="G682" s="902"/>
      <c r="H682" s="902"/>
      <c r="I682" s="902"/>
      <c r="J682" s="902"/>
      <c r="K682" s="902"/>
      <c r="L682" s="902"/>
      <c r="M682" s="902"/>
    </row>
    <row r="683" spans="1:13" ht="15">
      <c r="A683" s="902"/>
      <c r="B683" s="902"/>
      <c r="C683" s="902"/>
      <c r="D683" s="902"/>
      <c r="E683" s="902"/>
      <c r="F683" s="902"/>
      <c r="G683" s="902"/>
      <c r="H683" s="902"/>
      <c r="I683" s="902"/>
      <c r="J683" s="902"/>
      <c r="K683" s="902"/>
      <c r="L683" s="902"/>
      <c r="M683" s="902"/>
    </row>
    <row r="684" spans="1:13" ht="15">
      <c r="A684" s="902"/>
      <c r="B684" s="902"/>
      <c r="C684" s="902"/>
      <c r="D684" s="902"/>
      <c r="E684" s="902"/>
      <c r="F684" s="902"/>
      <c r="G684" s="902"/>
      <c r="H684" s="902"/>
      <c r="I684" s="902"/>
      <c r="J684" s="902"/>
      <c r="K684" s="902"/>
      <c r="L684" s="902"/>
      <c r="M684" s="902"/>
    </row>
    <row r="685" spans="1:13" ht="15">
      <c r="A685" s="902"/>
      <c r="B685" s="902"/>
      <c r="C685" s="902"/>
      <c r="D685" s="902"/>
      <c r="E685" s="902"/>
      <c r="F685" s="902"/>
      <c r="G685" s="902"/>
      <c r="H685" s="902"/>
      <c r="I685" s="902"/>
      <c r="J685" s="902"/>
      <c r="K685" s="902"/>
      <c r="L685" s="902"/>
      <c r="M685" s="902"/>
    </row>
    <row r="686" spans="1:13" ht="15">
      <c r="A686" s="902"/>
      <c r="B686" s="902"/>
      <c r="C686" s="902"/>
      <c r="D686" s="902"/>
      <c r="E686" s="902"/>
      <c r="F686" s="902"/>
      <c r="G686" s="902"/>
      <c r="H686" s="902"/>
      <c r="I686" s="902"/>
      <c r="J686" s="902"/>
      <c r="K686" s="902"/>
      <c r="L686" s="902"/>
      <c r="M686" s="902"/>
    </row>
    <row r="687" spans="1:13" ht="15">
      <c r="A687" s="902"/>
      <c r="B687" s="902"/>
      <c r="C687" s="902"/>
      <c r="D687" s="902"/>
      <c r="E687" s="902"/>
      <c r="F687" s="902"/>
      <c r="G687" s="902"/>
      <c r="H687" s="902"/>
      <c r="I687" s="902"/>
      <c r="J687" s="902"/>
      <c r="K687" s="902"/>
      <c r="L687" s="902"/>
      <c r="M687" s="902"/>
    </row>
    <row r="688" spans="1:13" ht="15">
      <c r="A688" s="902"/>
      <c r="B688" s="902"/>
      <c r="C688" s="902"/>
      <c r="D688" s="902"/>
      <c r="E688" s="902"/>
      <c r="F688" s="902"/>
      <c r="G688" s="902"/>
      <c r="H688" s="902"/>
      <c r="I688" s="902"/>
      <c r="J688" s="902"/>
      <c r="K688" s="902"/>
      <c r="L688" s="902"/>
      <c r="M688" s="902"/>
    </row>
    <row r="689" spans="1:13" ht="15">
      <c r="A689" s="902"/>
      <c r="B689" s="902"/>
      <c r="C689" s="902"/>
      <c r="D689" s="902"/>
      <c r="E689" s="902"/>
      <c r="F689" s="902"/>
      <c r="G689" s="902"/>
      <c r="H689" s="902"/>
      <c r="I689" s="902"/>
      <c r="J689" s="902"/>
      <c r="K689" s="902"/>
      <c r="L689" s="902"/>
      <c r="M689" s="902"/>
    </row>
    <row r="690" spans="1:13" ht="15">
      <c r="A690" s="902"/>
      <c r="B690" s="902"/>
      <c r="C690" s="902"/>
      <c r="D690" s="902"/>
      <c r="E690" s="902"/>
      <c r="F690" s="902"/>
      <c r="G690" s="902"/>
      <c r="H690" s="902"/>
      <c r="I690" s="902"/>
      <c r="J690" s="902"/>
      <c r="K690" s="902"/>
      <c r="L690" s="902"/>
      <c r="M690" s="902"/>
    </row>
    <row r="691" spans="1:13" ht="15">
      <c r="A691" s="902"/>
      <c r="B691" s="902"/>
      <c r="C691" s="902"/>
      <c r="D691" s="902"/>
      <c r="E691" s="902"/>
      <c r="F691" s="902"/>
      <c r="G691" s="902"/>
      <c r="H691" s="902"/>
      <c r="I691" s="902"/>
      <c r="J691" s="902"/>
      <c r="K691" s="902"/>
      <c r="L691" s="902"/>
      <c r="M691" s="902"/>
    </row>
    <row r="692" spans="1:13" ht="15">
      <c r="A692" s="902"/>
      <c r="B692" s="902"/>
      <c r="C692" s="902"/>
      <c r="D692" s="902"/>
      <c r="E692" s="902"/>
      <c r="F692" s="902"/>
      <c r="G692" s="902"/>
      <c r="H692" s="902"/>
      <c r="I692" s="902"/>
      <c r="J692" s="902"/>
      <c r="K692" s="902"/>
      <c r="L692" s="902"/>
      <c r="M692" s="902"/>
    </row>
    <row r="693" spans="1:13" ht="15">
      <c r="A693" s="902"/>
      <c r="B693" s="902"/>
      <c r="C693" s="902"/>
      <c r="D693" s="902"/>
      <c r="E693" s="902"/>
      <c r="F693" s="902"/>
      <c r="G693" s="902"/>
      <c r="H693" s="902"/>
      <c r="I693" s="902"/>
      <c r="J693" s="902"/>
      <c r="K693" s="902"/>
      <c r="L693" s="902"/>
      <c r="M693" s="902"/>
    </row>
    <row r="694" spans="1:13" ht="15">
      <c r="A694" s="902"/>
      <c r="B694" s="902"/>
      <c r="C694" s="902"/>
      <c r="D694" s="902"/>
      <c r="E694" s="902"/>
      <c r="F694" s="902"/>
      <c r="G694" s="902"/>
      <c r="H694" s="902"/>
      <c r="I694" s="902"/>
      <c r="J694" s="902"/>
      <c r="K694" s="902"/>
      <c r="L694" s="902"/>
      <c r="M694" s="902"/>
    </row>
    <row r="695" spans="1:13" ht="15">
      <c r="A695" s="902"/>
      <c r="B695" s="902"/>
      <c r="C695" s="902"/>
      <c r="D695" s="902"/>
      <c r="E695" s="902"/>
      <c r="F695" s="902"/>
      <c r="G695" s="902"/>
      <c r="H695" s="902"/>
      <c r="I695" s="902"/>
      <c r="J695" s="902"/>
      <c r="K695" s="902"/>
      <c r="L695" s="902"/>
      <c r="M695" s="902"/>
    </row>
    <row r="696" spans="1:13" ht="15">
      <c r="A696" s="902"/>
      <c r="B696" s="902"/>
      <c r="C696" s="902"/>
      <c r="D696" s="902"/>
      <c r="E696" s="902"/>
      <c r="F696" s="902"/>
      <c r="G696" s="902"/>
      <c r="H696" s="902"/>
      <c r="I696" s="902"/>
      <c r="J696" s="902"/>
      <c r="K696" s="902"/>
      <c r="L696" s="902"/>
      <c r="M696" s="902"/>
    </row>
    <row r="697" spans="1:13" ht="15">
      <c r="A697" s="902"/>
      <c r="B697" s="902"/>
      <c r="C697" s="902"/>
      <c r="D697" s="902"/>
      <c r="E697" s="902"/>
      <c r="F697" s="902"/>
      <c r="G697" s="902"/>
      <c r="H697" s="902"/>
      <c r="I697" s="902"/>
      <c r="J697" s="902"/>
      <c r="K697" s="902"/>
      <c r="L697" s="902"/>
      <c r="M697" s="902"/>
    </row>
    <row r="698" spans="1:13" ht="15">
      <c r="A698" s="902"/>
      <c r="B698" s="902"/>
      <c r="C698" s="902"/>
      <c r="D698" s="902"/>
      <c r="E698" s="902"/>
      <c r="F698" s="902"/>
      <c r="G698" s="902"/>
      <c r="H698" s="902"/>
      <c r="I698" s="902"/>
      <c r="J698" s="902"/>
      <c r="K698" s="902"/>
      <c r="L698" s="902"/>
      <c r="M698" s="902"/>
    </row>
    <row r="699" spans="1:13" ht="15">
      <c r="A699" s="902"/>
      <c r="B699" s="902"/>
      <c r="C699" s="902"/>
      <c r="D699" s="902"/>
      <c r="E699" s="902"/>
      <c r="F699" s="902"/>
      <c r="G699" s="902"/>
      <c r="H699" s="902"/>
      <c r="I699" s="902"/>
      <c r="J699" s="902"/>
      <c r="K699" s="902"/>
      <c r="L699" s="902"/>
      <c r="M699" s="902"/>
    </row>
    <row r="700" spans="1:13" ht="15">
      <c r="A700" s="902"/>
      <c r="B700" s="902"/>
      <c r="C700" s="902"/>
      <c r="D700" s="902"/>
      <c r="E700" s="902"/>
      <c r="F700" s="902"/>
      <c r="G700" s="902"/>
      <c r="H700" s="902"/>
      <c r="I700" s="902"/>
      <c r="J700" s="902"/>
      <c r="K700" s="902"/>
      <c r="L700" s="902"/>
      <c r="M700" s="902"/>
    </row>
    <row r="701" spans="1:13" ht="15">
      <c r="A701" s="902"/>
      <c r="B701" s="902"/>
      <c r="C701" s="902"/>
      <c r="D701" s="902"/>
      <c r="E701" s="902"/>
      <c r="F701" s="902"/>
      <c r="G701" s="902"/>
      <c r="H701" s="902"/>
      <c r="I701" s="902"/>
      <c r="J701" s="902"/>
      <c r="K701" s="902"/>
      <c r="L701" s="902"/>
      <c r="M701" s="902"/>
    </row>
    <row r="702" spans="1:13" ht="15">
      <c r="A702" s="902"/>
      <c r="B702" s="902"/>
      <c r="C702" s="902"/>
      <c r="D702" s="902"/>
      <c r="E702" s="902"/>
      <c r="F702" s="902"/>
      <c r="G702" s="902"/>
      <c r="H702" s="902"/>
      <c r="I702" s="902"/>
      <c r="J702" s="902"/>
      <c r="K702" s="902"/>
      <c r="L702" s="902"/>
      <c r="M702" s="902"/>
    </row>
    <row r="703" spans="1:13" ht="15">
      <c r="A703" s="902"/>
      <c r="B703" s="902"/>
      <c r="C703" s="902"/>
      <c r="D703" s="902"/>
      <c r="E703" s="902"/>
      <c r="F703" s="902"/>
      <c r="G703" s="902"/>
      <c r="H703" s="902"/>
      <c r="I703" s="902"/>
      <c r="J703" s="902"/>
      <c r="K703" s="902"/>
      <c r="L703" s="902"/>
      <c r="M703" s="902"/>
    </row>
    <row r="704" spans="1:13" ht="15">
      <c r="A704" s="902"/>
      <c r="B704" s="902"/>
      <c r="C704" s="902"/>
      <c r="D704" s="902"/>
      <c r="E704" s="902"/>
      <c r="F704" s="902"/>
      <c r="G704" s="902"/>
      <c r="H704" s="902"/>
      <c r="I704" s="902"/>
      <c r="J704" s="902"/>
      <c r="K704" s="902"/>
      <c r="L704" s="902"/>
      <c r="M704" s="902"/>
    </row>
    <row r="705" spans="1:13" ht="15">
      <c r="A705" s="902"/>
      <c r="B705" s="902"/>
      <c r="C705" s="902"/>
      <c r="D705" s="902"/>
      <c r="E705" s="902"/>
      <c r="F705" s="902"/>
      <c r="G705" s="902"/>
      <c r="H705" s="902"/>
      <c r="I705" s="902"/>
      <c r="J705" s="902"/>
      <c r="K705" s="902"/>
      <c r="L705" s="902"/>
      <c r="M705" s="902"/>
    </row>
    <row r="706" spans="1:13" ht="15">
      <c r="A706" s="902"/>
      <c r="B706" s="902"/>
      <c r="C706" s="902"/>
      <c r="D706" s="902"/>
      <c r="E706" s="902"/>
      <c r="F706" s="902"/>
      <c r="G706" s="902"/>
      <c r="H706" s="902"/>
      <c r="I706" s="902"/>
      <c r="J706" s="902"/>
      <c r="K706" s="902"/>
      <c r="L706" s="902"/>
      <c r="M706" s="902"/>
    </row>
    <row r="707" spans="1:13" ht="15">
      <c r="A707" s="902"/>
      <c r="B707" s="902"/>
      <c r="C707" s="902"/>
      <c r="D707" s="902"/>
      <c r="E707" s="902"/>
      <c r="F707" s="902"/>
      <c r="G707" s="902"/>
      <c r="H707" s="902"/>
      <c r="I707" s="902"/>
      <c r="J707" s="902"/>
      <c r="K707" s="902"/>
      <c r="L707" s="902"/>
      <c r="M707" s="902"/>
    </row>
    <row r="708" spans="1:13" ht="15">
      <c r="A708" s="902"/>
      <c r="B708" s="902"/>
      <c r="C708" s="902"/>
      <c r="D708" s="902"/>
      <c r="E708" s="902"/>
      <c r="F708" s="902"/>
      <c r="G708" s="902"/>
      <c r="H708" s="902"/>
      <c r="I708" s="902"/>
      <c r="J708" s="902"/>
      <c r="K708" s="902"/>
      <c r="L708" s="902"/>
      <c r="M708" s="902"/>
    </row>
    <row r="709" spans="1:13" ht="15">
      <c r="A709" s="902"/>
      <c r="B709" s="902"/>
      <c r="C709" s="902"/>
      <c r="D709" s="902"/>
      <c r="E709" s="902"/>
      <c r="F709" s="902"/>
      <c r="G709" s="902"/>
      <c r="H709" s="902"/>
      <c r="I709" s="902"/>
      <c r="J709" s="902"/>
      <c r="K709" s="902"/>
      <c r="L709" s="902"/>
      <c r="M709" s="902"/>
    </row>
    <row r="710" spans="1:13" ht="15">
      <c r="A710" s="902"/>
      <c r="B710" s="902"/>
      <c r="C710" s="902"/>
      <c r="D710" s="902"/>
      <c r="E710" s="902"/>
      <c r="F710" s="902"/>
      <c r="G710" s="902"/>
      <c r="H710" s="902"/>
      <c r="I710" s="902"/>
      <c r="J710" s="902"/>
      <c r="K710" s="902"/>
      <c r="L710" s="902"/>
      <c r="M710" s="902"/>
    </row>
    <row r="711" spans="1:13" ht="15">
      <c r="A711" s="902"/>
      <c r="B711" s="902"/>
      <c r="C711" s="902"/>
      <c r="D711" s="902"/>
      <c r="E711" s="902"/>
      <c r="F711" s="902"/>
      <c r="G711" s="902"/>
      <c r="H711" s="902"/>
      <c r="I711" s="902"/>
      <c r="J711" s="902"/>
      <c r="K711" s="902"/>
      <c r="L711" s="902"/>
      <c r="M711" s="902"/>
    </row>
    <row r="712" spans="1:13" ht="15">
      <c r="A712" s="902"/>
      <c r="B712" s="902"/>
      <c r="C712" s="902"/>
      <c r="D712" s="902"/>
      <c r="E712" s="902"/>
      <c r="F712" s="902"/>
      <c r="G712" s="902"/>
      <c r="H712" s="902"/>
      <c r="I712" s="902"/>
      <c r="J712" s="902"/>
      <c r="K712" s="902"/>
      <c r="L712" s="902"/>
      <c r="M712" s="902"/>
    </row>
    <row r="713" spans="1:13" ht="15">
      <c r="A713" s="902"/>
      <c r="B713" s="902"/>
      <c r="C713" s="902"/>
      <c r="D713" s="902"/>
      <c r="E713" s="902"/>
      <c r="F713" s="902"/>
      <c r="G713" s="902"/>
      <c r="H713" s="902"/>
      <c r="I713" s="902"/>
      <c r="J713" s="902"/>
      <c r="K713" s="902"/>
      <c r="L713" s="902"/>
      <c r="M713" s="902"/>
    </row>
    <row r="714" spans="1:13" ht="15">
      <c r="A714" s="902"/>
      <c r="B714" s="902"/>
      <c r="C714" s="902"/>
      <c r="D714" s="902"/>
      <c r="E714" s="902"/>
      <c r="F714" s="902"/>
      <c r="G714" s="902"/>
      <c r="H714" s="902"/>
      <c r="I714" s="902"/>
      <c r="J714" s="902"/>
      <c r="K714" s="902"/>
      <c r="L714" s="902"/>
      <c r="M714" s="902"/>
    </row>
    <row r="715" spans="1:13" ht="15">
      <c r="A715" s="902"/>
      <c r="B715" s="902"/>
      <c r="C715" s="902"/>
      <c r="D715" s="902"/>
      <c r="E715" s="902"/>
      <c r="F715" s="902"/>
      <c r="G715" s="902"/>
      <c r="H715" s="902"/>
      <c r="I715" s="902"/>
      <c r="J715" s="902"/>
      <c r="K715" s="902"/>
      <c r="L715" s="902"/>
      <c r="M715" s="902"/>
    </row>
    <row r="716" spans="1:13" ht="15">
      <c r="A716" s="902"/>
      <c r="B716" s="902"/>
      <c r="C716" s="902"/>
      <c r="D716" s="902"/>
      <c r="E716" s="902"/>
      <c r="F716" s="902"/>
      <c r="G716" s="902"/>
      <c r="H716" s="902"/>
      <c r="I716" s="902"/>
      <c r="J716" s="902"/>
      <c r="K716" s="902"/>
      <c r="L716" s="902"/>
      <c r="M716" s="902"/>
    </row>
    <row r="717" spans="1:13" ht="15">
      <c r="A717" s="902"/>
      <c r="B717" s="902"/>
      <c r="C717" s="902"/>
      <c r="D717" s="902"/>
      <c r="E717" s="902"/>
      <c r="F717" s="902"/>
      <c r="G717" s="902"/>
      <c r="H717" s="902"/>
      <c r="I717" s="902"/>
      <c r="J717" s="902"/>
      <c r="K717" s="902"/>
      <c r="L717" s="902"/>
      <c r="M717" s="902"/>
    </row>
    <row r="718" spans="1:13" ht="15">
      <c r="A718" s="902"/>
      <c r="B718" s="902"/>
      <c r="C718" s="902"/>
      <c r="D718" s="902"/>
      <c r="E718" s="902"/>
      <c r="F718" s="902"/>
      <c r="G718" s="902"/>
      <c r="H718" s="902"/>
      <c r="I718" s="902"/>
      <c r="J718" s="902"/>
      <c r="K718" s="902"/>
      <c r="L718" s="902"/>
      <c r="M718" s="902"/>
    </row>
    <row r="719" spans="1:13" ht="15">
      <c r="A719" s="902"/>
      <c r="B719" s="902"/>
      <c r="C719" s="902"/>
      <c r="D719" s="902"/>
      <c r="E719" s="902"/>
      <c r="F719" s="902"/>
      <c r="G719" s="902"/>
      <c r="H719" s="902"/>
      <c r="I719" s="902"/>
      <c r="J719" s="902"/>
      <c r="K719" s="902"/>
      <c r="L719" s="902"/>
      <c r="M719" s="902"/>
    </row>
    <row r="720" spans="1:13" ht="15">
      <c r="A720" s="902"/>
      <c r="B720" s="902"/>
      <c r="C720" s="902"/>
      <c r="D720" s="902"/>
      <c r="E720" s="902"/>
      <c r="F720" s="902"/>
      <c r="G720" s="902"/>
      <c r="H720" s="902"/>
      <c r="I720" s="902"/>
      <c r="J720" s="902"/>
      <c r="K720" s="902"/>
      <c r="L720" s="902"/>
      <c r="M720" s="902"/>
    </row>
    <row r="721" spans="1:13" ht="15">
      <c r="A721" s="902"/>
      <c r="B721" s="902"/>
      <c r="C721" s="902"/>
      <c r="D721" s="902"/>
      <c r="E721" s="902"/>
      <c r="F721" s="902"/>
      <c r="G721" s="902"/>
      <c r="H721" s="902"/>
      <c r="I721" s="902"/>
      <c r="J721" s="902"/>
      <c r="K721" s="902"/>
      <c r="L721" s="902"/>
      <c r="M721" s="902"/>
    </row>
    <row r="722" spans="1:13" ht="15">
      <c r="A722" s="902"/>
      <c r="B722" s="902"/>
      <c r="C722" s="902"/>
      <c r="D722" s="902"/>
      <c r="E722" s="902"/>
      <c r="F722" s="902"/>
      <c r="G722" s="902"/>
      <c r="H722" s="902"/>
      <c r="I722" s="902"/>
      <c r="J722" s="902"/>
      <c r="K722" s="902"/>
      <c r="L722" s="902"/>
      <c r="M722" s="902"/>
    </row>
    <row r="723" spans="1:13" ht="15">
      <c r="A723" s="902"/>
      <c r="B723" s="902"/>
      <c r="C723" s="902"/>
      <c r="D723" s="902"/>
      <c r="E723" s="902"/>
      <c r="F723" s="902"/>
      <c r="G723" s="902"/>
      <c r="H723" s="902"/>
      <c r="I723" s="902"/>
      <c r="J723" s="902"/>
      <c r="K723" s="902"/>
      <c r="L723" s="902"/>
      <c r="M723" s="902"/>
    </row>
    <row r="724" spans="1:13" ht="15">
      <c r="A724" s="902"/>
      <c r="B724" s="902"/>
      <c r="C724" s="902"/>
      <c r="D724" s="902"/>
      <c r="E724" s="902"/>
      <c r="F724" s="902"/>
      <c r="G724" s="902"/>
      <c r="H724" s="902"/>
      <c r="I724" s="902"/>
      <c r="J724" s="902"/>
      <c r="K724" s="902"/>
      <c r="L724" s="902"/>
      <c r="M724" s="902"/>
    </row>
    <row r="725" spans="1:13" ht="15">
      <c r="A725" s="902"/>
      <c r="B725" s="902"/>
      <c r="C725" s="902"/>
      <c r="D725" s="902"/>
      <c r="E725" s="902"/>
      <c r="F725" s="902"/>
      <c r="G725" s="902"/>
      <c r="H725" s="902"/>
      <c r="I725" s="902"/>
      <c r="J725" s="902"/>
      <c r="K725" s="902"/>
      <c r="L725" s="902"/>
      <c r="M725" s="902"/>
    </row>
    <row r="726" spans="1:13" ht="15">
      <c r="A726" s="902"/>
      <c r="B726" s="902"/>
      <c r="C726" s="902"/>
      <c r="D726" s="902"/>
      <c r="E726" s="902"/>
      <c r="F726" s="902"/>
      <c r="G726" s="902"/>
      <c r="H726" s="902"/>
      <c r="I726" s="902"/>
      <c r="J726" s="902"/>
      <c r="K726" s="902"/>
      <c r="L726" s="902"/>
      <c r="M726" s="902"/>
    </row>
    <row r="727" spans="1:13" ht="15">
      <c r="A727" s="902"/>
      <c r="B727" s="902"/>
      <c r="C727" s="902"/>
      <c r="D727" s="902"/>
      <c r="E727" s="902"/>
      <c r="F727" s="902"/>
      <c r="G727" s="902"/>
      <c r="H727" s="902"/>
      <c r="I727" s="902"/>
      <c r="J727" s="902"/>
      <c r="K727" s="902"/>
      <c r="L727" s="902"/>
      <c r="M727" s="902"/>
    </row>
    <row r="728" spans="1:13" ht="15">
      <c r="A728" s="902"/>
      <c r="B728" s="902"/>
      <c r="C728" s="902"/>
      <c r="D728" s="902"/>
      <c r="E728" s="902"/>
      <c r="F728" s="902"/>
      <c r="G728" s="902"/>
      <c r="H728" s="902"/>
      <c r="I728" s="902"/>
      <c r="J728" s="902"/>
      <c r="K728" s="902"/>
      <c r="L728" s="902"/>
      <c r="M728" s="902"/>
    </row>
    <row r="729" spans="1:13" ht="15">
      <c r="A729" s="902"/>
      <c r="B729" s="902"/>
      <c r="C729" s="902"/>
      <c r="D729" s="902"/>
      <c r="E729" s="902"/>
      <c r="F729" s="902"/>
      <c r="G729" s="902"/>
      <c r="H729" s="902"/>
      <c r="I729" s="902"/>
      <c r="J729" s="902"/>
      <c r="K729" s="902"/>
      <c r="L729" s="902"/>
      <c r="M729" s="902"/>
    </row>
    <row r="730" spans="1:13" ht="15">
      <c r="A730" s="902"/>
      <c r="B730" s="902"/>
      <c r="C730" s="902"/>
      <c r="D730" s="902"/>
      <c r="E730" s="902"/>
      <c r="F730" s="902"/>
      <c r="G730" s="902"/>
      <c r="H730" s="902"/>
      <c r="I730" s="902"/>
      <c r="J730" s="902"/>
      <c r="K730" s="902"/>
      <c r="L730" s="902"/>
      <c r="M730" s="902"/>
    </row>
    <row r="731" spans="1:13" ht="15">
      <c r="A731" s="902"/>
      <c r="B731" s="902"/>
      <c r="C731" s="902"/>
      <c r="D731" s="902"/>
      <c r="E731" s="902"/>
      <c r="F731" s="902"/>
      <c r="G731" s="902"/>
      <c r="H731" s="902"/>
      <c r="I731" s="902"/>
      <c r="J731" s="902"/>
      <c r="K731" s="902"/>
      <c r="L731" s="902"/>
      <c r="M731" s="902"/>
    </row>
    <row r="732" spans="1:13" ht="15">
      <c r="A732" s="902"/>
      <c r="B732" s="902"/>
      <c r="C732" s="902"/>
      <c r="D732" s="902"/>
      <c r="E732" s="902"/>
      <c r="F732" s="902"/>
      <c r="G732" s="902"/>
      <c r="H732" s="902"/>
      <c r="I732" s="902"/>
      <c r="J732" s="902"/>
      <c r="K732" s="902"/>
      <c r="L732" s="902"/>
      <c r="M732" s="902"/>
    </row>
    <row r="733" spans="1:13" ht="15">
      <c r="A733" s="902"/>
      <c r="B733" s="902"/>
      <c r="C733" s="902"/>
      <c r="D733" s="902"/>
      <c r="E733" s="902"/>
      <c r="F733" s="902"/>
      <c r="G733" s="902"/>
      <c r="H733" s="902"/>
      <c r="I733" s="902"/>
      <c r="J733" s="902"/>
      <c r="K733" s="902"/>
      <c r="L733" s="902"/>
      <c r="M733" s="902"/>
    </row>
    <row r="734" spans="1:13" ht="15">
      <c r="A734" s="902"/>
      <c r="B734" s="902"/>
      <c r="C734" s="902"/>
      <c r="D734" s="902"/>
      <c r="E734" s="902"/>
      <c r="F734" s="902"/>
      <c r="G734" s="902"/>
      <c r="H734" s="902"/>
      <c r="I734" s="902"/>
      <c r="J734" s="902"/>
      <c r="K734" s="902"/>
      <c r="L734" s="902"/>
      <c r="M734" s="902"/>
    </row>
    <row r="735" spans="1:13" ht="15">
      <c r="A735" s="902"/>
      <c r="B735" s="902"/>
      <c r="C735" s="902"/>
      <c r="D735" s="902"/>
      <c r="E735" s="902"/>
      <c r="F735" s="902"/>
      <c r="G735" s="902"/>
      <c r="H735" s="902"/>
      <c r="I735" s="902"/>
      <c r="J735" s="902"/>
      <c r="K735" s="902"/>
      <c r="L735" s="902"/>
      <c r="M735" s="902"/>
    </row>
    <row r="736" spans="1:13" ht="15">
      <c r="A736" s="902"/>
      <c r="B736" s="902"/>
      <c r="C736" s="902"/>
      <c r="D736" s="902"/>
      <c r="E736" s="902"/>
      <c r="F736" s="902"/>
      <c r="G736" s="902"/>
      <c r="H736" s="902"/>
      <c r="I736" s="902"/>
      <c r="J736" s="902"/>
      <c r="K736" s="902"/>
      <c r="L736" s="902"/>
      <c r="M736" s="902"/>
    </row>
    <row r="737" spans="1:13" ht="15">
      <c r="A737" s="902"/>
      <c r="B737" s="902"/>
      <c r="C737" s="902"/>
      <c r="D737" s="902"/>
      <c r="E737" s="902"/>
      <c r="F737" s="902"/>
      <c r="G737" s="902"/>
      <c r="H737" s="902"/>
      <c r="I737" s="902"/>
      <c r="J737" s="902"/>
      <c r="K737" s="902"/>
      <c r="L737" s="902"/>
      <c r="M737" s="902"/>
    </row>
    <row r="738" spans="1:13" ht="15">
      <c r="A738" s="902"/>
      <c r="B738" s="902"/>
      <c r="C738" s="902"/>
      <c r="D738" s="902"/>
      <c r="E738" s="902"/>
      <c r="F738" s="902"/>
      <c r="G738" s="902"/>
      <c r="H738" s="902"/>
      <c r="I738" s="902"/>
      <c r="J738" s="902"/>
      <c r="K738" s="902"/>
      <c r="L738" s="902"/>
      <c r="M738" s="902"/>
    </row>
    <row r="739" spans="1:13" ht="15">
      <c r="A739" s="902"/>
      <c r="B739" s="902"/>
      <c r="C739" s="902"/>
      <c r="D739" s="902"/>
      <c r="E739" s="902"/>
      <c r="F739" s="902"/>
      <c r="G739" s="902"/>
      <c r="H739" s="902"/>
      <c r="I739" s="902"/>
      <c r="J739" s="902"/>
      <c r="K739" s="902"/>
      <c r="L739" s="902"/>
      <c r="M739" s="902"/>
    </row>
    <row r="740" spans="1:13" ht="15">
      <c r="A740" s="902"/>
      <c r="B740" s="902"/>
      <c r="C740" s="902"/>
      <c r="D740" s="902"/>
      <c r="E740" s="902"/>
      <c r="F740" s="902"/>
      <c r="G740" s="902"/>
      <c r="H740" s="902"/>
      <c r="I740" s="902"/>
      <c r="J740" s="902"/>
      <c r="K740" s="902"/>
      <c r="L740" s="902"/>
      <c r="M740" s="902"/>
    </row>
    <row r="741" spans="1:13" ht="15">
      <c r="A741" s="902"/>
      <c r="B741" s="902"/>
      <c r="C741" s="902"/>
      <c r="D741" s="902"/>
      <c r="E741" s="902"/>
      <c r="F741" s="902"/>
      <c r="G741" s="902"/>
      <c r="H741" s="902"/>
      <c r="I741" s="902"/>
      <c r="J741" s="902"/>
      <c r="K741" s="902"/>
      <c r="L741" s="902"/>
      <c r="M741" s="902"/>
    </row>
    <row r="742" spans="1:13" ht="15">
      <c r="A742" s="902"/>
      <c r="B742" s="902"/>
      <c r="C742" s="902"/>
      <c r="D742" s="902"/>
      <c r="E742" s="902"/>
      <c r="F742" s="902"/>
      <c r="G742" s="902"/>
      <c r="H742" s="902"/>
      <c r="I742" s="902"/>
      <c r="J742" s="902"/>
      <c r="K742" s="902"/>
      <c r="L742" s="902"/>
      <c r="M742" s="902"/>
    </row>
    <row r="743" spans="1:13" ht="15">
      <c r="A743" s="902"/>
      <c r="B743" s="902"/>
      <c r="C743" s="902"/>
      <c r="D743" s="902"/>
      <c r="E743" s="902"/>
      <c r="F743" s="902"/>
      <c r="G743" s="902"/>
      <c r="H743" s="902"/>
      <c r="I743" s="902"/>
      <c r="J743" s="902"/>
      <c r="K743" s="902"/>
      <c r="L743" s="902"/>
      <c r="M743" s="902"/>
    </row>
    <row r="744" spans="1:13" ht="15">
      <c r="A744" s="902"/>
      <c r="B744" s="902"/>
      <c r="C744" s="902"/>
      <c r="D744" s="902"/>
      <c r="E744" s="902"/>
      <c r="F744" s="902"/>
      <c r="G744" s="902"/>
      <c r="H744" s="902"/>
      <c r="I744" s="902"/>
      <c r="J744" s="902"/>
      <c r="K744" s="902"/>
      <c r="L744" s="902"/>
      <c r="M744" s="902"/>
    </row>
    <row r="745" spans="1:13" ht="15">
      <c r="A745" s="902"/>
      <c r="B745" s="902"/>
      <c r="C745" s="902"/>
      <c r="D745" s="902"/>
      <c r="E745" s="902"/>
      <c r="F745" s="902"/>
      <c r="G745" s="902"/>
      <c r="H745" s="902"/>
      <c r="I745" s="902"/>
      <c r="J745" s="902"/>
      <c r="K745" s="902"/>
      <c r="L745" s="902"/>
      <c r="M745" s="902"/>
    </row>
    <row r="746" spans="1:13" ht="15">
      <c r="A746" s="902"/>
      <c r="B746" s="902"/>
      <c r="C746" s="902"/>
      <c r="D746" s="902"/>
      <c r="E746" s="902"/>
      <c r="F746" s="902"/>
      <c r="G746" s="902"/>
      <c r="H746" s="902"/>
      <c r="I746" s="902"/>
      <c r="J746" s="902"/>
      <c r="K746" s="902"/>
      <c r="L746" s="902"/>
      <c r="M746" s="902"/>
    </row>
    <row r="747" spans="1:13" ht="15">
      <c r="A747" s="902"/>
      <c r="B747" s="902"/>
      <c r="C747" s="902"/>
      <c r="D747" s="902"/>
      <c r="E747" s="902"/>
      <c r="F747" s="902"/>
      <c r="G747" s="902"/>
      <c r="H747" s="902"/>
      <c r="I747" s="902"/>
      <c r="J747" s="902"/>
      <c r="K747" s="902"/>
      <c r="L747" s="902"/>
      <c r="M747" s="902"/>
    </row>
    <row r="748" spans="1:13" ht="15">
      <c r="A748" s="902"/>
      <c r="B748" s="902"/>
      <c r="C748" s="902"/>
      <c r="D748" s="902"/>
      <c r="E748" s="902"/>
      <c r="F748" s="902"/>
      <c r="G748" s="902"/>
      <c r="H748" s="902"/>
      <c r="I748" s="902"/>
      <c r="J748" s="902"/>
      <c r="K748" s="902"/>
      <c r="L748" s="902"/>
      <c r="M748" s="902"/>
    </row>
    <row r="749" spans="1:13" ht="15">
      <c r="A749" s="902"/>
      <c r="B749" s="902"/>
      <c r="C749" s="902"/>
      <c r="D749" s="902"/>
      <c r="E749" s="902"/>
      <c r="F749" s="902"/>
      <c r="G749" s="902"/>
      <c r="H749" s="902"/>
      <c r="I749" s="902"/>
      <c r="J749" s="902"/>
      <c r="K749" s="902"/>
      <c r="L749" s="902"/>
      <c r="M749" s="902"/>
    </row>
    <row r="750" spans="1:13" ht="15">
      <c r="A750" s="902"/>
      <c r="B750" s="902"/>
      <c r="C750" s="902"/>
      <c r="D750" s="902"/>
      <c r="E750" s="902"/>
      <c r="F750" s="902"/>
      <c r="G750" s="902"/>
      <c r="H750" s="902"/>
      <c r="I750" s="902"/>
      <c r="J750" s="902"/>
      <c r="K750" s="902"/>
      <c r="L750" s="902"/>
      <c r="M750" s="902"/>
    </row>
    <row r="751" spans="1:13" ht="15">
      <c r="A751" s="902"/>
      <c r="B751" s="902"/>
      <c r="C751" s="902"/>
      <c r="D751" s="902"/>
      <c r="E751" s="902"/>
      <c r="F751" s="902"/>
      <c r="G751" s="902"/>
      <c r="H751" s="902"/>
      <c r="I751" s="902"/>
      <c r="J751" s="902"/>
      <c r="K751" s="902"/>
      <c r="L751" s="902"/>
      <c r="M751" s="902"/>
    </row>
    <row r="752" spans="1:13" ht="15">
      <c r="A752" s="902"/>
      <c r="B752" s="902"/>
      <c r="C752" s="902"/>
      <c r="D752" s="902"/>
      <c r="E752" s="902"/>
      <c r="F752" s="902"/>
      <c r="G752" s="902"/>
      <c r="H752" s="902"/>
      <c r="I752" s="902"/>
      <c r="J752" s="902"/>
      <c r="K752" s="902"/>
      <c r="L752" s="902"/>
      <c r="M752" s="902"/>
    </row>
    <row r="753" spans="1:13" ht="15">
      <c r="A753" s="902"/>
      <c r="B753" s="902"/>
      <c r="C753" s="902"/>
      <c r="D753" s="902"/>
      <c r="E753" s="902"/>
      <c r="F753" s="902"/>
      <c r="G753" s="902"/>
      <c r="H753" s="902"/>
      <c r="I753" s="902"/>
      <c r="J753" s="902"/>
      <c r="K753" s="902"/>
      <c r="L753" s="902"/>
      <c r="M753" s="902"/>
    </row>
    <row r="754" spans="1:13" ht="15">
      <c r="A754" s="902"/>
      <c r="B754" s="902"/>
      <c r="C754" s="902"/>
      <c r="D754" s="902"/>
      <c r="E754" s="902"/>
      <c r="F754" s="902"/>
      <c r="G754" s="902"/>
      <c r="H754" s="902"/>
      <c r="I754" s="902"/>
      <c r="J754" s="902"/>
      <c r="K754" s="902"/>
      <c r="L754" s="902"/>
      <c r="M754" s="902"/>
    </row>
    <row r="755" spans="1:13" ht="15">
      <c r="A755" s="902"/>
      <c r="B755" s="902"/>
      <c r="C755" s="902"/>
      <c r="D755" s="902"/>
      <c r="E755" s="902"/>
      <c r="F755" s="902"/>
      <c r="G755" s="902"/>
      <c r="H755" s="902"/>
      <c r="I755" s="902"/>
      <c r="J755" s="902"/>
      <c r="K755" s="902"/>
      <c r="L755" s="902"/>
      <c r="M755" s="902"/>
    </row>
    <row r="756" spans="1:13" ht="15">
      <c r="A756" s="902"/>
      <c r="B756" s="902"/>
      <c r="C756" s="902"/>
      <c r="D756" s="902"/>
      <c r="E756" s="902"/>
      <c r="F756" s="902"/>
      <c r="G756" s="902"/>
      <c r="H756" s="902"/>
      <c r="I756" s="902"/>
      <c r="J756" s="902"/>
      <c r="K756" s="902"/>
      <c r="L756" s="902"/>
      <c r="M756" s="902"/>
    </row>
    <row r="757" spans="1:13" ht="15">
      <c r="A757" s="902"/>
      <c r="B757" s="902"/>
      <c r="C757" s="902"/>
      <c r="D757" s="902"/>
      <c r="E757" s="902"/>
      <c r="F757" s="902"/>
      <c r="G757" s="902"/>
      <c r="H757" s="902"/>
      <c r="I757" s="902"/>
      <c r="J757" s="902"/>
      <c r="K757" s="902"/>
      <c r="L757" s="902"/>
      <c r="M757" s="902"/>
    </row>
    <row r="758" spans="1:13" ht="15">
      <c r="A758" s="902"/>
      <c r="B758" s="902"/>
      <c r="C758" s="902"/>
      <c r="D758" s="902"/>
      <c r="E758" s="902"/>
      <c r="F758" s="902"/>
      <c r="G758" s="902"/>
      <c r="H758" s="902"/>
      <c r="I758" s="902"/>
      <c r="J758" s="902"/>
      <c r="K758" s="902"/>
      <c r="L758" s="902"/>
      <c r="M758" s="902"/>
    </row>
    <row r="759" spans="1:13" ht="15">
      <c r="A759" s="902"/>
      <c r="B759" s="902"/>
      <c r="C759" s="902"/>
      <c r="D759" s="902"/>
      <c r="E759" s="902"/>
      <c r="F759" s="902"/>
      <c r="G759" s="902"/>
      <c r="H759" s="902"/>
      <c r="I759" s="902"/>
      <c r="J759" s="902"/>
      <c r="K759" s="902"/>
      <c r="L759" s="902"/>
      <c r="M759" s="902"/>
    </row>
    <row r="760" spans="1:13" ht="15">
      <c r="A760" s="902"/>
      <c r="B760" s="902"/>
      <c r="C760" s="902"/>
      <c r="D760" s="902"/>
      <c r="E760" s="902"/>
      <c r="F760" s="902"/>
      <c r="G760" s="902"/>
      <c r="H760" s="902"/>
      <c r="I760" s="902"/>
      <c r="J760" s="902"/>
      <c r="K760" s="902"/>
      <c r="L760" s="902"/>
      <c r="M760" s="902"/>
    </row>
    <row r="761" spans="1:13" ht="15">
      <c r="A761" s="902"/>
      <c r="B761" s="902"/>
      <c r="C761" s="902"/>
      <c r="D761" s="902"/>
      <c r="E761" s="902"/>
      <c r="F761" s="902"/>
      <c r="G761" s="902"/>
      <c r="H761" s="902"/>
      <c r="I761" s="902"/>
      <c r="J761" s="902"/>
      <c r="K761" s="902"/>
      <c r="L761" s="902"/>
      <c r="M761" s="902"/>
    </row>
    <row r="762" spans="1:13" ht="15">
      <c r="A762" s="902"/>
      <c r="B762" s="902"/>
      <c r="C762" s="902"/>
      <c r="D762" s="902"/>
      <c r="E762" s="902"/>
      <c r="F762" s="902"/>
      <c r="G762" s="902"/>
      <c r="H762" s="902"/>
      <c r="I762" s="902"/>
      <c r="J762" s="902"/>
      <c r="K762" s="902"/>
      <c r="L762" s="902"/>
      <c r="M762" s="902"/>
    </row>
    <row r="763" spans="1:13" ht="15">
      <c r="A763" s="902"/>
      <c r="B763" s="902"/>
      <c r="C763" s="902"/>
      <c r="D763" s="902"/>
      <c r="E763" s="902"/>
      <c r="F763" s="902"/>
      <c r="G763" s="902"/>
      <c r="H763" s="902"/>
      <c r="I763" s="902"/>
      <c r="J763" s="902"/>
      <c r="K763" s="902"/>
      <c r="L763" s="902"/>
      <c r="M763" s="902"/>
    </row>
    <row r="764" spans="1:13" ht="15">
      <c r="A764" s="902"/>
      <c r="B764" s="902"/>
      <c r="C764" s="902"/>
      <c r="D764" s="902"/>
      <c r="E764" s="902"/>
      <c r="F764" s="902"/>
      <c r="G764" s="902"/>
      <c r="H764" s="902"/>
      <c r="I764" s="902"/>
      <c r="J764" s="902"/>
      <c r="K764" s="902"/>
      <c r="L764" s="902"/>
      <c r="M764" s="902"/>
    </row>
    <row r="765" spans="1:13" ht="15">
      <c r="A765" s="902"/>
      <c r="B765" s="902"/>
      <c r="C765" s="902"/>
      <c r="D765" s="902"/>
      <c r="E765" s="902"/>
      <c r="F765" s="902"/>
      <c r="G765" s="902"/>
      <c r="H765" s="902"/>
      <c r="I765" s="902"/>
      <c r="J765" s="902"/>
      <c r="K765" s="902"/>
      <c r="L765" s="902"/>
      <c r="M765" s="902"/>
    </row>
    <row r="766" spans="1:13" ht="15">
      <c r="A766" s="902"/>
      <c r="B766" s="902"/>
      <c r="C766" s="902"/>
      <c r="D766" s="902"/>
      <c r="E766" s="902"/>
      <c r="F766" s="902"/>
      <c r="G766" s="902"/>
      <c r="H766" s="902"/>
      <c r="I766" s="902"/>
      <c r="J766" s="902"/>
      <c r="K766" s="902"/>
      <c r="L766" s="902"/>
      <c r="M766" s="902"/>
    </row>
    <row r="767" spans="1:13" ht="15">
      <c r="A767" s="902"/>
      <c r="B767" s="902"/>
      <c r="C767" s="902"/>
      <c r="D767" s="902"/>
      <c r="E767" s="902"/>
      <c r="F767" s="902"/>
      <c r="G767" s="902"/>
      <c r="H767" s="902"/>
      <c r="I767" s="902"/>
      <c r="J767" s="902"/>
      <c r="K767" s="902"/>
      <c r="L767" s="902"/>
      <c r="M767" s="902"/>
    </row>
    <row r="768" spans="1:13" ht="15">
      <c r="A768" s="902"/>
      <c r="B768" s="902"/>
      <c r="C768" s="902"/>
      <c r="D768" s="902"/>
      <c r="E768" s="902"/>
      <c r="F768" s="902"/>
      <c r="G768" s="902"/>
      <c r="H768" s="902"/>
      <c r="I768" s="902"/>
      <c r="J768" s="902"/>
      <c r="K768" s="902"/>
      <c r="L768" s="902"/>
      <c r="M768" s="902"/>
    </row>
    <row r="769" spans="1:13" ht="15">
      <c r="A769" s="902"/>
      <c r="B769" s="902"/>
      <c r="C769" s="902"/>
      <c r="D769" s="902"/>
      <c r="E769" s="902"/>
      <c r="F769" s="902"/>
      <c r="G769" s="902"/>
      <c r="H769" s="902"/>
      <c r="I769" s="902"/>
      <c r="J769" s="902"/>
      <c r="K769" s="902"/>
      <c r="L769" s="902"/>
      <c r="M769" s="902"/>
    </row>
    <row r="770" spans="1:13" ht="15">
      <c r="A770" s="902"/>
      <c r="B770" s="902"/>
      <c r="C770" s="902"/>
      <c r="D770" s="902"/>
      <c r="E770" s="902"/>
      <c r="F770" s="902"/>
      <c r="G770" s="902"/>
      <c r="H770" s="902"/>
      <c r="I770" s="902"/>
      <c r="J770" s="902"/>
      <c r="K770" s="902"/>
      <c r="L770" s="902"/>
      <c r="M770" s="902"/>
    </row>
    <row r="771" spans="1:13" ht="15">
      <c r="A771" s="902"/>
      <c r="B771" s="902"/>
      <c r="C771" s="902"/>
      <c r="D771" s="902"/>
      <c r="E771" s="902"/>
      <c r="F771" s="902"/>
      <c r="G771" s="902"/>
      <c r="H771" s="902"/>
      <c r="I771" s="902"/>
      <c r="J771" s="902"/>
      <c r="K771" s="902"/>
      <c r="L771" s="902"/>
      <c r="M771" s="902"/>
    </row>
    <row r="772" spans="1:13" ht="15">
      <c r="A772" s="902"/>
      <c r="B772" s="902"/>
      <c r="C772" s="902"/>
      <c r="D772" s="902"/>
      <c r="E772" s="902"/>
      <c r="F772" s="902"/>
      <c r="G772" s="902"/>
      <c r="H772" s="902"/>
      <c r="I772" s="902"/>
      <c r="J772" s="902"/>
      <c r="K772" s="902"/>
      <c r="L772" s="902"/>
      <c r="M772" s="902"/>
    </row>
    <row r="773" spans="1:13" ht="15">
      <c r="A773" s="902"/>
      <c r="B773" s="902"/>
      <c r="C773" s="902"/>
      <c r="D773" s="902"/>
      <c r="E773" s="902"/>
      <c r="F773" s="902"/>
      <c r="G773" s="902"/>
      <c r="H773" s="902"/>
      <c r="I773" s="902"/>
      <c r="J773" s="902"/>
      <c r="K773" s="902"/>
      <c r="L773" s="902"/>
      <c r="M773" s="902"/>
    </row>
    <row r="774" spans="1:13" ht="15">
      <c r="A774" s="902"/>
      <c r="B774" s="902"/>
      <c r="C774" s="902"/>
      <c r="D774" s="902"/>
      <c r="E774" s="902"/>
      <c r="F774" s="902"/>
      <c r="G774" s="902"/>
      <c r="H774" s="902"/>
      <c r="I774" s="902"/>
      <c r="J774" s="902"/>
      <c r="K774" s="902"/>
      <c r="L774" s="902"/>
      <c r="M774" s="902"/>
    </row>
    <row r="775" spans="1:13" ht="15">
      <c r="A775" s="902"/>
      <c r="B775" s="902"/>
      <c r="C775" s="902"/>
      <c r="D775" s="902"/>
      <c r="E775" s="902"/>
      <c r="F775" s="902"/>
      <c r="G775" s="902"/>
      <c r="H775" s="902"/>
      <c r="I775" s="902"/>
      <c r="J775" s="902"/>
      <c r="K775" s="902"/>
      <c r="L775" s="902"/>
      <c r="M775" s="902"/>
    </row>
    <row r="776" spans="1:13" ht="15">
      <c r="A776" s="902"/>
      <c r="B776" s="902"/>
      <c r="C776" s="902"/>
      <c r="D776" s="902"/>
      <c r="E776" s="902"/>
      <c r="F776" s="902"/>
      <c r="G776" s="902"/>
      <c r="H776" s="902"/>
      <c r="I776" s="902"/>
      <c r="J776" s="902"/>
      <c r="K776" s="902"/>
      <c r="L776" s="902"/>
      <c r="M776" s="902"/>
    </row>
    <row r="777" spans="1:13" ht="15">
      <c r="A777" s="902"/>
      <c r="B777" s="902"/>
      <c r="C777" s="902"/>
      <c r="D777" s="902"/>
      <c r="E777" s="902"/>
      <c r="F777" s="902"/>
      <c r="G777" s="902"/>
      <c r="H777" s="902"/>
      <c r="I777" s="902"/>
      <c r="J777" s="902"/>
      <c r="K777" s="902"/>
      <c r="L777" s="902"/>
      <c r="M777" s="902"/>
    </row>
    <row r="778" spans="1:13" ht="15">
      <c r="A778" s="902"/>
      <c r="B778" s="902"/>
      <c r="C778" s="902"/>
      <c r="D778" s="902"/>
      <c r="E778" s="902"/>
      <c r="F778" s="902"/>
      <c r="G778" s="902"/>
      <c r="H778" s="902"/>
      <c r="I778" s="902"/>
      <c r="J778" s="902"/>
      <c r="K778" s="902"/>
      <c r="L778" s="902"/>
      <c r="M778" s="902"/>
    </row>
    <row r="779" spans="1:13" ht="15">
      <c r="A779" s="902"/>
      <c r="B779" s="902"/>
      <c r="C779" s="902"/>
      <c r="D779" s="902"/>
      <c r="E779" s="902"/>
      <c r="F779" s="902"/>
      <c r="G779" s="902"/>
      <c r="H779" s="902"/>
      <c r="I779" s="902"/>
      <c r="J779" s="902"/>
      <c r="K779" s="902"/>
      <c r="L779" s="902"/>
      <c r="M779" s="902"/>
    </row>
    <row r="780" spans="1:13" ht="15">
      <c r="A780" s="902"/>
      <c r="B780" s="902"/>
      <c r="C780" s="902"/>
      <c r="D780" s="902"/>
      <c r="E780" s="902"/>
      <c r="F780" s="902"/>
      <c r="G780" s="902"/>
      <c r="H780" s="902"/>
      <c r="I780" s="902"/>
      <c r="J780" s="902"/>
      <c r="K780" s="902"/>
      <c r="L780" s="902"/>
      <c r="M780" s="902"/>
    </row>
    <row r="781" spans="1:13" ht="15">
      <c r="A781" s="902"/>
      <c r="B781" s="902"/>
      <c r="C781" s="902"/>
      <c r="D781" s="902"/>
      <c r="E781" s="902"/>
      <c r="F781" s="902"/>
      <c r="G781" s="902"/>
      <c r="H781" s="902"/>
      <c r="I781" s="902"/>
      <c r="J781" s="902"/>
      <c r="K781" s="902"/>
      <c r="L781" s="902"/>
      <c r="M781" s="902"/>
    </row>
    <row r="782" spans="1:13" ht="15">
      <c r="A782" s="902"/>
      <c r="B782" s="902"/>
      <c r="C782" s="902"/>
      <c r="D782" s="902"/>
      <c r="E782" s="902"/>
      <c r="F782" s="902"/>
      <c r="G782" s="902"/>
      <c r="H782" s="902"/>
      <c r="I782" s="902"/>
      <c r="J782" s="902"/>
      <c r="K782" s="902"/>
      <c r="L782" s="902"/>
      <c r="M782" s="902"/>
    </row>
    <row r="783" spans="1:13" ht="15">
      <c r="A783" s="902"/>
      <c r="B783" s="902"/>
      <c r="C783" s="902"/>
      <c r="D783" s="902"/>
      <c r="E783" s="902"/>
      <c r="F783" s="902"/>
      <c r="G783" s="902"/>
      <c r="H783" s="902"/>
      <c r="I783" s="902"/>
      <c r="J783" s="902"/>
      <c r="K783" s="902"/>
      <c r="L783" s="902"/>
      <c r="M783" s="902"/>
    </row>
    <row r="784" spans="1:13" ht="15">
      <c r="A784" s="902"/>
      <c r="B784" s="902"/>
      <c r="C784" s="902"/>
      <c r="D784" s="902"/>
      <c r="E784" s="902"/>
      <c r="F784" s="902"/>
      <c r="G784" s="902"/>
      <c r="H784" s="902"/>
      <c r="I784" s="902"/>
      <c r="J784" s="902"/>
      <c r="K784" s="902"/>
      <c r="L784" s="902"/>
      <c r="M784" s="902"/>
    </row>
    <row r="785" spans="1:13" ht="15">
      <c r="A785" s="902"/>
      <c r="B785" s="902"/>
      <c r="C785" s="902"/>
      <c r="D785" s="902"/>
      <c r="E785" s="902"/>
      <c r="F785" s="902"/>
      <c r="G785" s="902"/>
      <c r="H785" s="902"/>
      <c r="I785" s="902"/>
      <c r="J785" s="902"/>
      <c r="K785" s="902"/>
      <c r="L785" s="902"/>
      <c r="M785" s="902"/>
    </row>
    <row r="786" spans="1:13" ht="15">
      <c r="A786" s="902"/>
      <c r="B786" s="902"/>
      <c r="C786" s="902"/>
      <c r="D786" s="902"/>
      <c r="E786" s="902"/>
      <c r="F786" s="902"/>
      <c r="G786" s="902"/>
      <c r="H786" s="902"/>
      <c r="I786" s="902"/>
      <c r="J786" s="902"/>
      <c r="K786" s="902"/>
      <c r="L786" s="902"/>
      <c r="M786" s="902"/>
    </row>
    <row r="787" spans="1:13" ht="15">
      <c r="A787" s="902"/>
      <c r="B787" s="902"/>
      <c r="C787" s="902"/>
      <c r="D787" s="902"/>
      <c r="E787" s="902"/>
      <c r="F787" s="902"/>
      <c r="G787" s="902"/>
      <c r="H787" s="902"/>
      <c r="I787" s="902"/>
      <c r="J787" s="902"/>
      <c r="K787" s="902"/>
      <c r="L787" s="902"/>
      <c r="M787" s="902"/>
    </row>
    <row r="788" spans="1:13" ht="15">
      <c r="A788" s="902"/>
      <c r="B788" s="902"/>
      <c r="C788" s="902"/>
      <c r="D788" s="902"/>
      <c r="E788" s="902"/>
      <c r="F788" s="902"/>
      <c r="G788" s="902"/>
      <c r="H788" s="902"/>
      <c r="I788" s="902"/>
      <c r="J788" s="902"/>
      <c r="K788" s="902"/>
      <c r="L788" s="902"/>
      <c r="M788" s="902"/>
    </row>
    <row r="789" spans="1:13" ht="15">
      <c r="A789" s="902"/>
      <c r="B789" s="902"/>
      <c r="C789" s="902"/>
      <c r="D789" s="902"/>
      <c r="E789" s="902"/>
      <c r="F789" s="902"/>
      <c r="G789" s="902"/>
      <c r="H789" s="902"/>
      <c r="I789" s="902"/>
      <c r="J789" s="902"/>
      <c r="K789" s="902"/>
      <c r="L789" s="902"/>
      <c r="M789" s="902"/>
    </row>
    <row r="790" spans="1:13" ht="15">
      <c r="A790" s="902"/>
      <c r="B790" s="902"/>
      <c r="C790" s="902"/>
      <c r="D790" s="902"/>
      <c r="E790" s="902"/>
      <c r="F790" s="902"/>
      <c r="G790" s="902"/>
      <c r="H790" s="902"/>
      <c r="I790" s="902"/>
      <c r="J790" s="902"/>
      <c r="K790" s="902"/>
      <c r="L790" s="902"/>
      <c r="M790" s="902"/>
    </row>
    <row r="791" spans="1:13" ht="15">
      <c r="A791" s="902"/>
      <c r="B791" s="902"/>
      <c r="C791" s="902"/>
      <c r="D791" s="902"/>
      <c r="E791" s="902"/>
      <c r="F791" s="902"/>
      <c r="G791" s="902"/>
      <c r="H791" s="902"/>
      <c r="I791" s="902"/>
      <c r="J791" s="902"/>
      <c r="K791" s="902"/>
      <c r="L791" s="902"/>
      <c r="M791" s="902"/>
    </row>
    <row r="792" spans="1:13" ht="15">
      <c r="A792" s="902"/>
      <c r="B792" s="902"/>
      <c r="C792" s="902"/>
      <c r="D792" s="902"/>
      <c r="E792" s="902"/>
      <c r="F792" s="902"/>
      <c r="G792" s="902"/>
      <c r="H792" s="902"/>
      <c r="I792" s="902"/>
      <c r="J792" s="902"/>
      <c r="K792" s="902"/>
      <c r="L792" s="902"/>
      <c r="M792" s="902"/>
    </row>
    <row r="793" spans="1:13" ht="15">
      <c r="A793" s="902"/>
      <c r="B793" s="902"/>
      <c r="C793" s="902"/>
      <c r="D793" s="902"/>
      <c r="E793" s="902"/>
      <c r="F793" s="902"/>
      <c r="G793" s="902"/>
      <c r="H793" s="902"/>
      <c r="I793" s="902"/>
      <c r="J793" s="902"/>
      <c r="K793" s="902"/>
      <c r="L793" s="902"/>
      <c r="M793" s="902"/>
    </row>
    <row r="794" spans="1:13" ht="15">
      <c r="A794" s="902"/>
      <c r="B794" s="902"/>
      <c r="C794" s="902"/>
      <c r="D794" s="902"/>
      <c r="E794" s="902"/>
      <c r="F794" s="902"/>
      <c r="G794" s="902"/>
      <c r="H794" s="902"/>
      <c r="I794" s="902"/>
      <c r="J794" s="902"/>
      <c r="K794" s="902"/>
      <c r="L794" s="902"/>
      <c r="M794" s="902"/>
    </row>
    <row r="795" spans="1:13" ht="15">
      <c r="A795" s="902"/>
      <c r="B795" s="902"/>
      <c r="C795" s="902"/>
      <c r="D795" s="902"/>
      <c r="E795" s="902"/>
      <c r="F795" s="902"/>
      <c r="G795" s="902"/>
      <c r="H795" s="902"/>
      <c r="I795" s="902"/>
      <c r="J795" s="902"/>
      <c r="K795" s="902"/>
      <c r="L795" s="902"/>
      <c r="M795" s="902"/>
    </row>
    <row r="796" spans="1:13" ht="15">
      <c r="A796" s="902"/>
      <c r="B796" s="902"/>
      <c r="C796" s="902"/>
      <c r="D796" s="902"/>
      <c r="E796" s="902"/>
      <c r="F796" s="902"/>
      <c r="G796" s="902"/>
      <c r="H796" s="902"/>
      <c r="I796" s="902"/>
      <c r="J796" s="902"/>
      <c r="K796" s="902"/>
      <c r="L796" s="902"/>
      <c r="M796" s="902"/>
    </row>
    <row r="797" spans="1:13" ht="15">
      <c r="A797" s="902"/>
      <c r="B797" s="902"/>
      <c r="C797" s="902"/>
      <c r="D797" s="902"/>
      <c r="E797" s="902"/>
      <c r="F797" s="902"/>
      <c r="G797" s="902"/>
      <c r="H797" s="902"/>
      <c r="I797" s="902"/>
      <c r="J797" s="902"/>
      <c r="K797" s="902"/>
      <c r="L797" s="902"/>
      <c r="M797" s="902"/>
    </row>
    <row r="798" spans="1:13" ht="15">
      <c r="A798" s="902"/>
      <c r="B798" s="902"/>
      <c r="C798" s="902"/>
      <c r="D798" s="902"/>
      <c r="E798" s="902"/>
      <c r="F798" s="902"/>
      <c r="G798" s="902"/>
      <c r="H798" s="902"/>
      <c r="I798" s="902"/>
      <c r="J798" s="902"/>
      <c r="K798" s="902"/>
      <c r="L798" s="902"/>
      <c r="M798" s="902"/>
    </row>
    <row r="799" spans="1:13" ht="15">
      <c r="A799" s="902"/>
      <c r="B799" s="902"/>
      <c r="C799" s="902"/>
      <c r="D799" s="902"/>
      <c r="E799" s="902"/>
      <c r="F799" s="902"/>
      <c r="G799" s="902"/>
      <c r="H799" s="902"/>
      <c r="I799" s="902"/>
      <c r="J799" s="902"/>
      <c r="K799" s="902"/>
      <c r="L799" s="902"/>
      <c r="M799" s="902"/>
    </row>
    <row r="800" spans="1:13" ht="15">
      <c r="A800" s="902"/>
      <c r="B800" s="902"/>
      <c r="C800" s="902"/>
      <c r="D800" s="902"/>
      <c r="E800" s="902"/>
      <c r="F800" s="902"/>
      <c r="G800" s="902"/>
      <c r="H800" s="902"/>
      <c r="I800" s="902"/>
      <c r="J800" s="902"/>
      <c r="K800" s="902"/>
      <c r="L800" s="902"/>
      <c r="M800" s="902"/>
    </row>
    <row r="801" spans="1:13" ht="15">
      <c r="A801" s="902"/>
      <c r="B801" s="902"/>
      <c r="C801" s="902"/>
      <c r="D801" s="902"/>
      <c r="E801" s="902"/>
      <c r="F801" s="902"/>
      <c r="G801" s="902"/>
      <c r="H801" s="902"/>
      <c r="I801" s="902"/>
      <c r="J801" s="902"/>
      <c r="K801" s="902"/>
      <c r="L801" s="902"/>
      <c r="M801" s="902"/>
    </row>
    <row r="802" spans="1:13" ht="15">
      <c r="A802" s="902"/>
      <c r="B802" s="902"/>
      <c r="C802" s="902"/>
      <c r="D802" s="902"/>
      <c r="E802" s="902"/>
      <c r="F802" s="902"/>
      <c r="G802" s="902"/>
      <c r="H802" s="902"/>
      <c r="I802" s="902"/>
      <c r="J802" s="902"/>
      <c r="K802" s="902"/>
      <c r="L802" s="902"/>
      <c r="M802" s="902"/>
    </row>
    <row r="803" spans="1:13" ht="15">
      <c r="A803" s="902"/>
      <c r="B803" s="902"/>
      <c r="C803" s="902"/>
      <c r="D803" s="902"/>
      <c r="E803" s="902"/>
      <c r="F803" s="902"/>
      <c r="G803" s="902"/>
      <c r="H803" s="902"/>
      <c r="I803" s="902"/>
      <c r="J803" s="902"/>
      <c r="K803" s="902"/>
      <c r="L803" s="902"/>
      <c r="M803" s="902"/>
    </row>
    <row r="804" spans="1:13" ht="15">
      <c r="A804" s="902"/>
      <c r="B804" s="902"/>
      <c r="C804" s="902"/>
      <c r="D804" s="902"/>
      <c r="E804" s="902"/>
      <c r="F804" s="902"/>
      <c r="G804" s="902"/>
      <c r="H804" s="902"/>
      <c r="I804" s="902"/>
      <c r="J804" s="902"/>
      <c r="K804" s="902"/>
      <c r="L804" s="902"/>
      <c r="M804" s="902"/>
    </row>
    <row r="805" spans="1:13" ht="15">
      <c r="A805" s="902"/>
      <c r="B805" s="902"/>
      <c r="C805" s="902"/>
      <c r="D805" s="902"/>
      <c r="E805" s="902"/>
      <c r="F805" s="902"/>
      <c r="G805" s="902"/>
      <c r="H805" s="902"/>
      <c r="I805" s="902"/>
      <c r="J805" s="902"/>
      <c r="K805" s="902"/>
      <c r="L805" s="902"/>
      <c r="M805" s="902"/>
    </row>
    <row r="806" spans="1:13" ht="15">
      <c r="A806" s="902"/>
      <c r="B806" s="902"/>
      <c r="C806" s="902"/>
      <c r="D806" s="902"/>
      <c r="E806" s="902"/>
      <c r="F806" s="902"/>
      <c r="G806" s="902"/>
      <c r="H806" s="902"/>
      <c r="I806" s="902"/>
      <c r="J806" s="902"/>
      <c r="K806" s="902"/>
      <c r="L806" s="902"/>
      <c r="M806" s="902"/>
    </row>
    <row r="807" spans="1:13" ht="15">
      <c r="A807" s="902"/>
      <c r="B807" s="902"/>
      <c r="C807" s="902"/>
      <c r="D807" s="902"/>
      <c r="E807" s="902"/>
      <c r="F807" s="902"/>
      <c r="G807" s="902"/>
      <c r="H807" s="902"/>
      <c r="I807" s="902"/>
      <c r="J807" s="902"/>
      <c r="K807" s="902"/>
      <c r="L807" s="902"/>
      <c r="M807" s="902"/>
    </row>
    <row r="808" spans="1:13" ht="15">
      <c r="A808" s="902"/>
      <c r="B808" s="902"/>
      <c r="C808" s="902"/>
      <c r="D808" s="902"/>
      <c r="E808" s="902"/>
      <c r="F808" s="902"/>
      <c r="G808" s="902"/>
      <c r="H808" s="902"/>
      <c r="I808" s="902"/>
      <c r="J808" s="902"/>
      <c r="K808" s="902"/>
      <c r="L808" s="902"/>
      <c r="M808" s="902"/>
    </row>
    <row r="809" spans="1:13" ht="15">
      <c r="A809" s="902"/>
      <c r="B809" s="902"/>
      <c r="C809" s="902"/>
      <c r="D809" s="902"/>
      <c r="E809" s="902"/>
      <c r="F809" s="902"/>
      <c r="G809" s="902"/>
      <c r="H809" s="902"/>
      <c r="I809" s="902"/>
      <c r="J809" s="902"/>
      <c r="K809" s="902"/>
      <c r="L809" s="902"/>
      <c r="M809" s="902"/>
    </row>
    <row r="810" spans="1:13" ht="15">
      <c r="A810" s="902"/>
      <c r="B810" s="902"/>
      <c r="C810" s="902"/>
      <c r="D810" s="902"/>
      <c r="E810" s="902"/>
      <c r="F810" s="902"/>
      <c r="G810" s="902"/>
      <c r="H810" s="902"/>
      <c r="I810" s="902"/>
      <c r="J810" s="902"/>
      <c r="K810" s="902"/>
      <c r="L810" s="902"/>
      <c r="M810" s="902"/>
    </row>
    <row r="811" spans="1:13" ht="15">
      <c r="A811" s="902"/>
      <c r="B811" s="902"/>
      <c r="C811" s="902"/>
      <c r="D811" s="902"/>
      <c r="E811" s="902"/>
      <c r="F811" s="902"/>
      <c r="G811" s="902"/>
      <c r="H811" s="902"/>
      <c r="I811" s="902"/>
      <c r="J811" s="902"/>
      <c r="K811" s="902"/>
      <c r="L811" s="902"/>
      <c r="M811" s="902"/>
    </row>
    <row r="812" spans="1:13" ht="15">
      <c r="A812" s="902"/>
      <c r="B812" s="902"/>
      <c r="C812" s="902"/>
      <c r="D812" s="902"/>
      <c r="E812" s="902"/>
      <c r="F812" s="902"/>
      <c r="G812" s="902"/>
      <c r="H812" s="902"/>
      <c r="I812" s="902"/>
      <c r="J812" s="902"/>
      <c r="K812" s="902"/>
      <c r="L812" s="902"/>
      <c r="M812" s="902"/>
    </row>
    <row r="813" spans="1:13" ht="15">
      <c r="A813" s="902"/>
      <c r="B813" s="902"/>
      <c r="C813" s="902"/>
      <c r="D813" s="902"/>
      <c r="E813" s="902"/>
      <c r="F813" s="902"/>
      <c r="G813" s="902"/>
      <c r="H813" s="902"/>
      <c r="I813" s="902"/>
      <c r="J813" s="902"/>
      <c r="K813" s="902"/>
      <c r="L813" s="902"/>
      <c r="M813" s="902"/>
    </row>
    <row r="814" spans="1:13" ht="15">
      <c r="A814" s="902"/>
      <c r="B814" s="902"/>
      <c r="C814" s="902"/>
      <c r="D814" s="902"/>
      <c r="E814" s="902"/>
      <c r="F814" s="902"/>
      <c r="G814" s="902"/>
      <c r="H814" s="902"/>
      <c r="I814" s="902"/>
      <c r="J814" s="902"/>
      <c r="K814" s="902"/>
      <c r="L814" s="902"/>
      <c r="M814" s="902"/>
    </row>
    <row r="815" spans="1:13" ht="15">
      <c r="A815" s="902"/>
      <c r="B815" s="902"/>
      <c r="C815" s="902"/>
      <c r="D815" s="902"/>
      <c r="E815" s="902"/>
      <c r="F815" s="902"/>
      <c r="G815" s="902"/>
      <c r="H815" s="902"/>
      <c r="I815" s="902"/>
      <c r="J815" s="902"/>
      <c r="K815" s="902"/>
      <c r="L815" s="902"/>
      <c r="M815" s="902"/>
    </row>
    <row r="816" spans="1:13" ht="15">
      <c r="A816" s="902"/>
      <c r="B816" s="902"/>
      <c r="C816" s="902"/>
      <c r="D816" s="902"/>
      <c r="E816" s="902"/>
      <c r="F816" s="902"/>
      <c r="G816" s="902"/>
      <c r="H816" s="902"/>
      <c r="I816" s="902"/>
      <c r="J816" s="902"/>
      <c r="K816" s="902"/>
      <c r="L816" s="902"/>
      <c r="M816" s="902"/>
    </row>
    <row r="817" spans="1:13" ht="15">
      <c r="A817" s="902"/>
      <c r="B817" s="902"/>
      <c r="C817" s="902"/>
      <c r="D817" s="902"/>
      <c r="E817" s="902"/>
      <c r="F817" s="902"/>
      <c r="G817" s="902"/>
      <c r="H817" s="902"/>
      <c r="I817" s="902"/>
      <c r="J817" s="902"/>
      <c r="K817" s="902"/>
      <c r="L817" s="902"/>
      <c r="M817" s="902"/>
    </row>
    <row r="818" spans="1:13" ht="15">
      <c r="A818" s="902"/>
      <c r="B818" s="902"/>
      <c r="C818" s="902"/>
      <c r="D818" s="902"/>
      <c r="E818" s="902"/>
      <c r="F818" s="902"/>
      <c r="G818" s="902"/>
      <c r="H818" s="902"/>
      <c r="I818" s="902"/>
      <c r="J818" s="902"/>
      <c r="K818" s="902"/>
      <c r="L818" s="902"/>
      <c r="M818" s="902"/>
    </row>
    <row r="819" spans="1:13" ht="15">
      <c r="A819" s="902"/>
      <c r="B819" s="902"/>
      <c r="C819" s="902"/>
      <c r="D819" s="902"/>
      <c r="E819" s="902"/>
      <c r="F819" s="902"/>
      <c r="G819" s="902"/>
      <c r="H819" s="902"/>
      <c r="I819" s="902"/>
      <c r="J819" s="902"/>
      <c r="K819" s="902"/>
      <c r="L819" s="902"/>
      <c r="M819" s="902"/>
    </row>
    <row r="820" spans="1:13" ht="15">
      <c r="A820" s="902"/>
      <c r="B820" s="902"/>
      <c r="C820" s="902"/>
      <c r="D820" s="902"/>
      <c r="E820" s="902"/>
      <c r="F820" s="902"/>
      <c r="G820" s="902"/>
      <c r="H820" s="902"/>
      <c r="I820" s="902"/>
      <c r="J820" s="902"/>
      <c r="K820" s="902"/>
      <c r="L820" s="902"/>
      <c r="M820" s="902"/>
    </row>
    <row r="821" spans="1:13" ht="15">
      <c r="A821" s="902"/>
      <c r="B821" s="902"/>
      <c r="C821" s="902"/>
      <c r="D821" s="902"/>
      <c r="E821" s="902"/>
      <c r="F821" s="902"/>
      <c r="G821" s="902"/>
      <c r="H821" s="902"/>
      <c r="I821" s="902"/>
      <c r="J821" s="902"/>
      <c r="K821" s="902"/>
      <c r="L821" s="902"/>
      <c r="M821" s="902"/>
    </row>
    <row r="822" spans="1:13" ht="15">
      <c r="A822" s="902"/>
      <c r="B822" s="902"/>
      <c r="C822" s="902"/>
      <c r="D822" s="902"/>
      <c r="E822" s="902"/>
      <c r="F822" s="902"/>
      <c r="G822" s="902"/>
      <c r="H822" s="902"/>
      <c r="I822" s="902"/>
      <c r="J822" s="902"/>
      <c r="K822" s="902"/>
      <c r="L822" s="902"/>
      <c r="M822" s="902"/>
    </row>
    <row r="823" spans="1:13" ht="15">
      <c r="A823" s="902"/>
      <c r="B823" s="902"/>
      <c r="C823" s="902"/>
      <c r="D823" s="902"/>
      <c r="E823" s="902"/>
      <c r="F823" s="902"/>
      <c r="G823" s="902"/>
      <c r="H823" s="902"/>
      <c r="I823" s="902"/>
      <c r="J823" s="902"/>
      <c r="K823" s="902"/>
      <c r="L823" s="902"/>
      <c r="M823" s="902"/>
    </row>
    <row r="824" spans="1:13" ht="15">
      <c r="A824" s="902"/>
      <c r="B824" s="902"/>
      <c r="C824" s="902"/>
      <c r="D824" s="902"/>
      <c r="E824" s="902"/>
      <c r="F824" s="902"/>
      <c r="G824" s="902"/>
      <c r="H824" s="902"/>
      <c r="I824" s="902"/>
      <c r="J824" s="902"/>
      <c r="K824" s="902"/>
      <c r="L824" s="902"/>
      <c r="M824" s="902"/>
    </row>
    <row r="825" spans="1:13" ht="15">
      <c r="A825" s="902"/>
      <c r="B825" s="902"/>
      <c r="C825" s="902"/>
      <c r="D825" s="902"/>
      <c r="E825" s="902"/>
      <c r="F825" s="902"/>
      <c r="G825" s="902"/>
      <c r="H825" s="902"/>
      <c r="I825" s="902"/>
      <c r="J825" s="902"/>
      <c r="K825" s="902"/>
      <c r="L825" s="902"/>
      <c r="M825" s="902"/>
    </row>
    <row r="826" spans="1:13" ht="15">
      <c r="A826" s="902"/>
      <c r="B826" s="902"/>
      <c r="C826" s="902"/>
      <c r="D826" s="902"/>
      <c r="E826" s="902"/>
      <c r="F826" s="902"/>
      <c r="G826" s="902"/>
      <c r="H826" s="902"/>
      <c r="I826" s="902"/>
      <c r="J826" s="902"/>
      <c r="K826" s="902"/>
      <c r="L826" s="902"/>
      <c r="M826" s="902"/>
    </row>
    <row r="827" spans="1:13" ht="15">
      <c r="A827" s="902"/>
      <c r="B827" s="902"/>
      <c r="C827" s="902"/>
      <c r="D827" s="902"/>
      <c r="E827" s="902"/>
      <c r="F827" s="902"/>
      <c r="G827" s="902"/>
      <c r="H827" s="902"/>
      <c r="I827" s="902"/>
      <c r="J827" s="902"/>
      <c r="K827" s="902"/>
      <c r="L827" s="902"/>
      <c r="M827" s="902"/>
    </row>
    <row r="828" spans="1:13" ht="15">
      <c r="A828" s="902"/>
      <c r="B828" s="902"/>
      <c r="C828" s="902"/>
      <c r="D828" s="902"/>
      <c r="E828" s="902"/>
      <c r="F828" s="902"/>
      <c r="G828" s="902"/>
      <c r="H828" s="902"/>
      <c r="I828" s="902"/>
      <c r="J828" s="902"/>
      <c r="K828" s="902"/>
      <c r="L828" s="902"/>
      <c r="M828" s="902"/>
    </row>
    <row r="829" spans="1:13" ht="15">
      <c r="A829" s="902"/>
      <c r="B829" s="902"/>
      <c r="C829" s="902"/>
      <c r="D829" s="902"/>
      <c r="E829" s="902"/>
      <c r="F829" s="902"/>
      <c r="G829" s="902"/>
      <c r="H829" s="902"/>
      <c r="I829" s="902"/>
      <c r="J829" s="902"/>
      <c r="K829" s="902"/>
      <c r="L829" s="902"/>
      <c r="M829" s="902"/>
    </row>
    <row r="830" spans="1:13" ht="15">
      <c r="A830" s="902"/>
      <c r="B830" s="902"/>
      <c r="C830" s="902"/>
      <c r="D830" s="902"/>
      <c r="E830" s="902"/>
      <c r="F830" s="902"/>
      <c r="G830" s="902"/>
      <c r="H830" s="902"/>
      <c r="I830" s="902"/>
      <c r="J830" s="902"/>
      <c r="K830" s="902"/>
      <c r="L830" s="902"/>
      <c r="M830" s="902"/>
    </row>
    <row r="831" spans="1:13" ht="15">
      <c r="A831" s="902"/>
      <c r="B831" s="902"/>
      <c r="C831" s="902"/>
      <c r="D831" s="902"/>
      <c r="E831" s="902"/>
      <c r="F831" s="902"/>
      <c r="G831" s="902"/>
      <c r="H831" s="902"/>
      <c r="I831" s="902"/>
      <c r="J831" s="902"/>
      <c r="K831" s="902"/>
      <c r="L831" s="902"/>
      <c r="M831" s="902"/>
    </row>
    <row r="832" spans="1:13" ht="15">
      <c r="A832" s="902"/>
      <c r="B832" s="902"/>
      <c r="C832" s="902"/>
      <c r="D832" s="902"/>
      <c r="E832" s="902"/>
      <c r="F832" s="902"/>
      <c r="G832" s="902"/>
      <c r="H832" s="902"/>
      <c r="I832" s="902"/>
      <c r="J832" s="902"/>
      <c r="K832" s="902"/>
      <c r="L832" s="902"/>
      <c r="M832" s="902"/>
    </row>
    <row r="833" spans="1:13" ht="15">
      <c r="A833" s="902"/>
      <c r="B833" s="902"/>
      <c r="C833" s="902"/>
      <c r="D833" s="902"/>
      <c r="E833" s="902"/>
      <c r="F833" s="902"/>
      <c r="G833" s="902"/>
      <c r="H833" s="902"/>
      <c r="I833" s="902"/>
      <c r="J833" s="902"/>
      <c r="K833" s="902"/>
      <c r="L833" s="902"/>
      <c r="M833" s="902"/>
    </row>
    <row r="834" spans="1:13" ht="15">
      <c r="A834" s="902"/>
      <c r="B834" s="902"/>
      <c r="C834" s="902"/>
      <c r="D834" s="902"/>
      <c r="E834" s="902"/>
      <c r="F834" s="902"/>
      <c r="G834" s="902"/>
      <c r="H834" s="902"/>
      <c r="I834" s="902"/>
      <c r="J834" s="902"/>
      <c r="K834" s="902"/>
      <c r="L834" s="902"/>
      <c r="M834" s="902"/>
    </row>
    <row r="835" spans="1:13" ht="15">
      <c r="A835" s="902"/>
      <c r="B835" s="902"/>
      <c r="C835" s="902"/>
      <c r="D835" s="902"/>
      <c r="E835" s="902"/>
      <c r="F835" s="902"/>
      <c r="G835" s="902"/>
      <c r="H835" s="902"/>
      <c r="I835" s="902"/>
      <c r="J835" s="902"/>
      <c r="K835" s="902"/>
      <c r="L835" s="902"/>
      <c r="M835" s="902"/>
    </row>
    <row r="836" spans="1:13" ht="15">
      <c r="A836" s="902"/>
      <c r="B836" s="902"/>
      <c r="C836" s="902"/>
      <c r="D836" s="902"/>
      <c r="E836" s="902"/>
      <c r="F836" s="902"/>
      <c r="G836" s="902"/>
      <c r="H836" s="902"/>
      <c r="I836" s="902"/>
      <c r="J836" s="902"/>
      <c r="K836" s="902"/>
      <c r="L836" s="902"/>
      <c r="M836" s="902"/>
    </row>
    <row r="837" spans="1:13" ht="15">
      <c r="A837" s="902"/>
      <c r="B837" s="902"/>
      <c r="C837" s="902"/>
      <c r="D837" s="902"/>
      <c r="E837" s="902"/>
      <c r="F837" s="902"/>
      <c r="G837" s="902"/>
      <c r="H837" s="902"/>
      <c r="I837" s="902"/>
      <c r="J837" s="902"/>
      <c r="K837" s="902"/>
      <c r="L837" s="902"/>
      <c r="M837" s="902"/>
    </row>
    <row r="838" spans="1:13" ht="15">
      <c r="A838" s="902"/>
      <c r="B838" s="902"/>
      <c r="C838" s="902"/>
      <c r="D838" s="902"/>
      <c r="E838" s="902"/>
      <c r="F838" s="902"/>
      <c r="G838" s="902"/>
      <c r="H838" s="902"/>
      <c r="I838" s="902"/>
      <c r="J838" s="902"/>
      <c r="K838" s="902"/>
      <c r="L838" s="902"/>
      <c r="M838" s="902"/>
    </row>
    <row r="839" spans="1:13" ht="15">
      <c r="A839" s="902"/>
      <c r="B839" s="902"/>
      <c r="C839" s="902"/>
      <c r="D839" s="902"/>
      <c r="E839" s="902"/>
      <c r="F839" s="902"/>
      <c r="G839" s="902"/>
      <c r="H839" s="902"/>
      <c r="I839" s="902"/>
      <c r="J839" s="902"/>
      <c r="K839" s="902"/>
      <c r="L839" s="902"/>
      <c r="M839" s="902"/>
    </row>
    <row r="840" spans="1:13" ht="15">
      <c r="A840" s="902"/>
      <c r="B840" s="902"/>
      <c r="C840" s="902"/>
      <c r="D840" s="902"/>
      <c r="E840" s="902"/>
      <c r="F840" s="902"/>
      <c r="G840" s="902"/>
      <c r="H840" s="902"/>
      <c r="I840" s="902"/>
      <c r="J840" s="902"/>
      <c r="K840" s="902"/>
      <c r="L840" s="902"/>
      <c r="M840" s="902"/>
    </row>
    <row r="841" spans="1:13" ht="15">
      <c r="A841" s="902"/>
      <c r="B841" s="902"/>
      <c r="C841" s="902"/>
      <c r="D841" s="902"/>
      <c r="E841" s="902"/>
      <c r="F841" s="902"/>
      <c r="G841" s="902"/>
      <c r="H841" s="902"/>
      <c r="I841" s="902"/>
      <c r="J841" s="902"/>
      <c r="K841" s="902"/>
      <c r="L841" s="902"/>
      <c r="M841" s="902"/>
    </row>
    <row r="842" spans="1:13" ht="15">
      <c r="A842" s="902"/>
      <c r="B842" s="902"/>
      <c r="C842" s="902"/>
      <c r="D842" s="902"/>
      <c r="E842" s="902"/>
      <c r="F842" s="902"/>
      <c r="G842" s="902"/>
      <c r="H842" s="902"/>
      <c r="I842" s="902"/>
      <c r="J842" s="902"/>
      <c r="K842" s="902"/>
      <c r="L842" s="902"/>
      <c r="M842" s="902"/>
    </row>
    <row r="843" spans="1:13" ht="15">
      <c r="A843" s="902"/>
      <c r="B843" s="902"/>
      <c r="C843" s="902"/>
      <c r="D843" s="902"/>
      <c r="E843" s="902"/>
      <c r="F843" s="902"/>
      <c r="G843" s="902"/>
      <c r="H843" s="902"/>
      <c r="I843" s="902"/>
      <c r="J843" s="902"/>
      <c r="K843" s="902"/>
      <c r="L843" s="902"/>
      <c r="M843" s="902"/>
    </row>
    <row r="844" spans="1:13" ht="15">
      <c r="A844" s="902"/>
      <c r="B844" s="902"/>
      <c r="C844" s="902"/>
      <c r="D844" s="902"/>
      <c r="E844" s="902"/>
      <c r="F844" s="902"/>
      <c r="G844" s="902"/>
      <c r="H844" s="902"/>
      <c r="I844" s="902"/>
      <c r="J844" s="902"/>
      <c r="K844" s="902"/>
      <c r="L844" s="902"/>
      <c r="M844" s="902"/>
    </row>
    <row r="845" spans="1:13" ht="15">
      <c r="A845" s="902"/>
      <c r="B845" s="902"/>
      <c r="C845" s="902"/>
      <c r="D845" s="902"/>
      <c r="E845" s="902"/>
      <c r="F845" s="902"/>
      <c r="G845" s="902"/>
      <c r="H845" s="902"/>
      <c r="I845" s="902"/>
      <c r="J845" s="902"/>
      <c r="K845" s="902"/>
      <c r="L845" s="902"/>
      <c r="M845" s="902"/>
    </row>
    <row r="846" spans="1:13" ht="15">
      <c r="A846" s="902"/>
      <c r="B846" s="902"/>
      <c r="C846" s="902"/>
      <c r="D846" s="902"/>
      <c r="E846" s="902"/>
      <c r="F846" s="902"/>
      <c r="G846" s="902"/>
      <c r="H846" s="902"/>
      <c r="I846" s="902"/>
      <c r="J846" s="902"/>
      <c r="K846" s="902"/>
      <c r="L846" s="902"/>
      <c r="M846" s="902"/>
    </row>
    <row r="847" spans="1:13" ht="15">
      <c r="A847" s="902"/>
      <c r="B847" s="902"/>
      <c r="C847" s="902"/>
      <c r="D847" s="902"/>
      <c r="E847" s="902"/>
      <c r="F847" s="902"/>
      <c r="G847" s="902"/>
      <c r="H847" s="902"/>
      <c r="I847" s="902"/>
      <c r="J847" s="902"/>
      <c r="K847" s="902"/>
      <c r="L847" s="902"/>
      <c r="M847" s="902"/>
    </row>
    <row r="848" spans="1:13" ht="15">
      <c r="A848" s="902"/>
      <c r="B848" s="902"/>
      <c r="C848" s="902"/>
      <c r="D848" s="902"/>
      <c r="E848" s="902"/>
      <c r="F848" s="902"/>
      <c r="G848" s="902"/>
      <c r="H848" s="902"/>
      <c r="I848" s="902"/>
      <c r="J848" s="902"/>
      <c r="K848" s="902"/>
      <c r="L848" s="902"/>
      <c r="M848" s="902"/>
    </row>
    <row r="849" spans="1:13" ht="15">
      <c r="A849" s="902"/>
      <c r="B849" s="902"/>
      <c r="C849" s="902"/>
      <c r="D849" s="902"/>
      <c r="E849" s="902"/>
      <c r="F849" s="902"/>
      <c r="G849" s="902"/>
      <c r="H849" s="902"/>
      <c r="I849" s="902"/>
      <c r="J849" s="902"/>
      <c r="K849" s="902"/>
      <c r="L849" s="902"/>
      <c r="M849" s="902"/>
    </row>
    <row r="850" spans="1:13" ht="15">
      <c r="A850" s="902"/>
      <c r="B850" s="902"/>
      <c r="C850" s="902"/>
      <c r="D850" s="902"/>
      <c r="E850" s="902"/>
      <c r="F850" s="902"/>
      <c r="G850" s="902"/>
      <c r="H850" s="902"/>
      <c r="I850" s="902"/>
      <c r="J850" s="902"/>
      <c r="K850" s="902"/>
      <c r="L850" s="902"/>
      <c r="M850" s="902"/>
    </row>
    <row r="851" spans="1:13" ht="15">
      <c r="A851" s="902"/>
      <c r="B851" s="902"/>
      <c r="C851" s="902"/>
      <c r="D851" s="902"/>
      <c r="E851" s="902"/>
      <c r="F851" s="902"/>
      <c r="G851" s="902"/>
      <c r="H851" s="902"/>
      <c r="I851" s="902"/>
      <c r="J851" s="902"/>
      <c r="K851" s="902"/>
      <c r="L851" s="902"/>
      <c r="M851" s="902"/>
    </row>
    <row r="852" spans="1:13" ht="15">
      <c r="A852" s="902"/>
      <c r="B852" s="902"/>
      <c r="C852" s="902"/>
      <c r="D852" s="902"/>
      <c r="E852" s="902"/>
      <c r="F852" s="902"/>
      <c r="G852" s="902"/>
      <c r="H852" s="902"/>
      <c r="I852" s="902"/>
      <c r="J852" s="902"/>
      <c r="K852" s="902"/>
      <c r="L852" s="902"/>
      <c r="M852" s="902"/>
    </row>
    <row r="853" spans="1:13" ht="15">
      <c r="A853" s="902"/>
      <c r="B853" s="902"/>
      <c r="C853" s="902"/>
      <c r="D853" s="902"/>
      <c r="E853" s="902"/>
      <c r="F853" s="902"/>
      <c r="G853" s="902"/>
      <c r="H853" s="902"/>
      <c r="I853" s="902"/>
      <c r="J853" s="902"/>
      <c r="K853" s="902"/>
      <c r="L853" s="902"/>
      <c r="M853" s="902"/>
    </row>
    <row r="854" spans="1:13" ht="15">
      <c r="A854" s="902"/>
      <c r="B854" s="902"/>
      <c r="C854" s="902"/>
      <c r="D854" s="902"/>
      <c r="E854" s="902"/>
      <c r="F854" s="902"/>
      <c r="G854" s="902"/>
      <c r="H854" s="902"/>
      <c r="I854" s="902"/>
      <c r="J854" s="902"/>
      <c r="K854" s="902"/>
      <c r="L854" s="902"/>
      <c r="M854" s="902"/>
    </row>
    <row r="855" spans="1:13" ht="15">
      <c r="A855" s="902"/>
      <c r="B855" s="902"/>
      <c r="C855" s="902"/>
      <c r="D855" s="902"/>
      <c r="E855" s="902"/>
      <c r="F855" s="902"/>
      <c r="G855" s="902"/>
      <c r="H855" s="902"/>
      <c r="I855" s="902"/>
      <c r="J855" s="902"/>
      <c r="K855" s="902"/>
      <c r="L855" s="902"/>
      <c r="M855" s="902"/>
    </row>
    <row r="856" spans="1:13" ht="15">
      <c r="A856" s="902"/>
      <c r="B856" s="902"/>
      <c r="C856" s="902"/>
      <c r="D856" s="902"/>
      <c r="E856" s="902"/>
      <c r="F856" s="902"/>
      <c r="G856" s="902"/>
      <c r="H856" s="902"/>
      <c r="I856" s="902"/>
      <c r="J856" s="902"/>
      <c r="K856" s="902"/>
      <c r="L856" s="902"/>
      <c r="M856" s="902"/>
    </row>
    <row r="857" spans="1:13" ht="15">
      <c r="A857" s="902"/>
      <c r="B857" s="902"/>
      <c r="C857" s="902"/>
      <c r="D857" s="902"/>
      <c r="E857" s="902"/>
      <c r="F857" s="902"/>
      <c r="G857" s="902"/>
      <c r="H857" s="902"/>
      <c r="I857" s="902"/>
      <c r="J857" s="902"/>
      <c r="K857" s="902"/>
      <c r="L857" s="902"/>
      <c r="M857" s="902"/>
    </row>
    <row r="858" spans="1:13" ht="15">
      <c r="A858" s="902"/>
      <c r="B858" s="902"/>
      <c r="C858" s="902"/>
      <c r="D858" s="902"/>
      <c r="E858" s="902"/>
      <c r="F858" s="902"/>
      <c r="G858" s="902"/>
      <c r="H858" s="902"/>
      <c r="I858" s="902"/>
      <c r="J858" s="902"/>
      <c r="K858" s="902"/>
      <c r="L858" s="902"/>
      <c r="M858" s="902"/>
    </row>
    <row r="859" spans="1:13" ht="15">
      <c r="A859" s="902"/>
      <c r="B859" s="902"/>
      <c r="C859" s="902"/>
      <c r="D859" s="902"/>
      <c r="E859" s="902"/>
      <c r="F859" s="902"/>
      <c r="G859" s="902"/>
      <c r="H859" s="902"/>
      <c r="I859" s="902"/>
      <c r="J859" s="902"/>
      <c r="K859" s="902"/>
      <c r="L859" s="902"/>
      <c r="M859" s="902"/>
    </row>
    <row r="860" spans="1:13" ht="15">
      <c r="A860" s="902"/>
      <c r="B860" s="902"/>
      <c r="C860" s="902"/>
      <c r="D860" s="902"/>
      <c r="E860" s="902"/>
      <c r="F860" s="902"/>
      <c r="G860" s="902"/>
      <c r="H860" s="902"/>
      <c r="I860" s="902"/>
      <c r="J860" s="902"/>
      <c r="K860" s="902"/>
      <c r="L860" s="902"/>
      <c r="M860" s="902"/>
    </row>
    <row r="861" spans="1:13" ht="15">
      <c r="A861" s="902"/>
      <c r="B861" s="902"/>
      <c r="C861" s="902"/>
      <c r="D861" s="902"/>
      <c r="E861" s="902"/>
      <c r="F861" s="902"/>
      <c r="G861" s="902"/>
      <c r="H861" s="902"/>
      <c r="I861" s="902"/>
      <c r="J861" s="902"/>
      <c r="K861" s="902"/>
      <c r="L861" s="902"/>
      <c r="M861" s="902"/>
    </row>
    <row r="862" spans="1:13" ht="15">
      <c r="A862" s="902"/>
      <c r="B862" s="902"/>
      <c r="C862" s="902"/>
      <c r="D862" s="902"/>
      <c r="E862" s="902"/>
      <c r="F862" s="902"/>
      <c r="G862" s="902"/>
      <c r="H862" s="902"/>
      <c r="I862" s="902"/>
      <c r="J862" s="902"/>
      <c r="K862" s="902"/>
      <c r="L862" s="902"/>
      <c r="M862" s="902"/>
    </row>
    <row r="863" spans="1:13" ht="15">
      <c r="A863" s="902"/>
      <c r="B863" s="902"/>
      <c r="C863" s="902"/>
      <c r="D863" s="902"/>
      <c r="E863" s="902"/>
      <c r="F863" s="902"/>
      <c r="G863" s="902"/>
      <c r="H863" s="902"/>
      <c r="I863" s="902"/>
      <c r="J863" s="902"/>
      <c r="K863" s="902"/>
      <c r="L863" s="902"/>
      <c r="M863" s="902"/>
    </row>
    <row r="864" spans="1:13" ht="15">
      <c r="A864" s="902"/>
      <c r="B864" s="902"/>
      <c r="C864" s="902"/>
      <c r="D864" s="902"/>
      <c r="E864" s="902"/>
      <c r="F864" s="902"/>
      <c r="G864" s="902"/>
      <c r="H864" s="902"/>
      <c r="I864" s="902"/>
      <c r="J864" s="902"/>
      <c r="K864" s="902"/>
      <c r="L864" s="902"/>
      <c r="M864" s="902"/>
    </row>
    <row r="865" spans="1:13" ht="15">
      <c r="A865" s="902"/>
      <c r="B865" s="902"/>
      <c r="C865" s="902"/>
      <c r="D865" s="902"/>
      <c r="E865" s="902"/>
      <c r="F865" s="902"/>
      <c r="G865" s="902"/>
      <c r="H865" s="902"/>
      <c r="I865" s="902"/>
      <c r="J865" s="902"/>
      <c r="K865" s="902"/>
      <c r="L865" s="902"/>
      <c r="M865" s="902"/>
    </row>
    <row r="866" spans="1:13" ht="15">
      <c r="A866" s="902"/>
      <c r="B866" s="902"/>
      <c r="C866" s="902"/>
      <c r="D866" s="902"/>
      <c r="E866" s="902"/>
      <c r="F866" s="902"/>
      <c r="G866" s="902"/>
      <c r="H866" s="902"/>
      <c r="I866" s="902"/>
      <c r="J866" s="902"/>
      <c r="K866" s="902"/>
      <c r="L866" s="902"/>
      <c r="M866" s="902"/>
    </row>
    <row r="867" spans="1:13" ht="15">
      <c r="A867" s="902"/>
      <c r="B867" s="902"/>
      <c r="C867" s="902"/>
      <c r="D867" s="902"/>
      <c r="E867" s="902"/>
      <c r="F867" s="902"/>
      <c r="G867" s="902"/>
      <c r="H867" s="902"/>
      <c r="I867" s="902"/>
      <c r="J867" s="902"/>
      <c r="K867" s="902"/>
      <c r="L867" s="902"/>
      <c r="M867" s="902"/>
    </row>
    <row r="868" spans="1:13" ht="15">
      <c r="A868" s="902"/>
      <c r="B868" s="902"/>
      <c r="C868" s="902"/>
      <c r="D868" s="902"/>
      <c r="E868" s="902"/>
      <c r="F868" s="902"/>
      <c r="G868" s="902"/>
      <c r="H868" s="902"/>
      <c r="I868" s="902"/>
      <c r="J868" s="902"/>
      <c r="K868" s="902"/>
      <c r="L868" s="902"/>
      <c r="M868" s="902"/>
    </row>
    <row r="869" spans="1:13" ht="15">
      <c r="A869" s="902"/>
      <c r="B869" s="902"/>
      <c r="C869" s="902"/>
      <c r="D869" s="902"/>
      <c r="E869" s="902"/>
      <c r="F869" s="902"/>
      <c r="G869" s="902"/>
      <c r="H869" s="902"/>
      <c r="I869" s="902"/>
      <c r="J869" s="902"/>
      <c r="K869" s="902"/>
      <c r="L869" s="902"/>
      <c r="M869" s="902"/>
    </row>
    <row r="870" spans="1:13" ht="15">
      <c r="A870" s="902"/>
      <c r="B870" s="902"/>
      <c r="C870" s="902"/>
      <c r="D870" s="902"/>
      <c r="E870" s="902"/>
      <c r="F870" s="902"/>
      <c r="G870" s="902"/>
      <c r="H870" s="902"/>
      <c r="I870" s="902"/>
      <c r="J870" s="902"/>
      <c r="K870" s="902"/>
      <c r="L870" s="902"/>
      <c r="M870" s="902"/>
    </row>
    <row r="871" spans="1:13" ht="15">
      <c r="A871" s="902"/>
      <c r="B871" s="902"/>
      <c r="C871" s="902"/>
      <c r="D871" s="902"/>
      <c r="E871" s="902"/>
      <c r="F871" s="902"/>
      <c r="G871" s="902"/>
      <c r="H871" s="902"/>
      <c r="I871" s="902"/>
      <c r="J871" s="902"/>
      <c r="K871" s="902"/>
      <c r="L871" s="902"/>
      <c r="M871" s="902"/>
    </row>
    <row r="872" spans="1:13" ht="15">
      <c r="A872" s="902"/>
      <c r="B872" s="902"/>
      <c r="C872" s="902"/>
      <c r="D872" s="902"/>
      <c r="E872" s="902"/>
      <c r="F872" s="902"/>
      <c r="G872" s="902"/>
      <c r="H872" s="902"/>
      <c r="I872" s="902"/>
      <c r="J872" s="902"/>
      <c r="K872" s="902"/>
      <c r="L872" s="902"/>
      <c r="M872" s="902"/>
    </row>
    <row r="873" spans="1:13" ht="15">
      <c r="A873" s="902"/>
      <c r="B873" s="902"/>
      <c r="C873" s="902"/>
      <c r="D873" s="902"/>
      <c r="E873" s="902"/>
      <c r="F873" s="902"/>
      <c r="G873" s="902"/>
      <c r="H873" s="902"/>
      <c r="I873" s="902"/>
      <c r="J873" s="902"/>
      <c r="K873" s="902"/>
      <c r="L873" s="902"/>
      <c r="M873" s="902"/>
    </row>
    <row r="874" spans="1:13" ht="15">
      <c r="A874" s="902"/>
      <c r="B874" s="902"/>
      <c r="C874" s="902"/>
      <c r="D874" s="902"/>
      <c r="E874" s="902"/>
      <c r="F874" s="902"/>
      <c r="G874" s="902"/>
      <c r="H874" s="902"/>
      <c r="I874" s="902"/>
      <c r="J874" s="902"/>
      <c r="K874" s="902"/>
      <c r="L874" s="902"/>
      <c r="M874" s="902"/>
    </row>
    <row r="875" spans="1:13" ht="15">
      <c r="A875" s="902"/>
      <c r="B875" s="902"/>
      <c r="C875" s="902"/>
      <c r="D875" s="902"/>
      <c r="E875" s="902"/>
      <c r="F875" s="902"/>
      <c r="G875" s="902"/>
      <c r="H875" s="902"/>
      <c r="I875" s="902"/>
      <c r="J875" s="902"/>
      <c r="K875" s="902"/>
      <c r="L875" s="902"/>
      <c r="M875" s="902"/>
    </row>
    <row r="876" spans="1:13" ht="15">
      <c r="A876" s="902"/>
      <c r="B876" s="902"/>
      <c r="C876" s="902"/>
      <c r="D876" s="902"/>
      <c r="E876" s="902"/>
      <c r="F876" s="902"/>
      <c r="G876" s="902"/>
      <c r="H876" s="902"/>
      <c r="I876" s="902"/>
      <c r="J876" s="902"/>
      <c r="K876" s="902"/>
      <c r="L876" s="902"/>
      <c r="M876" s="902"/>
    </row>
    <row r="877" spans="1:13" ht="15">
      <c r="A877" s="902"/>
      <c r="B877" s="902"/>
      <c r="C877" s="902"/>
      <c r="D877" s="902"/>
      <c r="E877" s="902"/>
      <c r="F877" s="902"/>
      <c r="G877" s="902"/>
      <c r="H877" s="902"/>
      <c r="I877" s="902"/>
      <c r="J877" s="902"/>
      <c r="K877" s="902"/>
      <c r="L877" s="902"/>
      <c r="M877" s="902"/>
    </row>
    <row r="878" spans="1:13" ht="15">
      <c r="A878" s="902"/>
      <c r="B878" s="902"/>
      <c r="C878" s="902"/>
      <c r="D878" s="902"/>
      <c r="E878" s="902"/>
      <c r="F878" s="902"/>
      <c r="G878" s="902"/>
      <c r="H878" s="902"/>
      <c r="I878" s="902"/>
      <c r="J878" s="902"/>
      <c r="K878" s="902"/>
      <c r="L878" s="902"/>
      <c r="M878" s="902"/>
    </row>
    <row r="879" spans="1:13" ht="15">
      <c r="A879" s="902"/>
      <c r="B879" s="902"/>
      <c r="C879" s="902"/>
      <c r="D879" s="902"/>
      <c r="E879" s="902"/>
      <c r="F879" s="902"/>
      <c r="G879" s="902"/>
      <c r="H879" s="902"/>
      <c r="I879" s="902"/>
      <c r="J879" s="902"/>
      <c r="K879" s="902"/>
      <c r="L879" s="902"/>
      <c r="M879" s="902"/>
    </row>
    <row r="880" spans="1:13" ht="15">
      <c r="A880" s="902"/>
      <c r="B880" s="902"/>
      <c r="C880" s="902"/>
      <c r="D880" s="902"/>
      <c r="E880" s="902"/>
      <c r="F880" s="902"/>
      <c r="G880" s="902"/>
      <c r="H880" s="902"/>
      <c r="I880" s="902"/>
      <c r="J880" s="902"/>
      <c r="K880" s="902"/>
      <c r="L880" s="902"/>
      <c r="M880" s="902"/>
    </row>
    <row r="881" spans="1:13" ht="15">
      <c r="A881" s="902"/>
      <c r="B881" s="902"/>
      <c r="C881" s="902"/>
      <c r="D881" s="902"/>
      <c r="E881" s="902"/>
      <c r="F881" s="902"/>
      <c r="G881" s="902"/>
      <c r="H881" s="902"/>
      <c r="I881" s="902"/>
      <c r="J881" s="902"/>
      <c r="K881" s="902"/>
      <c r="L881" s="902"/>
      <c r="M881" s="902"/>
    </row>
    <row r="882" spans="1:13" ht="15">
      <c r="A882" s="902"/>
      <c r="B882" s="902"/>
      <c r="C882" s="902"/>
      <c r="D882" s="902"/>
      <c r="E882" s="902"/>
      <c r="F882" s="902"/>
      <c r="G882" s="902"/>
      <c r="H882" s="902"/>
      <c r="I882" s="902"/>
      <c r="J882" s="902"/>
      <c r="K882" s="902"/>
      <c r="L882" s="902"/>
      <c r="M882" s="902"/>
    </row>
    <row r="883" spans="1:13" ht="15">
      <c r="A883" s="902"/>
      <c r="B883" s="902"/>
      <c r="C883" s="902"/>
      <c r="D883" s="902"/>
      <c r="E883" s="902"/>
      <c r="F883" s="902"/>
      <c r="G883" s="902"/>
      <c r="H883" s="902"/>
      <c r="I883" s="902"/>
      <c r="J883" s="902"/>
      <c r="K883" s="902"/>
      <c r="L883" s="902"/>
      <c r="M883" s="902"/>
    </row>
    <row r="884" spans="1:13" ht="15">
      <c r="A884" s="902"/>
      <c r="B884" s="902"/>
      <c r="C884" s="902"/>
      <c r="D884" s="902"/>
      <c r="E884" s="902"/>
      <c r="F884" s="902"/>
      <c r="G884" s="902"/>
      <c r="H884" s="902"/>
      <c r="I884" s="902"/>
      <c r="J884" s="902"/>
      <c r="K884" s="902"/>
      <c r="L884" s="902"/>
      <c r="M884" s="902"/>
    </row>
    <row r="885" spans="1:13" ht="15">
      <c r="A885" s="902"/>
      <c r="B885" s="902"/>
      <c r="C885" s="902"/>
      <c r="D885" s="902"/>
      <c r="E885" s="902"/>
      <c r="F885" s="902"/>
      <c r="G885" s="902"/>
      <c r="H885" s="902"/>
      <c r="I885" s="902"/>
      <c r="J885" s="902"/>
      <c r="K885" s="902"/>
      <c r="L885" s="902"/>
      <c r="M885" s="902"/>
    </row>
    <row r="886" spans="1:13" ht="15">
      <c r="A886" s="902"/>
      <c r="B886" s="902"/>
      <c r="C886" s="902"/>
      <c r="D886" s="902"/>
      <c r="E886" s="902"/>
      <c r="F886" s="902"/>
      <c r="G886" s="902"/>
      <c r="H886" s="902"/>
      <c r="I886" s="902"/>
      <c r="J886" s="902"/>
      <c r="K886" s="902"/>
      <c r="L886" s="902"/>
      <c r="M886" s="902"/>
    </row>
    <row r="887" spans="1:13" ht="15">
      <c r="A887" s="902"/>
      <c r="B887" s="902"/>
      <c r="C887" s="902"/>
      <c r="D887" s="902"/>
      <c r="E887" s="902"/>
      <c r="F887" s="902"/>
      <c r="G887" s="902"/>
      <c r="H887" s="902"/>
      <c r="I887" s="902"/>
      <c r="J887" s="902"/>
      <c r="K887" s="902"/>
      <c r="L887" s="902"/>
      <c r="M887" s="902"/>
    </row>
    <row r="888" spans="1:13" ht="15">
      <c r="A888" s="902"/>
      <c r="B888" s="902"/>
      <c r="C888" s="902"/>
      <c r="D888" s="902"/>
      <c r="E888" s="902"/>
      <c r="F888" s="902"/>
      <c r="G888" s="902"/>
      <c r="H888" s="902"/>
      <c r="I888" s="902"/>
      <c r="J888" s="902"/>
      <c r="K888" s="902"/>
      <c r="L888" s="902"/>
      <c r="M888" s="902"/>
    </row>
    <row r="889" spans="1:13" ht="15">
      <c r="A889" s="902"/>
      <c r="B889" s="902"/>
      <c r="C889" s="902"/>
      <c r="D889" s="902"/>
      <c r="E889" s="902"/>
      <c r="F889" s="902"/>
      <c r="G889" s="902"/>
      <c r="H889" s="902"/>
      <c r="I889" s="902"/>
      <c r="J889" s="902"/>
      <c r="K889" s="902"/>
      <c r="L889" s="902"/>
      <c r="M889" s="902"/>
    </row>
    <row r="890" spans="1:13" ht="15">
      <c r="A890" s="902"/>
      <c r="B890" s="902"/>
      <c r="C890" s="902"/>
      <c r="D890" s="902"/>
      <c r="E890" s="902"/>
      <c r="F890" s="902"/>
      <c r="G890" s="902"/>
      <c r="H890" s="902"/>
      <c r="I890" s="902"/>
      <c r="J890" s="902"/>
      <c r="K890" s="902"/>
      <c r="L890" s="902"/>
      <c r="M890" s="902"/>
    </row>
    <row r="891" spans="1:13" ht="15">
      <c r="A891" s="902"/>
      <c r="B891" s="902"/>
      <c r="C891" s="902"/>
      <c r="D891" s="902"/>
      <c r="E891" s="902"/>
      <c r="F891" s="902"/>
      <c r="G891" s="902"/>
      <c r="H891" s="902"/>
      <c r="I891" s="902"/>
      <c r="J891" s="902"/>
      <c r="K891" s="902"/>
      <c r="L891" s="902"/>
      <c r="M891" s="902"/>
    </row>
    <row r="892" spans="1:13" ht="15">
      <c r="A892" s="902"/>
      <c r="B892" s="902"/>
      <c r="C892" s="902"/>
      <c r="D892" s="902"/>
      <c r="E892" s="902"/>
      <c r="F892" s="902"/>
      <c r="G892" s="902"/>
      <c r="H892" s="902"/>
      <c r="I892" s="902"/>
      <c r="J892" s="902"/>
      <c r="K892" s="902"/>
      <c r="L892" s="902"/>
      <c r="M892" s="902"/>
    </row>
    <row r="893" spans="1:13" ht="15">
      <c r="A893" s="902"/>
      <c r="B893" s="902"/>
      <c r="C893" s="902"/>
      <c r="D893" s="902"/>
      <c r="E893" s="902"/>
      <c r="F893" s="902"/>
      <c r="G893" s="902"/>
      <c r="H893" s="902"/>
      <c r="I893" s="902"/>
      <c r="J893" s="902"/>
      <c r="K893" s="902"/>
      <c r="L893" s="902"/>
      <c r="M893" s="902"/>
    </row>
    <row r="894" spans="1:13" ht="15">
      <c r="A894" s="902"/>
      <c r="B894" s="902"/>
      <c r="C894" s="902"/>
      <c r="D894" s="902"/>
      <c r="E894" s="902"/>
      <c r="F894" s="902"/>
      <c r="G894" s="902"/>
      <c r="H894" s="902"/>
      <c r="I894" s="902"/>
      <c r="J894" s="902"/>
      <c r="K894" s="902"/>
      <c r="L894" s="902"/>
      <c r="M894" s="902"/>
    </row>
    <row r="895" spans="1:13" ht="15">
      <c r="A895" s="902"/>
      <c r="B895" s="902"/>
      <c r="C895" s="902"/>
      <c r="D895" s="902"/>
      <c r="E895" s="902"/>
      <c r="F895" s="902"/>
      <c r="G895" s="902"/>
      <c r="H895" s="902"/>
      <c r="I895" s="902"/>
      <c r="J895" s="902"/>
      <c r="K895" s="902"/>
      <c r="L895" s="902"/>
      <c r="M895" s="902"/>
    </row>
    <row r="896" spans="1:13" ht="15">
      <c r="A896" s="902"/>
      <c r="B896" s="902"/>
      <c r="C896" s="902"/>
      <c r="D896" s="902"/>
      <c r="E896" s="902"/>
      <c r="F896" s="902"/>
      <c r="G896" s="902"/>
      <c r="H896" s="902"/>
      <c r="I896" s="902"/>
      <c r="J896" s="902"/>
      <c r="K896" s="902"/>
      <c r="L896" s="902"/>
      <c r="M896" s="902"/>
    </row>
    <row r="897" spans="1:13" ht="15">
      <c r="A897" s="902"/>
      <c r="B897" s="902"/>
      <c r="C897" s="902"/>
      <c r="D897" s="902"/>
      <c r="E897" s="902"/>
      <c r="F897" s="902"/>
      <c r="G897" s="902"/>
      <c r="H897" s="902"/>
      <c r="I897" s="902"/>
      <c r="J897" s="902"/>
      <c r="K897" s="902"/>
      <c r="L897" s="902"/>
      <c r="M897" s="902"/>
    </row>
    <row r="898" spans="1:13" ht="15">
      <c r="A898" s="902"/>
      <c r="B898" s="902"/>
      <c r="C898" s="902"/>
      <c r="D898" s="902"/>
      <c r="E898" s="902"/>
      <c r="F898" s="902"/>
      <c r="G898" s="902"/>
      <c r="H898" s="902"/>
      <c r="I898" s="902"/>
      <c r="J898" s="902"/>
      <c r="K898" s="902"/>
      <c r="L898" s="902"/>
      <c r="M898" s="902"/>
    </row>
    <row r="899" spans="1:13" ht="15">
      <c r="A899" s="902"/>
      <c r="B899" s="902"/>
      <c r="C899" s="902"/>
      <c r="D899" s="902"/>
      <c r="E899" s="902"/>
      <c r="F899" s="902"/>
      <c r="G899" s="902"/>
      <c r="H899" s="902"/>
      <c r="I899" s="902"/>
      <c r="J899" s="902"/>
      <c r="K899" s="902"/>
      <c r="L899" s="902"/>
      <c r="M899" s="902"/>
    </row>
    <row r="900" spans="1:13" ht="15">
      <c r="A900" s="902"/>
      <c r="B900" s="902"/>
      <c r="C900" s="902"/>
      <c r="D900" s="902"/>
      <c r="E900" s="902"/>
      <c r="F900" s="902"/>
      <c r="G900" s="902"/>
      <c r="H900" s="902"/>
      <c r="I900" s="902"/>
      <c r="J900" s="902"/>
      <c r="K900" s="902"/>
      <c r="L900" s="902"/>
      <c r="M900" s="902"/>
    </row>
    <row r="901" spans="1:13" ht="15">
      <c r="A901" s="902"/>
      <c r="B901" s="902"/>
      <c r="C901" s="902"/>
      <c r="D901" s="902"/>
      <c r="E901" s="902"/>
      <c r="F901" s="902"/>
      <c r="G901" s="902"/>
      <c r="H901" s="902"/>
      <c r="I901" s="902"/>
      <c r="J901" s="902"/>
      <c r="K901" s="902"/>
      <c r="L901" s="902"/>
      <c r="M901" s="902"/>
    </row>
    <row r="902" spans="1:13" ht="15">
      <c r="A902" s="902"/>
      <c r="B902" s="902"/>
      <c r="C902" s="902"/>
      <c r="D902" s="902"/>
      <c r="E902" s="902"/>
      <c r="F902" s="902"/>
      <c r="G902" s="902"/>
      <c r="H902" s="902"/>
      <c r="I902" s="902"/>
      <c r="J902" s="902"/>
      <c r="K902" s="902"/>
      <c r="L902" s="902"/>
      <c r="M902" s="902"/>
    </row>
    <row r="903" spans="1:13" ht="15">
      <c r="A903" s="902"/>
      <c r="B903" s="902"/>
      <c r="C903" s="902"/>
      <c r="D903" s="902"/>
      <c r="E903" s="902"/>
      <c r="F903" s="902"/>
      <c r="G903" s="902"/>
      <c r="H903" s="902"/>
      <c r="I903" s="902"/>
      <c r="J903" s="902"/>
      <c r="K903" s="902"/>
      <c r="L903" s="902"/>
      <c r="M903" s="902"/>
    </row>
    <row r="904" spans="1:13" ht="15">
      <c r="A904" s="902"/>
      <c r="B904" s="902"/>
      <c r="C904" s="902"/>
      <c r="D904" s="902"/>
      <c r="E904" s="902"/>
      <c r="F904" s="902"/>
      <c r="G904" s="902"/>
      <c r="H904" s="902"/>
      <c r="I904" s="902"/>
      <c r="J904" s="902"/>
      <c r="K904" s="902"/>
      <c r="L904" s="902"/>
      <c r="M904" s="902"/>
    </row>
    <row r="905" spans="1:13" ht="15">
      <c r="A905" s="902"/>
      <c r="B905" s="902"/>
      <c r="C905" s="902"/>
      <c r="D905" s="902"/>
      <c r="E905" s="902"/>
      <c r="F905" s="902"/>
      <c r="G905" s="902"/>
      <c r="H905" s="902"/>
      <c r="I905" s="902"/>
      <c r="J905" s="902"/>
      <c r="K905" s="902"/>
      <c r="L905" s="902"/>
      <c r="M905" s="902"/>
    </row>
    <row r="906" spans="1:13" ht="15">
      <c r="A906" s="902"/>
      <c r="B906" s="902"/>
      <c r="C906" s="902"/>
      <c r="D906" s="902"/>
      <c r="E906" s="902"/>
      <c r="F906" s="902"/>
      <c r="G906" s="902"/>
      <c r="H906" s="902"/>
      <c r="I906" s="902"/>
      <c r="J906" s="902"/>
      <c r="K906" s="902"/>
      <c r="L906" s="902"/>
      <c r="M906" s="902"/>
    </row>
    <row r="907" spans="1:13" ht="15">
      <c r="A907" s="902"/>
      <c r="B907" s="902"/>
      <c r="C907" s="902"/>
      <c r="D907" s="902"/>
      <c r="E907" s="902"/>
      <c r="F907" s="902"/>
      <c r="G907" s="902"/>
      <c r="H907" s="902"/>
      <c r="I907" s="902"/>
      <c r="J907" s="902"/>
      <c r="K907" s="902"/>
      <c r="L907" s="902"/>
      <c r="M907" s="902"/>
    </row>
    <row r="908" spans="1:13" ht="15">
      <c r="A908" s="902"/>
      <c r="B908" s="902"/>
      <c r="C908" s="902"/>
      <c r="D908" s="902"/>
      <c r="E908" s="902"/>
      <c r="F908" s="902"/>
      <c r="G908" s="902"/>
      <c r="H908" s="902"/>
      <c r="I908" s="902"/>
      <c r="J908" s="902"/>
      <c r="K908" s="902"/>
      <c r="L908" s="902"/>
      <c r="M908" s="902"/>
    </row>
    <row r="909" spans="1:13" ht="15">
      <c r="A909" s="902"/>
      <c r="B909" s="902"/>
      <c r="C909" s="902"/>
      <c r="D909" s="902"/>
      <c r="E909" s="902"/>
      <c r="F909" s="902"/>
      <c r="G909" s="902"/>
      <c r="H909" s="902"/>
      <c r="I909" s="902"/>
      <c r="J909" s="902"/>
      <c r="K909" s="902"/>
      <c r="L909" s="902"/>
      <c r="M909" s="902"/>
    </row>
    <row r="910" spans="1:13" ht="15">
      <c r="A910" s="902"/>
      <c r="B910" s="902"/>
      <c r="C910" s="902"/>
      <c r="D910" s="902"/>
      <c r="E910" s="902"/>
      <c r="F910" s="902"/>
      <c r="G910" s="902"/>
      <c r="H910" s="902"/>
      <c r="I910" s="902"/>
      <c r="J910" s="902"/>
      <c r="K910" s="902"/>
      <c r="L910" s="902"/>
      <c r="M910" s="902"/>
    </row>
    <row r="911" spans="1:13" ht="15">
      <c r="A911" s="902"/>
      <c r="B911" s="902"/>
      <c r="C911" s="902"/>
      <c r="D911" s="902"/>
      <c r="E911" s="902"/>
      <c r="F911" s="902"/>
      <c r="G911" s="902"/>
      <c r="H911" s="902"/>
      <c r="I911" s="902"/>
      <c r="J911" s="902"/>
      <c r="K911" s="902"/>
      <c r="L911" s="902"/>
      <c r="M911" s="902"/>
    </row>
    <row r="912" spans="1:13" ht="15">
      <c r="A912" s="902"/>
      <c r="B912" s="902"/>
      <c r="C912" s="902"/>
      <c r="D912" s="902"/>
      <c r="E912" s="902"/>
      <c r="F912" s="902"/>
      <c r="G912" s="902"/>
      <c r="H912" s="902"/>
      <c r="I912" s="902"/>
      <c r="J912" s="902"/>
      <c r="K912" s="902"/>
      <c r="L912" s="902"/>
      <c r="M912" s="902"/>
    </row>
    <row r="913" spans="1:13" ht="15">
      <c r="A913" s="902"/>
      <c r="B913" s="902"/>
      <c r="C913" s="902"/>
      <c r="D913" s="902"/>
      <c r="E913" s="902"/>
      <c r="F913" s="902"/>
      <c r="G913" s="902"/>
      <c r="H913" s="902"/>
      <c r="I913" s="902"/>
      <c r="J913" s="902"/>
      <c r="K913" s="902"/>
      <c r="L913" s="902"/>
      <c r="M913" s="902"/>
    </row>
    <row r="914" spans="1:13" ht="15">
      <c r="A914" s="902"/>
      <c r="B914" s="902"/>
      <c r="C914" s="902"/>
      <c r="D914" s="902"/>
      <c r="E914" s="902"/>
      <c r="F914" s="902"/>
      <c r="G914" s="902"/>
      <c r="H914" s="902"/>
      <c r="I914" s="902"/>
      <c r="J914" s="902"/>
      <c r="K914" s="902"/>
      <c r="L914" s="902"/>
      <c r="M914" s="902"/>
    </row>
    <row r="915" spans="1:13" ht="15">
      <c r="A915" s="902"/>
      <c r="B915" s="902"/>
      <c r="C915" s="902"/>
      <c r="D915" s="902"/>
      <c r="E915" s="902"/>
      <c r="F915" s="902"/>
      <c r="G915" s="902"/>
      <c r="H915" s="902"/>
      <c r="I915" s="902"/>
      <c r="J915" s="902"/>
      <c r="K915" s="902"/>
      <c r="L915" s="902"/>
      <c r="M915" s="902"/>
    </row>
    <row r="916" spans="1:13" ht="15">
      <c r="A916" s="902"/>
      <c r="B916" s="902"/>
      <c r="C916" s="902"/>
      <c r="D916" s="902"/>
      <c r="E916" s="902"/>
      <c r="F916" s="902"/>
      <c r="G916" s="902"/>
      <c r="H916" s="902"/>
      <c r="I916" s="902"/>
      <c r="J916" s="902"/>
      <c r="K916" s="902"/>
      <c r="L916" s="902"/>
      <c r="M916" s="902"/>
    </row>
    <row r="917" spans="1:13" ht="15">
      <c r="A917" s="902"/>
      <c r="B917" s="902"/>
      <c r="C917" s="902"/>
      <c r="D917" s="902"/>
      <c r="E917" s="902"/>
      <c r="F917" s="902"/>
      <c r="G917" s="902"/>
      <c r="H917" s="902"/>
      <c r="I917" s="902"/>
      <c r="J917" s="902"/>
      <c r="K917" s="902"/>
      <c r="L917" s="902"/>
      <c r="M917" s="902"/>
    </row>
    <row r="918" spans="1:13" ht="15">
      <c r="A918" s="902"/>
      <c r="B918" s="902"/>
      <c r="C918" s="902"/>
      <c r="D918" s="902"/>
      <c r="E918" s="902"/>
      <c r="F918" s="902"/>
      <c r="G918" s="902"/>
      <c r="H918" s="902"/>
      <c r="I918" s="902"/>
      <c r="J918" s="902"/>
      <c r="K918" s="902"/>
      <c r="L918" s="902"/>
      <c r="M918" s="902"/>
    </row>
    <row r="919" spans="1:13" ht="15">
      <c r="A919" s="902"/>
      <c r="B919" s="902"/>
      <c r="C919" s="902"/>
      <c r="D919" s="902"/>
      <c r="E919" s="902"/>
      <c r="F919" s="902"/>
      <c r="G919" s="902"/>
      <c r="H919" s="902"/>
      <c r="I919" s="902"/>
      <c r="J919" s="902"/>
      <c r="K919" s="902"/>
      <c r="L919" s="902"/>
      <c r="M919" s="902"/>
    </row>
    <row r="920" spans="1:13" ht="15">
      <c r="A920" s="902"/>
      <c r="B920" s="902"/>
      <c r="C920" s="902"/>
      <c r="D920" s="902"/>
      <c r="E920" s="902"/>
      <c r="F920" s="902"/>
      <c r="G920" s="902"/>
      <c r="H920" s="902"/>
      <c r="I920" s="902"/>
      <c r="J920" s="902"/>
      <c r="K920" s="902"/>
      <c r="L920" s="902"/>
      <c r="M920" s="902"/>
    </row>
    <row r="921" spans="1:13" ht="15">
      <c r="A921" s="902"/>
      <c r="B921" s="902"/>
      <c r="C921" s="902"/>
      <c r="D921" s="902"/>
      <c r="E921" s="902"/>
      <c r="F921" s="902"/>
      <c r="G921" s="902"/>
      <c r="H921" s="902"/>
      <c r="I921" s="902"/>
      <c r="J921" s="902"/>
      <c r="K921" s="902"/>
      <c r="L921" s="902"/>
      <c r="M921" s="902"/>
    </row>
    <row r="922" spans="1:13" ht="15">
      <c r="A922" s="902"/>
      <c r="B922" s="902"/>
      <c r="C922" s="902"/>
      <c r="D922" s="902"/>
      <c r="E922" s="902"/>
      <c r="F922" s="902"/>
      <c r="G922" s="902"/>
      <c r="H922" s="902"/>
      <c r="I922" s="902"/>
      <c r="J922" s="902"/>
      <c r="K922" s="902"/>
      <c r="L922" s="902"/>
      <c r="M922" s="902"/>
    </row>
    <row r="923" spans="1:13" ht="15">
      <c r="A923" s="902"/>
      <c r="B923" s="902"/>
      <c r="C923" s="902"/>
      <c r="D923" s="902"/>
      <c r="E923" s="902"/>
      <c r="F923" s="902"/>
      <c r="G923" s="902"/>
      <c r="H923" s="902"/>
      <c r="I923" s="902"/>
      <c r="J923" s="902"/>
      <c r="K923" s="902"/>
      <c r="L923" s="902"/>
      <c r="M923" s="902"/>
    </row>
    <row r="924" spans="1:13" ht="15">
      <c r="A924" s="902"/>
      <c r="B924" s="902"/>
      <c r="C924" s="902"/>
      <c r="D924" s="902"/>
      <c r="E924" s="902"/>
      <c r="F924" s="902"/>
      <c r="G924" s="902"/>
      <c r="H924" s="902"/>
      <c r="I924" s="902"/>
      <c r="J924" s="902"/>
      <c r="K924" s="902"/>
      <c r="L924" s="902"/>
      <c r="M924" s="902"/>
    </row>
    <row r="925" spans="1:13" ht="15">
      <c r="A925" s="902"/>
      <c r="B925" s="902"/>
      <c r="C925" s="902"/>
      <c r="D925" s="902"/>
      <c r="E925" s="902"/>
      <c r="F925" s="902"/>
      <c r="G925" s="902"/>
      <c r="H925" s="902"/>
      <c r="I925" s="902"/>
      <c r="J925" s="902"/>
      <c r="K925" s="902"/>
      <c r="L925" s="902"/>
      <c r="M925" s="902"/>
    </row>
    <row r="926" spans="1:13" ht="15">
      <c r="A926" s="902"/>
      <c r="B926" s="902"/>
      <c r="C926" s="902"/>
      <c r="D926" s="902"/>
      <c r="E926" s="902"/>
      <c r="F926" s="902"/>
      <c r="G926" s="902"/>
      <c r="H926" s="902"/>
      <c r="I926" s="902"/>
      <c r="J926" s="902"/>
      <c r="K926" s="902"/>
      <c r="L926" s="902"/>
      <c r="M926" s="902"/>
    </row>
    <row r="927" spans="1:13" ht="15">
      <c r="A927" s="902"/>
      <c r="B927" s="902"/>
      <c r="C927" s="902"/>
      <c r="D927" s="902"/>
      <c r="E927" s="902"/>
      <c r="F927" s="902"/>
      <c r="G927" s="902"/>
      <c r="H927" s="902"/>
      <c r="I927" s="902"/>
      <c r="J927" s="902"/>
      <c r="K927" s="902"/>
      <c r="L927" s="902"/>
      <c r="M927" s="902"/>
    </row>
    <row r="928" spans="1:13" ht="15">
      <c r="A928" s="902"/>
      <c r="B928" s="902"/>
      <c r="C928" s="902"/>
      <c r="D928" s="902"/>
      <c r="E928" s="902"/>
      <c r="F928" s="902"/>
      <c r="G928" s="902"/>
      <c r="H928" s="902"/>
      <c r="I928" s="902"/>
      <c r="J928" s="902"/>
      <c r="K928" s="902"/>
      <c r="L928" s="902"/>
      <c r="M928" s="902"/>
    </row>
    <row r="929" spans="1:13" ht="15">
      <c r="A929" s="902"/>
      <c r="B929" s="902"/>
      <c r="C929" s="902"/>
      <c r="D929" s="902"/>
      <c r="E929" s="902"/>
      <c r="F929" s="902"/>
      <c r="G929" s="902"/>
      <c r="H929" s="902"/>
      <c r="I929" s="902"/>
      <c r="J929" s="902"/>
      <c r="K929" s="902"/>
      <c r="L929" s="902"/>
      <c r="M929" s="902"/>
    </row>
    <row r="930" spans="1:13" ht="15">
      <c r="A930" s="902"/>
      <c r="B930" s="902"/>
      <c r="C930" s="902"/>
      <c r="D930" s="902"/>
      <c r="E930" s="902"/>
      <c r="F930" s="902"/>
      <c r="G930" s="902"/>
      <c r="H930" s="902"/>
      <c r="I930" s="902"/>
      <c r="J930" s="902"/>
      <c r="K930" s="902"/>
      <c r="L930" s="902"/>
      <c r="M930" s="902"/>
    </row>
    <row r="931" spans="1:13" ht="15">
      <c r="A931" s="902"/>
      <c r="B931" s="902"/>
      <c r="C931" s="902"/>
      <c r="D931" s="902"/>
      <c r="E931" s="902"/>
      <c r="F931" s="902"/>
      <c r="G931" s="902"/>
      <c r="H931" s="902"/>
      <c r="I931" s="902"/>
      <c r="J931" s="902"/>
      <c r="K931" s="902"/>
      <c r="L931" s="902"/>
      <c r="M931" s="902"/>
    </row>
    <row r="932" spans="1:13" ht="15">
      <c r="A932" s="902"/>
      <c r="B932" s="902"/>
      <c r="C932" s="902"/>
      <c r="D932" s="902"/>
      <c r="E932" s="902"/>
      <c r="F932" s="902"/>
      <c r="G932" s="902"/>
      <c r="H932" s="902"/>
      <c r="I932" s="902"/>
      <c r="J932" s="902"/>
      <c r="K932" s="902"/>
      <c r="L932" s="902"/>
      <c r="M932" s="902"/>
    </row>
    <row r="933" spans="1:13" ht="15">
      <c r="A933" s="902"/>
      <c r="B933" s="902"/>
      <c r="C933" s="902"/>
      <c r="D933" s="902"/>
      <c r="E933" s="902"/>
      <c r="F933" s="902"/>
      <c r="G933" s="902"/>
      <c r="H933" s="902"/>
      <c r="I933" s="902"/>
      <c r="J933" s="902"/>
      <c r="K933" s="902"/>
      <c r="L933" s="902"/>
      <c r="M933" s="902"/>
    </row>
    <row r="934" spans="1:13" ht="15">
      <c r="A934" s="902"/>
      <c r="B934" s="902"/>
      <c r="C934" s="902"/>
      <c r="D934" s="902"/>
      <c r="E934" s="902"/>
      <c r="F934" s="902"/>
      <c r="G934" s="902"/>
      <c r="H934" s="902"/>
      <c r="I934" s="902"/>
      <c r="J934" s="902"/>
      <c r="K934" s="902"/>
      <c r="L934" s="902"/>
      <c r="M934" s="902"/>
    </row>
    <row r="935" spans="1:13" ht="15">
      <c r="A935" s="902"/>
      <c r="B935" s="902"/>
      <c r="C935" s="902"/>
      <c r="D935" s="902"/>
      <c r="E935" s="902"/>
      <c r="F935" s="902"/>
      <c r="G935" s="902"/>
      <c r="H935" s="902"/>
      <c r="I935" s="902"/>
      <c r="J935" s="902"/>
      <c r="K935" s="902"/>
      <c r="L935" s="902"/>
      <c r="M935" s="902"/>
    </row>
    <row r="936" spans="1:13" ht="15">
      <c r="A936" s="902"/>
      <c r="B936" s="902"/>
      <c r="C936" s="902"/>
      <c r="D936" s="902"/>
      <c r="E936" s="902"/>
      <c r="F936" s="902"/>
      <c r="G936" s="902"/>
      <c r="H936" s="902"/>
      <c r="I936" s="902"/>
      <c r="J936" s="902"/>
      <c r="K936" s="902"/>
      <c r="L936" s="902"/>
      <c r="M936" s="902"/>
    </row>
    <row r="937" spans="1:13" ht="15">
      <c r="A937" s="902"/>
      <c r="B937" s="902"/>
      <c r="C937" s="902"/>
      <c r="D937" s="902"/>
      <c r="E937" s="902"/>
      <c r="F937" s="902"/>
      <c r="G937" s="902"/>
      <c r="H937" s="902"/>
      <c r="I937" s="902"/>
      <c r="J937" s="902"/>
      <c r="K937" s="902"/>
      <c r="L937" s="902"/>
      <c r="M937" s="902"/>
    </row>
  </sheetData>
  <mergeCells count="5">
    <mergeCell ref="B3:D3"/>
    <mergeCell ref="E3:G3"/>
    <mergeCell ref="H3:J3"/>
    <mergeCell ref="K3:M3"/>
    <mergeCell ref="A35:M35"/>
  </mergeCells>
  <conditionalFormatting sqref="K21:M21 K31:M31">
    <cfRule type="cellIs" priority="2" dxfId="1" operator="greaterThan">
      <formula>0.5</formula>
    </cfRule>
  </conditionalFormatting>
  <conditionalFormatting sqref="K6:M20 K22:M30 K32:M32">
    <cfRule type="cellIs" priority="1" dxfId="0" operator="greaterThan">
      <formula>1</formula>
    </cfRule>
  </conditionalFormatting>
  <printOptions horizontalCentered="1"/>
  <pageMargins left="0" right="0" top="0.75" bottom="0.75" header="0.3" footer="0.3"/>
  <pageSetup orientation="landscape" scale="10" r:id="rId1"/>
  <ignoredErrors>
    <ignoredError sqref="G32" formula="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H13"/>
  <sheetViews>
    <sheetView zoomScale="130" zoomScaleNormal="130" workbookViewId="0" topLeftCell="A1">
      <selection pane="topLeft" activeCell="A1" sqref="A1"/>
    </sheetView>
  </sheetViews>
  <sheetFormatPr defaultColWidth="8.5703125" defaultRowHeight="13"/>
  <cols>
    <col min="1" max="1" width="12.4545454545455" customWidth="1"/>
    <col min="2" max="2" width="19" customWidth="1"/>
    <col min="3" max="3" width="12.4545454545455" customWidth="1"/>
    <col min="4" max="4" width="16.5454545454545" customWidth="1"/>
    <col min="5" max="5" width="13.5454545454545" customWidth="1"/>
    <col min="6" max="6" width="13.4545454545455" customWidth="1"/>
    <col min="7" max="7" width="16.5454545454545" customWidth="1"/>
    <col min="8" max="8" width="14.5454545454545" customWidth="1"/>
  </cols>
  <sheetData>
    <row r="1" spans="1:8" ht="12.75">
      <c r="A1" s="1215" t="s">
        <v>276</v>
      </c>
      <c r="B1" s="1215"/>
      <c r="C1" s="1215"/>
      <c r="D1" s="1215"/>
      <c r="E1" s="1215"/>
      <c r="F1" s="1215"/>
      <c r="G1" s="1215"/>
      <c r="H1" s="1215"/>
    </row>
    <row r="2" spans="1:8" ht="15.75" customHeight="1">
      <c r="A2" s="1215" t="s">
        <v>1</v>
      </c>
      <c r="B2" s="1216"/>
      <c r="C2" s="1216"/>
      <c r="D2" s="1216"/>
      <c r="E2" s="1216"/>
      <c r="F2" s="1216"/>
      <c r="G2" s="1216"/>
      <c r="H2" s="1216"/>
    </row>
    <row r="3" spans="1:8" ht="12.75">
      <c r="A3" s="1217" t="s">
        <v>617</v>
      </c>
      <c r="B3" s="1218"/>
      <c r="C3" s="1218"/>
      <c r="D3" s="1218"/>
      <c r="E3" s="1218"/>
      <c r="F3" s="1218"/>
      <c r="G3" s="1218"/>
      <c r="H3" s="1218"/>
    </row>
    <row r="4" spans="1:8" s="24" customFormat="1" ht="13.5" thickBot="1">
      <c r="A4" s="246"/>
      <c r="B4" s="784"/>
      <c r="C4" s="784"/>
      <c r="D4" s="84" t="s">
        <v>277</v>
      </c>
      <c r="E4" s="784"/>
      <c r="F4" s="784"/>
      <c r="G4" s="784"/>
      <c r="H4" s="784"/>
    </row>
    <row r="5" spans="1:8" s="24" customFormat="1" ht="13.5" thickBot="1">
      <c r="A5" s="1219" t="s">
        <v>278</v>
      </c>
      <c r="B5" s="1220"/>
      <c r="C5" s="784"/>
      <c r="D5" s="98" t="s">
        <v>143</v>
      </c>
      <c r="E5" s="98"/>
      <c r="F5" s="784"/>
      <c r="G5" s="784"/>
      <c r="H5" s="784"/>
    </row>
    <row r="6" spans="1:8" ht="13.5" thickBot="1">
      <c r="A6" s="1027"/>
      <c r="B6" s="1213" t="s">
        <v>279</v>
      </c>
      <c r="C6" s="1213"/>
      <c r="D6" s="1213"/>
      <c r="E6" s="1213"/>
      <c r="F6" s="1213"/>
      <c r="G6" s="1213"/>
      <c r="H6" s="1214"/>
    </row>
    <row r="7" spans="1:8" ht="51">
      <c r="A7" s="1003" t="s">
        <v>263</v>
      </c>
      <c r="B7" s="197" t="s">
        <v>280</v>
      </c>
      <c r="C7" s="197" t="s">
        <v>281</v>
      </c>
      <c r="D7" s="197" t="s">
        <v>282</v>
      </c>
      <c r="E7" s="197" t="s">
        <v>283</v>
      </c>
      <c r="F7" s="197" t="s">
        <v>284</v>
      </c>
      <c r="G7" s="197" t="s">
        <v>285</v>
      </c>
      <c r="H7" s="198" t="s">
        <v>286</v>
      </c>
    </row>
    <row r="8" spans="1:8" ht="12.75">
      <c r="A8" s="419" t="s">
        <v>267</v>
      </c>
      <c r="B8" s="423">
        <v>165</v>
      </c>
      <c r="C8" s="423">
        <v>264</v>
      </c>
      <c r="D8" s="423">
        <v>0</v>
      </c>
      <c r="E8" s="423">
        <v>0</v>
      </c>
      <c r="F8" s="423">
        <v>308</v>
      </c>
      <c r="G8" s="423">
        <v>1</v>
      </c>
      <c r="H8" s="424">
        <v>55</v>
      </c>
    </row>
    <row r="9" spans="1:8" ht="12.75">
      <c r="A9" s="419" t="s">
        <v>268</v>
      </c>
      <c r="B9" s="423">
        <v>6177</v>
      </c>
      <c r="C9" s="423">
        <v>13775</v>
      </c>
      <c r="D9" s="423">
        <v>52</v>
      </c>
      <c r="E9" s="423">
        <v>0</v>
      </c>
      <c r="F9" s="420">
        <v>7994</v>
      </c>
      <c r="G9" s="423">
        <v>541</v>
      </c>
      <c r="H9" s="424">
        <v>897</v>
      </c>
    </row>
    <row r="10" spans="1:8" ht="13.5" thickBot="1">
      <c r="A10" s="425" t="s">
        <v>9</v>
      </c>
      <c r="B10" s="44">
        <f>SUM(B8:B9)</f>
        <v>6342</v>
      </c>
      <c r="C10" s="44">
        <f t="shared" si="0" ref="C10:H10">SUM(C8:C9)</f>
        <v>14039</v>
      </c>
      <c r="D10" s="44">
        <f t="shared" si="0"/>
        <v>52</v>
      </c>
      <c r="E10" s="44">
        <f t="shared" si="0"/>
        <v>0</v>
      </c>
      <c r="F10" s="44">
        <f t="shared" si="0"/>
        <v>8302</v>
      </c>
      <c r="G10" s="44">
        <f t="shared" si="0"/>
        <v>542</v>
      </c>
      <c r="H10" s="639">
        <f t="shared" si="0"/>
        <v>952</v>
      </c>
    </row>
    <row r="11" spans="1:8" ht="12.75">
      <c r="A11" s="42"/>
      <c r="B11" s="42"/>
      <c r="C11" s="265"/>
      <c r="D11" s="265"/>
      <c r="E11" s="265"/>
      <c r="F11" s="265"/>
      <c r="G11" s="265"/>
      <c r="H11" s="265"/>
    </row>
    <row r="12" spans="1:8" ht="30" customHeight="1">
      <c r="A12" s="1203" t="s">
        <v>274</v>
      </c>
      <c r="B12" s="1203"/>
      <c r="C12" s="1203"/>
      <c r="D12" s="1203"/>
      <c r="E12" s="1203"/>
      <c r="F12" s="1203"/>
      <c r="G12" s="1203"/>
      <c r="H12" s="1203"/>
    </row>
    <row r="13" spans="1:8" ht="12.75">
      <c r="A13" s="92"/>
      <c r="B13" s="265"/>
      <c r="C13" s="265"/>
      <c r="D13" s="265"/>
      <c r="E13" s="265"/>
      <c r="F13" s="265"/>
      <c r="G13" s="265"/>
      <c r="H13" s="265"/>
    </row>
  </sheetData>
  <mergeCells count="6">
    <mergeCell ref="A12:H12"/>
    <mergeCell ref="B6:H6"/>
    <mergeCell ref="A1:H1"/>
    <mergeCell ref="A2:H2"/>
    <mergeCell ref="A3:H3"/>
    <mergeCell ref="A5:B5"/>
  </mergeCells>
  <printOptions horizontalCentered="1" verticalCentered="1"/>
  <pageMargins left="0.25" right="0.25" top="0.5" bottom="0.5" header="0.5" footer="0.5"/>
  <pageSetup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T213"/>
  <sheetViews>
    <sheetView zoomScale="110" zoomScaleNormal="110" workbookViewId="0" topLeftCell="A44">
      <selection pane="topLeft" activeCell="A1" sqref="A1"/>
    </sheetView>
  </sheetViews>
  <sheetFormatPr defaultColWidth="8.5703125" defaultRowHeight="13"/>
  <cols>
    <col min="1" max="1" width="10.5454545454545" customWidth="1"/>
    <col min="2" max="2" width="11.5454545454545" customWidth="1"/>
    <col min="3" max="3" width="9.54545454545455" customWidth="1"/>
    <col min="4" max="4" width="11.5454545454545" bestFit="1" customWidth="1"/>
    <col min="5" max="5" width="6.54545454545455" customWidth="1"/>
    <col min="6" max="6" width="11.4545454545455" customWidth="1"/>
    <col min="7" max="7" width="6.54545454545455" customWidth="1"/>
    <col min="8" max="8" width="9.45454545454546" customWidth="1"/>
    <col min="9" max="9" width="6.54545454545455" customWidth="1"/>
    <col min="10" max="10" width="11.5454545454545" customWidth="1"/>
    <col min="11" max="11" width="6.54545454545455" customWidth="1"/>
    <col min="12" max="12" width="10.4545454545455" customWidth="1"/>
    <col min="13" max="13" width="6.54545454545455" customWidth="1"/>
    <col min="14" max="14" width="11.5454545454545" customWidth="1"/>
    <col min="15" max="15" width="10.5454545454545" customWidth="1"/>
    <col min="16" max="16" width="11.5454545454545" bestFit="1" customWidth="1"/>
    <col min="17" max="17" width="9.54545454545455" customWidth="1"/>
    <col min="18" max="18" width="11.4545454545455" bestFit="1" customWidth="1"/>
    <col min="19" max="19" width="15.4545454545455" customWidth="1"/>
  </cols>
  <sheetData>
    <row r="1" spans="1:20" ht="15.75">
      <c r="A1" s="1199" t="s">
        <v>287</v>
      </c>
      <c r="B1" s="1199"/>
      <c r="C1" s="1199"/>
      <c r="D1" s="1199"/>
      <c r="E1" s="1199"/>
      <c r="F1" s="1199"/>
      <c r="G1" s="1199"/>
      <c r="H1" s="1199"/>
      <c r="I1" s="1199"/>
      <c r="J1" s="1199"/>
      <c r="K1" s="1199"/>
      <c r="L1" s="1199"/>
      <c r="M1" s="1199"/>
      <c r="N1" s="1199"/>
      <c r="O1" s="1199"/>
      <c r="P1" s="1199"/>
      <c r="Q1" s="1199"/>
      <c r="R1" s="721"/>
      <c r="S1" s="721"/>
      <c r="T1" s="721"/>
    </row>
    <row r="2" spans="1:20" ht="15.75">
      <c r="A2" s="1199" t="s">
        <v>1</v>
      </c>
      <c r="B2" s="1237"/>
      <c r="C2" s="1237"/>
      <c r="D2" s="1237"/>
      <c r="E2" s="1237"/>
      <c r="F2" s="1237"/>
      <c r="G2" s="1237"/>
      <c r="H2" s="1237"/>
      <c r="I2" s="1237"/>
      <c r="J2" s="1237"/>
      <c r="K2" s="1237"/>
      <c r="L2" s="1237"/>
      <c r="M2" s="1237"/>
      <c r="N2" s="1237"/>
      <c r="O2" s="1237"/>
      <c r="P2" s="1237"/>
      <c r="Q2" s="1237"/>
      <c r="R2" s="721"/>
      <c r="S2" s="721"/>
      <c r="T2" s="721"/>
    </row>
    <row r="3" spans="1:20" ht="15.75">
      <c r="A3" s="1197" t="s">
        <v>617</v>
      </c>
      <c r="B3" s="1238"/>
      <c r="C3" s="1238"/>
      <c r="D3" s="1238"/>
      <c r="E3" s="1238"/>
      <c r="F3" s="1238"/>
      <c r="G3" s="1238"/>
      <c r="H3" s="1238"/>
      <c r="I3" s="1238"/>
      <c r="J3" s="1238"/>
      <c r="K3" s="1238"/>
      <c r="L3" s="1238"/>
      <c r="M3" s="1238"/>
      <c r="N3" s="1238"/>
      <c r="O3" s="1238"/>
      <c r="P3" s="1238"/>
      <c r="Q3" s="1238"/>
      <c r="R3" s="721"/>
      <c r="S3" s="721"/>
      <c r="T3" s="721"/>
    </row>
    <row r="4" spans="1:20" s="24" customFormat="1" ht="15.75">
      <c r="A4" s="1222" t="s">
        <v>288</v>
      </c>
      <c r="B4" s="1223"/>
      <c r="C4" s="1223"/>
      <c r="D4" s="1223"/>
      <c r="E4" s="1223"/>
      <c r="F4" s="1223"/>
      <c r="G4" s="1223"/>
      <c r="H4" s="1223"/>
      <c r="I4" s="1224"/>
      <c r="J4" s="789"/>
      <c r="K4" s="789"/>
      <c r="L4" s="789"/>
      <c r="M4" s="789"/>
      <c r="N4" s="789"/>
      <c r="O4" s="789"/>
      <c r="P4" s="789"/>
      <c r="Q4" s="789"/>
      <c r="R4" s="721"/>
      <c r="S4" s="721"/>
      <c r="T4" s="721"/>
    </row>
    <row r="5" spans="1:20" ht="12.75">
      <c r="A5" s="1232" t="s">
        <v>289</v>
      </c>
      <c r="B5" s="1228" t="s">
        <v>290</v>
      </c>
      <c r="C5" s="1228"/>
      <c r="D5" s="1228"/>
      <c r="E5" s="1235"/>
      <c r="F5" s="1228" t="s">
        <v>291</v>
      </c>
      <c r="G5" s="1228"/>
      <c r="H5" s="1228"/>
      <c r="I5" s="1228"/>
      <c r="J5" s="1187" t="s">
        <v>292</v>
      </c>
      <c r="K5" s="1187"/>
      <c r="L5" s="1187"/>
      <c r="M5" s="1187"/>
      <c r="N5" s="1187" t="s">
        <v>9</v>
      </c>
      <c r="O5" s="1187"/>
      <c r="P5" s="1187"/>
      <c r="Q5" s="1187"/>
      <c r="R5" s="1187"/>
      <c r="S5" s="1187"/>
      <c r="T5" s="721"/>
    </row>
    <row r="6" spans="1:20" ht="36" customHeight="1">
      <c r="A6" s="1233"/>
      <c r="B6" s="1236" t="s">
        <v>293</v>
      </c>
      <c r="C6" s="1187" t="s">
        <v>294</v>
      </c>
      <c r="D6" s="1187"/>
      <c r="E6" s="1187"/>
      <c r="F6" s="1236" t="s">
        <v>293</v>
      </c>
      <c r="G6" s="1187" t="s">
        <v>294</v>
      </c>
      <c r="H6" s="1187"/>
      <c r="I6" s="1187"/>
      <c r="J6" s="1236" t="s">
        <v>293</v>
      </c>
      <c r="K6" s="1187" t="s">
        <v>294</v>
      </c>
      <c r="L6" s="1187"/>
      <c r="M6" s="1187"/>
      <c r="N6" s="1236" t="s">
        <v>293</v>
      </c>
      <c r="O6" s="1236" t="s">
        <v>295</v>
      </c>
      <c r="P6" s="1236"/>
      <c r="Q6" s="1187" t="s">
        <v>294</v>
      </c>
      <c r="R6" s="1187"/>
      <c r="S6" s="1187"/>
      <c r="T6" s="721"/>
    </row>
    <row r="7" spans="1:20" ht="27" customHeight="1">
      <c r="A7" s="1234"/>
      <c r="B7" s="1236"/>
      <c r="C7" s="778" t="s">
        <v>296</v>
      </c>
      <c r="D7" s="778" t="s">
        <v>297</v>
      </c>
      <c r="E7" s="778" t="s">
        <v>298</v>
      </c>
      <c r="F7" s="1236"/>
      <c r="G7" s="778" t="s">
        <v>296</v>
      </c>
      <c r="H7" s="778" t="s">
        <v>297</v>
      </c>
      <c r="I7" s="778" t="s">
        <v>298</v>
      </c>
      <c r="J7" s="1236"/>
      <c r="K7" s="778" t="s">
        <v>296</v>
      </c>
      <c r="L7" s="778" t="s">
        <v>297</v>
      </c>
      <c r="M7" s="778" t="s">
        <v>298</v>
      </c>
      <c r="N7" s="1236"/>
      <c r="O7" s="786" t="s">
        <v>299</v>
      </c>
      <c r="P7" s="786" t="s">
        <v>300</v>
      </c>
      <c r="Q7" s="778" t="s">
        <v>296</v>
      </c>
      <c r="R7" s="778" t="s">
        <v>297</v>
      </c>
      <c r="S7" s="778" t="s">
        <v>298</v>
      </c>
      <c r="T7" s="721"/>
    </row>
    <row r="8" spans="1:20" ht="12.75">
      <c r="A8" s="395" t="s">
        <v>301</v>
      </c>
      <c r="B8" s="759">
        <v>32</v>
      </c>
      <c r="C8" s="760">
        <v>392.76</v>
      </c>
      <c r="D8" s="761">
        <v>12547.40</v>
      </c>
      <c r="E8" s="760">
        <v>1.580408</v>
      </c>
      <c r="F8" s="762">
        <v>0</v>
      </c>
      <c r="G8" s="762">
        <v>0</v>
      </c>
      <c r="H8" s="762">
        <v>0</v>
      </c>
      <c r="I8" s="762">
        <v>0</v>
      </c>
      <c r="J8" s="759">
        <v>0</v>
      </c>
      <c r="K8" s="760">
        <v>0</v>
      </c>
      <c r="L8" s="761">
        <v>396.98</v>
      </c>
      <c r="M8" s="760">
        <v>0.054137600000000001</v>
      </c>
      <c r="N8" s="759">
        <f>J8+B8</f>
        <v>32</v>
      </c>
      <c r="O8" s="759">
        <v>19</v>
      </c>
      <c r="P8" s="759">
        <v>13</v>
      </c>
      <c r="Q8" s="763">
        <f>K8+C8</f>
        <v>392.76</v>
      </c>
      <c r="R8" s="763">
        <f>L8+D8</f>
        <v>12944.38</v>
      </c>
      <c r="S8" s="763">
        <f>M8+E8</f>
        <v>1.6345456</v>
      </c>
      <c r="T8" s="721"/>
    </row>
    <row r="9" spans="1:20" ht="12.75">
      <c r="A9" s="395" t="s">
        <v>302</v>
      </c>
      <c r="B9" s="759">
        <v>299</v>
      </c>
      <c r="C9" s="760">
        <v>2638.723</v>
      </c>
      <c r="D9" s="761">
        <v>68573.36</v>
      </c>
      <c r="E9" s="760">
        <v>9.4287407999999999</v>
      </c>
      <c r="F9" s="762">
        <v>0</v>
      </c>
      <c r="G9" s="762">
        <v>0</v>
      </c>
      <c r="H9" s="762">
        <v>0</v>
      </c>
      <c r="I9" s="762">
        <v>0</v>
      </c>
      <c r="J9" s="759">
        <v>70</v>
      </c>
      <c r="K9" s="760">
        <v>0</v>
      </c>
      <c r="L9" s="761">
        <v>13797.63</v>
      </c>
      <c r="M9" s="760">
        <v>1.8603955999999999</v>
      </c>
      <c r="N9" s="759">
        <f t="shared" si="0" ref="N9:N14">J9+B9</f>
        <v>369</v>
      </c>
      <c r="O9" s="759">
        <v>203</v>
      </c>
      <c r="P9" s="759">
        <v>166</v>
      </c>
      <c r="Q9" s="763">
        <f t="shared" si="1" ref="Q9:Q14">K9+C9</f>
        <v>2638.723</v>
      </c>
      <c r="R9" s="763">
        <f t="shared" si="2" ref="R9:R14">L9+D9</f>
        <v>82370.990000000005</v>
      </c>
      <c r="S9" s="763">
        <f t="shared" si="3" ref="S9:S14">M9+E9</f>
        <v>11.2891364</v>
      </c>
      <c r="T9" s="721"/>
    </row>
    <row r="10" spans="1:20" ht="12.75">
      <c r="A10" s="395" t="s">
        <v>303</v>
      </c>
      <c r="B10" s="764">
        <v>782</v>
      </c>
      <c r="C10" s="764">
        <v>3422.8939999999998</v>
      </c>
      <c r="D10" s="764">
        <v>123770.19</v>
      </c>
      <c r="E10" s="764">
        <v>16.041547600000001</v>
      </c>
      <c r="F10" s="765">
        <v>0</v>
      </c>
      <c r="G10" s="765">
        <v>0</v>
      </c>
      <c r="H10" s="765">
        <v>0</v>
      </c>
      <c r="I10" s="765">
        <v>0</v>
      </c>
      <c r="J10" s="764">
        <v>271</v>
      </c>
      <c r="K10" s="764">
        <v>0</v>
      </c>
      <c r="L10" s="764">
        <v>47714.42</v>
      </c>
      <c r="M10" s="764">
        <v>6.5271504</v>
      </c>
      <c r="N10" s="759">
        <f t="shared" si="0"/>
        <v>1053</v>
      </c>
      <c r="O10" s="764">
        <v>770</v>
      </c>
      <c r="P10" s="764">
        <v>283</v>
      </c>
      <c r="Q10" s="763">
        <f t="shared" si="1"/>
        <v>3422.8939999999998</v>
      </c>
      <c r="R10" s="763">
        <f t="shared" si="2"/>
        <v>171484.61</v>
      </c>
      <c r="S10" s="763">
        <f t="shared" si="3"/>
        <v>22.568698000000001</v>
      </c>
      <c r="T10" s="721"/>
    </row>
    <row r="11" spans="1:20" s="24" customFormat="1" ht="12.75">
      <c r="A11" s="395" t="s">
        <v>304</v>
      </c>
      <c r="B11" s="764">
        <v>2702</v>
      </c>
      <c r="C11" s="764">
        <v>209.035</v>
      </c>
      <c r="D11" s="764">
        <v>162846.20000000001</v>
      </c>
      <c r="E11" s="764">
        <v>21.871191199999998</v>
      </c>
      <c r="F11" s="765">
        <v>0</v>
      </c>
      <c r="G11" s="765">
        <v>0</v>
      </c>
      <c r="H11" s="765">
        <v>0</v>
      </c>
      <c r="I11" s="765">
        <v>0</v>
      </c>
      <c r="J11" s="764">
        <v>159</v>
      </c>
      <c r="K11" s="764">
        <v>0</v>
      </c>
      <c r="L11" s="764">
        <v>9385.2000000000007</v>
      </c>
      <c r="M11" s="764">
        <v>1.267844</v>
      </c>
      <c r="N11" s="759">
        <f t="shared" si="0"/>
        <v>2861</v>
      </c>
      <c r="O11" s="764">
        <v>865</v>
      </c>
      <c r="P11" s="764">
        <v>1996</v>
      </c>
      <c r="Q11" s="763">
        <f t="shared" si="1"/>
        <v>209.035</v>
      </c>
      <c r="R11" s="763">
        <f t="shared" si="2"/>
        <v>172231.40000000002</v>
      </c>
      <c r="S11" s="763">
        <f t="shared" si="3"/>
        <v>23.139035199999999</v>
      </c>
      <c r="T11" s="721"/>
    </row>
    <row r="12" spans="1:20" s="24" customFormat="1" ht="12.75">
      <c r="A12" s="395" t="s">
        <v>305</v>
      </c>
      <c r="B12" s="764">
        <v>138</v>
      </c>
      <c r="C12" s="764">
        <v>522.34699999999998</v>
      </c>
      <c r="D12" s="764">
        <v>15233.17</v>
      </c>
      <c r="E12" s="764">
        <v>1.9643004</v>
      </c>
      <c r="F12" s="765">
        <v>0</v>
      </c>
      <c r="G12" s="765">
        <v>0</v>
      </c>
      <c r="H12" s="765">
        <v>0</v>
      </c>
      <c r="I12" s="765">
        <v>0</v>
      </c>
      <c r="J12" s="764">
        <v>6</v>
      </c>
      <c r="K12" s="764">
        <v>0</v>
      </c>
      <c r="L12" s="764">
        <v>2076.8200000000002</v>
      </c>
      <c r="M12" s="764">
        <v>0.25835839999999999</v>
      </c>
      <c r="N12" s="759">
        <f t="shared" si="0"/>
        <v>144</v>
      </c>
      <c r="O12" s="764">
        <v>85</v>
      </c>
      <c r="P12" s="764">
        <v>59</v>
      </c>
      <c r="Q12" s="763">
        <f t="shared" si="1"/>
        <v>522.34699999999998</v>
      </c>
      <c r="R12" s="763">
        <f t="shared" si="2"/>
        <v>17309.990000000002</v>
      </c>
      <c r="S12" s="763">
        <f t="shared" si="3"/>
        <v>2.2226588</v>
      </c>
      <c r="T12" s="721"/>
    </row>
    <row r="13" spans="1:20" s="24" customFormat="1" ht="12.75">
      <c r="A13" s="395" t="s">
        <v>306</v>
      </c>
      <c r="B13" s="764">
        <v>121</v>
      </c>
      <c r="C13" s="764">
        <v>2007.3720000000001</v>
      </c>
      <c r="D13" s="764">
        <v>12188.50</v>
      </c>
      <c r="E13" s="764">
        <v>1.6131435999999999</v>
      </c>
      <c r="F13" s="765">
        <v>0</v>
      </c>
      <c r="G13" s="765">
        <v>0</v>
      </c>
      <c r="H13" s="765">
        <v>0</v>
      </c>
      <c r="I13" s="765">
        <v>0</v>
      </c>
      <c r="J13" s="764">
        <v>3</v>
      </c>
      <c r="K13" s="764">
        <v>0</v>
      </c>
      <c r="L13" s="764">
        <v>1093.1099999999999</v>
      </c>
      <c r="M13" s="764">
        <v>0.1648732</v>
      </c>
      <c r="N13" s="759">
        <f t="shared" si="0"/>
        <v>124</v>
      </c>
      <c r="O13" s="764">
        <v>49</v>
      </c>
      <c r="P13" s="764">
        <v>75</v>
      </c>
      <c r="Q13" s="763">
        <f t="shared" si="1"/>
        <v>2007.3720000000001</v>
      </c>
      <c r="R13" s="763">
        <f t="shared" si="2"/>
        <v>13281.61</v>
      </c>
      <c r="S13" s="763">
        <f t="shared" si="3"/>
        <v>1.7780167999999998</v>
      </c>
      <c r="T13" s="721"/>
    </row>
    <row r="14" spans="1:20" s="24" customFormat="1" ht="12.75">
      <c r="A14" s="395" t="s">
        <v>307</v>
      </c>
      <c r="B14" s="764">
        <v>301</v>
      </c>
      <c r="C14" s="764">
        <v>4750.7150000000001</v>
      </c>
      <c r="D14" s="764">
        <v>45874.85</v>
      </c>
      <c r="E14" s="764">
        <v>5.9262531999999997</v>
      </c>
      <c r="F14" s="765">
        <v>0</v>
      </c>
      <c r="G14" s="765">
        <v>0</v>
      </c>
      <c r="H14" s="765">
        <v>0</v>
      </c>
      <c r="I14" s="765">
        <v>0</v>
      </c>
      <c r="J14" s="764">
        <v>11</v>
      </c>
      <c r="K14" s="764">
        <v>0</v>
      </c>
      <c r="L14" s="764">
        <v>2899.78</v>
      </c>
      <c r="M14" s="764">
        <v>0.41243360000000001</v>
      </c>
      <c r="N14" s="759">
        <f t="shared" si="0"/>
        <v>312</v>
      </c>
      <c r="O14" s="764">
        <v>169</v>
      </c>
      <c r="P14" s="764">
        <v>143</v>
      </c>
      <c r="Q14" s="763">
        <f t="shared" si="1"/>
        <v>4750.7150000000001</v>
      </c>
      <c r="R14" s="763">
        <f t="shared" si="2"/>
        <v>48774.63</v>
      </c>
      <c r="S14" s="763">
        <f t="shared" si="3"/>
        <v>6.3386867999999996</v>
      </c>
      <c r="T14" s="721"/>
    </row>
    <row r="15" spans="1:20" s="24" customFormat="1" ht="12.75">
      <c r="A15" s="395" t="s">
        <v>308</v>
      </c>
      <c r="B15" s="764">
        <v>915</v>
      </c>
      <c r="C15" s="764">
        <v>4035.1709999999998</v>
      </c>
      <c r="D15" s="764">
        <v>67648.100000000006</v>
      </c>
      <c r="E15" s="764">
        <v>9.0887832</v>
      </c>
      <c r="F15" s="765">
        <v>0</v>
      </c>
      <c r="G15" s="765">
        <v>0</v>
      </c>
      <c r="H15" s="765">
        <v>0</v>
      </c>
      <c r="I15" s="765">
        <v>0</v>
      </c>
      <c r="J15" s="764">
        <v>36</v>
      </c>
      <c r="K15" s="764">
        <v>0</v>
      </c>
      <c r="L15" s="764">
        <v>6255.10</v>
      </c>
      <c r="M15" s="764">
        <v>0.835812</v>
      </c>
      <c r="N15" s="766">
        <f>J15+B15</f>
        <v>951</v>
      </c>
      <c r="O15" s="764">
        <v>434</v>
      </c>
      <c r="P15" s="764">
        <v>517</v>
      </c>
      <c r="Q15" s="763">
        <f t="shared" si="4" ref="Q15:S16">K15+C15</f>
        <v>4035.1709999999998</v>
      </c>
      <c r="R15" s="763">
        <f t="shared" si="4"/>
        <v>73903.200000000012</v>
      </c>
      <c r="S15" s="763">
        <f t="shared" si="4"/>
        <v>9.9245952000000006</v>
      </c>
      <c r="T15" s="721"/>
    </row>
    <row r="16" spans="1:20" s="24" customFormat="1" ht="12.75">
      <c r="A16" s="395" t="s">
        <v>309</v>
      </c>
      <c r="B16" s="764">
        <v>627</v>
      </c>
      <c r="C16" s="764">
        <v>804.09</v>
      </c>
      <c r="D16" s="764">
        <v>74999.16</v>
      </c>
      <c r="E16" s="764">
        <v>10.295339200000001</v>
      </c>
      <c r="F16" s="765">
        <v>0</v>
      </c>
      <c r="G16" s="765">
        <v>0</v>
      </c>
      <c r="H16" s="765">
        <v>0</v>
      </c>
      <c r="I16" s="765">
        <v>0</v>
      </c>
      <c r="J16" s="764">
        <v>26</v>
      </c>
      <c r="K16" s="764">
        <v>0</v>
      </c>
      <c r="L16" s="764">
        <v>7444.16</v>
      </c>
      <c r="M16" s="764">
        <v>1.0228792</v>
      </c>
      <c r="N16" s="766">
        <f>J16+B16</f>
        <v>653</v>
      </c>
      <c r="O16" s="764">
        <v>347</v>
      </c>
      <c r="P16" s="764">
        <v>306</v>
      </c>
      <c r="Q16" s="763">
        <f t="shared" si="4"/>
        <v>804.09</v>
      </c>
      <c r="R16" s="763">
        <f t="shared" si="4"/>
        <v>82443.320000000007</v>
      </c>
      <c r="S16" s="763">
        <f t="shared" si="4"/>
        <v>11.318218400000001</v>
      </c>
      <c r="T16" s="721" t="s">
        <v>143</v>
      </c>
    </row>
    <row r="17" spans="1:19" s="24" customFormat="1" ht="12.75">
      <c r="A17" s="395" t="s">
        <v>310</v>
      </c>
      <c r="B17" s="767">
        <v>610</v>
      </c>
      <c r="C17" s="764">
        <v>2329.0079999999998</v>
      </c>
      <c r="D17" s="764">
        <v>86063.86</v>
      </c>
      <c r="E17" s="764">
        <v>11.6514632</v>
      </c>
      <c r="F17" s="764">
        <v>0</v>
      </c>
      <c r="G17" s="764">
        <v>0</v>
      </c>
      <c r="H17" s="764">
        <v>0</v>
      </c>
      <c r="I17" s="764">
        <v>0</v>
      </c>
      <c r="J17" s="764">
        <v>26</v>
      </c>
      <c r="K17" s="764">
        <v>0</v>
      </c>
      <c r="L17" s="764">
        <v>9244.94</v>
      </c>
      <c r="M17" s="764">
        <v>1.2138928</v>
      </c>
      <c r="N17" s="766">
        <f>J17+B17</f>
        <v>636</v>
      </c>
      <c r="O17" s="764">
        <v>305</v>
      </c>
      <c r="P17" s="764">
        <v>331</v>
      </c>
      <c r="Q17" s="763">
        <f t="shared" si="5" ref="Q17:S18">K17+C17</f>
        <v>2329.0079999999998</v>
      </c>
      <c r="R17" s="763">
        <f t="shared" si="5"/>
        <v>95308.80</v>
      </c>
      <c r="S17" s="763">
        <f t="shared" si="5"/>
        <v>12.865356</v>
      </c>
    </row>
    <row r="18" spans="1:19" s="24" customFormat="1" ht="12.75">
      <c r="A18" s="395" t="s">
        <v>311</v>
      </c>
      <c r="B18" s="426">
        <v>1029</v>
      </c>
      <c r="C18" s="426">
        <v>10052.642</v>
      </c>
      <c r="D18" s="426">
        <v>155024.01</v>
      </c>
      <c r="E18" s="426">
        <v>20.357872799999999</v>
      </c>
      <c r="F18" s="427"/>
      <c r="G18" s="427"/>
      <c r="H18" s="427"/>
      <c r="I18" s="427"/>
      <c r="J18" s="426">
        <v>60</v>
      </c>
      <c r="K18" s="426">
        <v>0</v>
      </c>
      <c r="L18" s="426">
        <v>12154.18</v>
      </c>
      <c r="M18" s="426">
        <v>1.6175316</v>
      </c>
      <c r="N18" s="766">
        <f>J18+B18</f>
        <v>1089</v>
      </c>
      <c r="O18" s="426">
        <v>528</v>
      </c>
      <c r="P18" s="426">
        <v>561</v>
      </c>
      <c r="Q18" s="763">
        <f t="shared" si="5"/>
        <v>10052.642</v>
      </c>
      <c r="R18" s="763">
        <f t="shared" si="5"/>
        <v>167178.19</v>
      </c>
      <c r="S18" s="763">
        <f t="shared" si="5"/>
        <v>21.975404399999999</v>
      </c>
    </row>
    <row r="19" spans="1:19" s="24" customFormat="1" ht="13.5" thickBot="1">
      <c r="A19" s="47" t="s">
        <v>312</v>
      </c>
      <c r="B19" s="335"/>
      <c r="C19" s="335"/>
      <c r="D19" s="335"/>
      <c r="E19" s="335"/>
      <c r="F19" s="336"/>
      <c r="G19" s="336"/>
      <c r="H19" s="336"/>
      <c r="I19" s="336"/>
      <c r="J19" s="335"/>
      <c r="K19" s="335"/>
      <c r="L19" s="335"/>
      <c r="M19" s="335"/>
      <c r="N19" s="99"/>
      <c r="O19" s="335"/>
      <c r="P19" s="335"/>
      <c r="Q19" s="99"/>
      <c r="R19" s="99"/>
      <c r="S19" s="99"/>
    </row>
    <row r="20" spans="1:19" ht="12.75">
      <c r="A20" s="43" t="s">
        <v>313</v>
      </c>
      <c r="B20" s="46">
        <f>SUM(B8:B19)</f>
        <v>7556</v>
      </c>
      <c r="C20" s="46">
        <f t="shared" si="6" ref="C20:N20">SUM(C8:C19)</f>
        <v>31164.756999999998</v>
      </c>
      <c r="D20" s="46">
        <f t="shared" si="6"/>
        <v>824768.80</v>
      </c>
      <c r="E20" s="46">
        <f t="shared" si="6"/>
        <v>109.81904319999998</v>
      </c>
      <c r="F20" s="46">
        <f t="shared" si="6"/>
        <v>0</v>
      </c>
      <c r="G20" s="46">
        <f t="shared" si="6"/>
        <v>0</v>
      </c>
      <c r="H20" s="46">
        <f t="shared" si="6"/>
        <v>0</v>
      </c>
      <c r="I20" s="46">
        <f t="shared" si="6"/>
        <v>0</v>
      </c>
      <c r="J20" s="46">
        <f t="shared" si="6"/>
        <v>668</v>
      </c>
      <c r="K20" s="46">
        <f t="shared" si="6"/>
        <v>0</v>
      </c>
      <c r="L20" s="46">
        <f>SUM(L8:L19)</f>
        <v>112462.32</v>
      </c>
      <c r="M20" s="46">
        <f t="shared" si="6"/>
        <v>15.235308400000001</v>
      </c>
      <c r="N20" s="46">
        <f t="shared" si="6"/>
        <v>8224</v>
      </c>
      <c r="O20" s="46">
        <f>SUM(O8:O19)</f>
        <v>3774</v>
      </c>
      <c r="P20" s="46">
        <f>SUM(P8:P19)</f>
        <v>4450</v>
      </c>
      <c r="Q20" s="46">
        <f>SUM(Q8:Q19)</f>
        <v>31164.756999999998</v>
      </c>
      <c r="R20" s="46">
        <f>SUM(R8:R19)</f>
        <v>937231.12000000011</v>
      </c>
      <c r="S20" s="48">
        <f>SUM(S8:S19)</f>
        <v>125.0543516</v>
      </c>
    </row>
    <row r="21" spans="1:19" ht="12.75">
      <c r="A21" s="265"/>
      <c r="B21" s="265"/>
      <c r="C21" s="265"/>
      <c r="D21" s="265"/>
      <c r="E21" s="265"/>
      <c r="F21" s="265"/>
      <c r="G21" s="265"/>
      <c r="H21" s="265"/>
      <c r="I21" s="265"/>
      <c r="J21" s="265"/>
      <c r="K21" s="265"/>
      <c r="L21" s="265"/>
      <c r="M21" s="265"/>
      <c r="N21" s="265"/>
      <c r="O21" s="265"/>
      <c r="P21" s="265"/>
      <c r="Q21" s="265"/>
      <c r="R21" s="721"/>
      <c r="S21" s="721"/>
    </row>
    <row r="22" spans="1:19" s="53" customFormat="1" ht="12.75" customHeight="1">
      <c r="A22" s="1225" t="s">
        <v>314</v>
      </c>
      <c r="B22" s="1226"/>
      <c r="C22" s="1226"/>
      <c r="D22" s="1226"/>
      <c r="E22" s="1226"/>
      <c r="F22" s="1226"/>
      <c r="G22" s="1226"/>
      <c r="H22" s="1226"/>
      <c r="I22" s="1226"/>
      <c r="J22" s="1226"/>
      <c r="K22" s="1226"/>
      <c r="L22" s="1226"/>
      <c r="M22" s="1226"/>
      <c r="N22" s="1226"/>
      <c r="O22" s="1226"/>
      <c r="P22" s="1226"/>
      <c r="Q22" s="1227"/>
      <c r="R22" s="350"/>
      <c r="S22" s="351"/>
    </row>
    <row r="23" spans="1:19" s="7" customFormat="1" ht="12.75" customHeight="1">
      <c r="A23" s="1203" t="s">
        <v>274</v>
      </c>
      <c r="B23" s="1203"/>
      <c r="C23" s="1203"/>
      <c r="D23" s="1203"/>
      <c r="E23" s="1203"/>
      <c r="F23" s="1203"/>
      <c r="G23" s="1203"/>
      <c r="H23" s="1203"/>
      <c r="I23" s="1203"/>
      <c r="J23" s="1203"/>
      <c r="K23" s="1203"/>
      <c r="L23" s="1203"/>
      <c r="M23" s="1203"/>
      <c r="N23" s="1203"/>
      <c r="O23" s="1203"/>
      <c r="P23" s="85"/>
      <c r="Q23" s="85"/>
      <c r="R23" s="265"/>
      <c r="S23" s="297"/>
    </row>
    <row r="24" spans="1:19" s="204" customFormat="1" ht="31.5" customHeight="1">
      <c r="A24" s="1203" t="s">
        <v>315</v>
      </c>
      <c r="B24" s="1221"/>
      <c r="C24" s="1221"/>
      <c r="D24" s="1221"/>
      <c r="E24" s="1221"/>
      <c r="F24" s="1221"/>
      <c r="G24" s="1221"/>
      <c r="H24" s="1221"/>
      <c r="I24" s="1221"/>
      <c r="J24" s="1221"/>
      <c r="K24" s="1221"/>
      <c r="L24" s="1221"/>
      <c r="M24" s="1221"/>
      <c r="N24" s="1221"/>
      <c r="O24" s="1221"/>
      <c r="P24" s="85"/>
      <c r="Q24" s="85"/>
      <c r="R24" s="265"/>
      <c r="S24" s="297"/>
    </row>
    <row r="25" spans="1:19" ht="16.5" customHeight="1">
      <c r="A25" s="265"/>
      <c r="B25" s="265"/>
      <c r="C25" s="265"/>
      <c r="D25" s="265"/>
      <c r="E25" s="265"/>
      <c r="F25" s="265"/>
      <c r="G25" s="265"/>
      <c r="H25" s="265"/>
      <c r="I25" s="265"/>
      <c r="J25" s="265"/>
      <c r="K25" s="265"/>
      <c r="L25" s="265"/>
      <c r="M25" s="265"/>
      <c r="N25" s="265"/>
      <c r="O25" s="265"/>
      <c r="P25" s="265"/>
      <c r="Q25" s="265"/>
      <c r="R25" s="721"/>
      <c r="S25" s="721"/>
    </row>
    <row r="26" spans="1:19" ht="15" customHeight="1">
      <c r="A26" s="1222" t="s">
        <v>316</v>
      </c>
      <c r="B26" s="1223"/>
      <c r="C26" s="1223"/>
      <c r="D26" s="1223"/>
      <c r="E26" s="1223"/>
      <c r="F26" s="1223"/>
      <c r="G26" s="1223"/>
      <c r="H26" s="1223"/>
      <c r="I26" s="1224"/>
      <c r="J26" s="789"/>
      <c r="K26" s="789"/>
      <c r="L26" s="789"/>
      <c r="M26" s="789"/>
      <c r="N26" s="789"/>
      <c r="O26" s="789"/>
      <c r="P26" s="789"/>
      <c r="Q26" s="789"/>
      <c r="R26" s="721"/>
      <c r="S26" s="721"/>
    </row>
    <row r="27" spans="1:19" ht="12.75">
      <c r="A27" s="785"/>
      <c r="B27" s="1228" t="s">
        <v>290</v>
      </c>
      <c r="C27" s="1228"/>
      <c r="D27" s="1228"/>
      <c r="E27" s="1235"/>
      <c r="F27" s="1228" t="s">
        <v>291</v>
      </c>
      <c r="G27" s="1228"/>
      <c r="H27" s="1228"/>
      <c r="I27" s="1228"/>
      <c r="J27" s="1187" t="s">
        <v>292</v>
      </c>
      <c r="K27" s="1187"/>
      <c r="L27" s="1187"/>
      <c r="M27" s="1187"/>
      <c r="N27" s="1187" t="s">
        <v>9</v>
      </c>
      <c r="O27" s="1187"/>
      <c r="P27" s="1187"/>
      <c r="Q27" s="1187"/>
      <c r="R27" s="721"/>
      <c r="S27" s="721"/>
    </row>
    <row r="28" spans="1:19" ht="12.75">
      <c r="A28" s="1229" t="s">
        <v>289</v>
      </c>
      <c r="B28" s="1239" t="s">
        <v>293</v>
      </c>
      <c r="C28" s="100"/>
      <c r="D28" s="101"/>
      <c r="E28" s="102"/>
      <c r="F28" s="1239" t="s">
        <v>293</v>
      </c>
      <c r="G28" s="100"/>
      <c r="H28" s="101"/>
      <c r="I28" s="102"/>
      <c r="J28" s="1239" t="s">
        <v>293</v>
      </c>
      <c r="K28" s="100"/>
      <c r="L28" s="101"/>
      <c r="M28" s="102"/>
      <c r="N28" s="1239" t="s">
        <v>293</v>
      </c>
      <c r="O28" s="100"/>
      <c r="P28" s="101"/>
      <c r="Q28" s="102"/>
      <c r="R28" s="721"/>
      <c r="S28" s="721"/>
    </row>
    <row r="29" spans="1:19" ht="13.5" customHeight="1">
      <c r="A29" s="1230"/>
      <c r="B29" s="1240"/>
      <c r="C29" s="1228" t="s">
        <v>294</v>
      </c>
      <c r="D29" s="1228"/>
      <c r="E29" s="1228"/>
      <c r="F29" s="1240"/>
      <c r="G29" s="1228" t="s">
        <v>294</v>
      </c>
      <c r="H29" s="1228"/>
      <c r="I29" s="1228"/>
      <c r="J29" s="1240"/>
      <c r="K29" s="1228" t="s">
        <v>294</v>
      </c>
      <c r="L29" s="1228"/>
      <c r="M29" s="1228"/>
      <c r="N29" s="1240"/>
      <c r="O29" s="1228" t="s">
        <v>294</v>
      </c>
      <c r="P29" s="1228"/>
      <c r="Q29" s="1228"/>
      <c r="R29" s="721"/>
      <c r="S29" s="721"/>
    </row>
    <row r="30" spans="1:19" ht="25.5" customHeight="1">
      <c r="A30" s="1231"/>
      <c r="B30" s="1241"/>
      <c r="C30" s="103" t="s">
        <v>296</v>
      </c>
      <c r="D30" s="778" t="s">
        <v>297</v>
      </c>
      <c r="E30" s="778" t="s">
        <v>298</v>
      </c>
      <c r="F30" s="1241"/>
      <c r="G30" s="103" t="s">
        <v>296</v>
      </c>
      <c r="H30" s="778" t="s">
        <v>297</v>
      </c>
      <c r="I30" s="778" t="s">
        <v>298</v>
      </c>
      <c r="J30" s="1241"/>
      <c r="K30" s="103" t="s">
        <v>296</v>
      </c>
      <c r="L30" s="778" t="s">
        <v>297</v>
      </c>
      <c r="M30" s="778" t="s">
        <v>298</v>
      </c>
      <c r="N30" s="1241"/>
      <c r="O30" s="103" t="s">
        <v>296</v>
      </c>
      <c r="P30" s="778" t="s">
        <v>297</v>
      </c>
      <c r="Q30" s="778" t="s">
        <v>298</v>
      </c>
      <c r="R30" s="721"/>
      <c r="S30" s="721"/>
    </row>
    <row r="31" spans="1:19" ht="12.75">
      <c r="A31" s="395" t="s">
        <v>301</v>
      </c>
      <c r="B31" s="429"/>
      <c r="C31" s="428"/>
      <c r="D31" s="428"/>
      <c r="E31" s="428"/>
      <c r="F31" s="428"/>
      <c r="G31" s="428"/>
      <c r="H31" s="428"/>
      <c r="I31" s="428"/>
      <c r="J31" s="428"/>
      <c r="K31" s="428"/>
      <c r="L31" s="428"/>
      <c r="M31" s="428"/>
      <c r="N31" s="428"/>
      <c r="O31" s="428"/>
      <c r="P31" s="428"/>
      <c r="Q31" s="428"/>
      <c r="R31" s="721"/>
      <c r="S31" s="721"/>
    </row>
    <row r="32" spans="1:19" ht="12.75">
      <c r="A32" s="395" t="s">
        <v>302</v>
      </c>
      <c r="B32" s="429"/>
      <c r="C32" s="430"/>
      <c r="D32" s="430"/>
      <c r="E32" s="430"/>
      <c r="F32" s="428"/>
      <c r="G32" s="428"/>
      <c r="H32" s="428"/>
      <c r="I32" s="428"/>
      <c r="J32" s="428"/>
      <c r="K32" s="428"/>
      <c r="L32" s="430"/>
      <c r="M32" s="430"/>
      <c r="N32" s="428"/>
      <c r="O32" s="428"/>
      <c r="P32" s="428"/>
      <c r="Q32" s="428"/>
      <c r="R32" s="721"/>
      <c r="S32" s="721"/>
    </row>
    <row r="33" spans="1:19" ht="12.75">
      <c r="A33" s="395" t="s">
        <v>303</v>
      </c>
      <c r="B33" s="429"/>
      <c r="C33" s="428"/>
      <c r="D33" s="428"/>
      <c r="E33" s="428"/>
      <c r="F33" s="428"/>
      <c r="G33" s="428"/>
      <c r="H33" s="428"/>
      <c r="I33" s="428"/>
      <c r="J33" s="428"/>
      <c r="K33" s="428"/>
      <c r="L33" s="428"/>
      <c r="M33" s="428"/>
      <c r="N33" s="428"/>
      <c r="O33" s="428"/>
      <c r="P33" s="428"/>
      <c r="Q33" s="428"/>
      <c r="R33" s="721"/>
      <c r="S33" s="721"/>
    </row>
    <row r="34" spans="1:19" ht="12.75">
      <c r="A34" s="395" t="s">
        <v>304</v>
      </c>
      <c r="B34" s="429"/>
      <c r="C34" s="428"/>
      <c r="D34" s="428"/>
      <c r="E34" s="428"/>
      <c r="F34" s="428"/>
      <c r="G34" s="428"/>
      <c r="H34" s="428"/>
      <c r="I34" s="428"/>
      <c r="J34" s="428"/>
      <c r="K34" s="428"/>
      <c r="L34" s="428"/>
      <c r="M34" s="428"/>
      <c r="N34" s="428"/>
      <c r="O34" s="428"/>
      <c r="P34" s="428"/>
      <c r="Q34" s="428"/>
      <c r="R34" s="721"/>
      <c r="S34" s="721"/>
    </row>
    <row r="35" spans="1:19" ht="12.75">
      <c r="A35" s="395" t="s">
        <v>305</v>
      </c>
      <c r="B35" s="429"/>
      <c r="C35" s="428"/>
      <c r="D35" s="428"/>
      <c r="E35" s="428"/>
      <c r="F35" s="428"/>
      <c r="G35" s="428"/>
      <c r="H35" s="428"/>
      <c r="I35" s="428"/>
      <c r="J35" s="428"/>
      <c r="K35" s="428"/>
      <c r="L35" s="428"/>
      <c r="M35" s="428"/>
      <c r="N35" s="428"/>
      <c r="O35" s="428"/>
      <c r="P35" s="428"/>
      <c r="Q35" s="428"/>
      <c r="R35" s="721"/>
      <c r="S35" s="721"/>
    </row>
    <row r="36" spans="1:19" ht="12.75">
      <c r="A36" s="395" t="s">
        <v>306</v>
      </c>
      <c r="B36" s="429"/>
      <c r="C36" s="428"/>
      <c r="D36" s="428"/>
      <c r="E36" s="428"/>
      <c r="F36" s="428"/>
      <c r="G36" s="428"/>
      <c r="H36" s="428"/>
      <c r="I36" s="428"/>
      <c r="J36" s="428"/>
      <c r="K36" s="428"/>
      <c r="L36" s="428"/>
      <c r="M36" s="428"/>
      <c r="N36" s="428"/>
      <c r="O36" s="428"/>
      <c r="P36" s="428"/>
      <c r="Q36" s="428"/>
      <c r="R36" s="721"/>
      <c r="S36" s="721"/>
    </row>
    <row r="37" spans="1:19" ht="12.75">
      <c r="A37" s="395" t="s">
        <v>307</v>
      </c>
      <c r="B37" s="429"/>
      <c r="C37" s="428"/>
      <c r="D37" s="428"/>
      <c r="E37" s="428"/>
      <c r="F37" s="428"/>
      <c r="G37" s="428"/>
      <c r="H37" s="428"/>
      <c r="I37" s="428"/>
      <c r="J37" s="428"/>
      <c r="K37" s="428"/>
      <c r="L37" s="428"/>
      <c r="M37" s="428"/>
      <c r="N37" s="428"/>
      <c r="O37" s="428"/>
      <c r="P37" s="428"/>
      <c r="Q37" s="428"/>
      <c r="R37" s="721"/>
      <c r="S37" s="721"/>
    </row>
    <row r="38" spans="1:19" ht="12.75">
      <c r="A38" s="395" t="s">
        <v>308</v>
      </c>
      <c r="B38" s="429"/>
      <c r="C38" s="428"/>
      <c r="D38" s="428"/>
      <c r="E38" s="428"/>
      <c r="F38" s="428"/>
      <c r="G38" s="428"/>
      <c r="H38" s="428"/>
      <c r="I38" s="428"/>
      <c r="J38" s="428"/>
      <c r="K38" s="428"/>
      <c r="L38" s="428"/>
      <c r="M38" s="428"/>
      <c r="N38" s="428"/>
      <c r="O38" s="428"/>
      <c r="P38" s="428"/>
      <c r="Q38" s="428"/>
      <c r="R38" s="721"/>
      <c r="S38" s="721"/>
    </row>
    <row r="39" spans="1:19" ht="12.75">
      <c r="A39" s="395" t="s">
        <v>309</v>
      </c>
      <c r="B39" s="429"/>
      <c r="C39" s="428"/>
      <c r="D39" s="428"/>
      <c r="E39" s="428"/>
      <c r="F39" s="428"/>
      <c r="G39" s="428"/>
      <c r="H39" s="428"/>
      <c r="I39" s="428"/>
      <c r="J39" s="428"/>
      <c r="K39" s="428"/>
      <c r="L39" s="428"/>
      <c r="M39" s="428"/>
      <c r="N39" s="428"/>
      <c r="O39" s="428"/>
      <c r="P39" s="428"/>
      <c r="Q39" s="428"/>
      <c r="R39" s="721"/>
      <c r="S39" s="721"/>
    </row>
    <row r="40" spans="1:19" ht="12.75">
      <c r="A40" s="395" t="s">
        <v>310</v>
      </c>
      <c r="B40" s="428"/>
      <c r="C40" s="428"/>
      <c r="D40" s="428"/>
      <c r="E40" s="428"/>
      <c r="F40" s="428"/>
      <c r="G40" s="428"/>
      <c r="H40" s="428"/>
      <c r="I40" s="428"/>
      <c r="J40" s="428"/>
      <c r="K40" s="428"/>
      <c r="L40" s="428"/>
      <c r="M40" s="428"/>
      <c r="N40" s="428"/>
      <c r="O40" s="428"/>
      <c r="P40" s="428"/>
      <c r="Q40" s="428"/>
      <c r="R40" s="721"/>
      <c r="S40" s="721"/>
    </row>
    <row r="41" spans="1:19" s="24" customFormat="1" ht="12.75">
      <c r="A41" s="395" t="s">
        <v>311</v>
      </c>
      <c r="B41" s="428"/>
      <c r="C41" s="428"/>
      <c r="D41" s="428"/>
      <c r="E41" s="428"/>
      <c r="F41" s="428"/>
      <c r="G41" s="428"/>
      <c r="H41" s="428"/>
      <c r="I41" s="428"/>
      <c r="J41" s="428"/>
      <c r="K41" s="428"/>
      <c r="L41" s="428"/>
      <c r="M41" s="428"/>
      <c r="N41" s="428"/>
      <c r="O41" s="428"/>
      <c r="P41" s="428"/>
      <c r="Q41" s="428"/>
      <c r="R41" s="721"/>
      <c r="S41" s="721"/>
    </row>
    <row r="42" spans="1:19" s="24" customFormat="1" ht="13.5" thickBot="1">
      <c r="A42" s="47" t="s">
        <v>312</v>
      </c>
      <c r="B42" s="99"/>
      <c r="C42" s="99"/>
      <c r="D42" s="99"/>
      <c r="E42" s="99"/>
      <c r="F42" s="99"/>
      <c r="G42" s="99"/>
      <c r="H42" s="99"/>
      <c r="I42" s="99"/>
      <c r="J42" s="99"/>
      <c r="K42" s="99"/>
      <c r="L42" s="99"/>
      <c r="M42" s="99"/>
      <c r="N42" s="99"/>
      <c r="O42" s="99"/>
      <c r="P42" s="99"/>
      <c r="Q42" s="99"/>
      <c r="R42" s="721"/>
      <c r="S42" s="721"/>
    </row>
    <row r="43" spans="1:19" s="24" customFormat="1" ht="12.75">
      <c r="A43" s="43" t="s">
        <v>313</v>
      </c>
      <c r="B43" s="46">
        <f>SUM(B31:B42)</f>
        <v>0</v>
      </c>
      <c r="C43" s="46">
        <f t="shared" si="7" ref="C43:Q43">SUM(C31:C42)</f>
        <v>0</v>
      </c>
      <c r="D43" s="46">
        <f t="shared" si="7"/>
        <v>0</v>
      </c>
      <c r="E43" s="46">
        <f t="shared" si="7"/>
        <v>0</v>
      </c>
      <c r="F43" s="46">
        <f t="shared" si="7"/>
        <v>0</v>
      </c>
      <c r="G43" s="46">
        <f t="shared" si="7"/>
        <v>0</v>
      </c>
      <c r="H43" s="46">
        <f t="shared" si="7"/>
        <v>0</v>
      </c>
      <c r="I43" s="46">
        <f t="shared" si="7"/>
        <v>0</v>
      </c>
      <c r="J43" s="46">
        <f t="shared" si="7"/>
        <v>0</v>
      </c>
      <c r="K43" s="46">
        <f t="shared" si="7"/>
        <v>0</v>
      </c>
      <c r="L43" s="46">
        <f t="shared" si="7"/>
        <v>0</v>
      </c>
      <c r="M43" s="46">
        <f t="shared" si="7"/>
        <v>0</v>
      </c>
      <c r="N43" s="46">
        <f t="shared" si="7"/>
        <v>0</v>
      </c>
      <c r="O43" s="46">
        <f t="shared" si="7"/>
        <v>0</v>
      </c>
      <c r="P43" s="46">
        <f t="shared" si="7"/>
        <v>0</v>
      </c>
      <c r="Q43" s="48">
        <f t="shared" si="7"/>
        <v>0</v>
      </c>
      <c r="R43" s="721"/>
      <c r="S43" s="721"/>
    </row>
    <row r="44" spans="1:19" s="24" customFormat="1" ht="12.75">
      <c r="A44" s="76"/>
      <c r="B44" s="104"/>
      <c r="C44" s="104"/>
      <c r="D44" s="104"/>
      <c r="E44" s="104"/>
      <c r="F44" s="104"/>
      <c r="G44" s="104"/>
      <c r="H44" s="104"/>
      <c r="I44" s="104"/>
      <c r="J44" s="104"/>
      <c r="K44" s="104"/>
      <c r="L44" s="104"/>
      <c r="M44" s="104"/>
      <c r="N44" s="104"/>
      <c r="O44" s="104"/>
      <c r="P44" s="104"/>
      <c r="Q44" s="105"/>
      <c r="R44" s="721"/>
      <c r="S44" s="721"/>
    </row>
    <row r="45" spans="1:19" ht="12.75">
      <c r="A45" s="1225" t="s">
        <v>317</v>
      </c>
      <c r="B45" s="1226"/>
      <c r="C45" s="1226"/>
      <c r="D45" s="1226"/>
      <c r="E45" s="1226"/>
      <c r="F45" s="1226"/>
      <c r="G45" s="1226"/>
      <c r="H45" s="1226"/>
      <c r="I45" s="1226"/>
      <c r="J45" s="1226"/>
      <c r="K45" s="1226"/>
      <c r="L45" s="1226"/>
      <c r="M45" s="1226"/>
      <c r="N45" s="1226"/>
      <c r="O45" s="1226"/>
      <c r="P45" s="1226"/>
      <c r="Q45" s="1227"/>
      <c r="R45" s="721"/>
      <c r="S45" s="721"/>
    </row>
    <row r="46" spans="1:19" ht="12.75">
      <c r="A46" s="1203" t="s">
        <v>274</v>
      </c>
      <c r="B46" s="1203"/>
      <c r="C46" s="1203"/>
      <c r="D46" s="1203"/>
      <c r="E46" s="1203"/>
      <c r="F46" s="1203"/>
      <c r="G46" s="1203"/>
      <c r="H46" s="1203"/>
      <c r="I46" s="1203"/>
      <c r="J46" s="1203"/>
      <c r="K46" s="1203"/>
      <c r="L46" s="1203"/>
      <c r="M46" s="1203"/>
      <c r="N46" s="1203"/>
      <c r="O46" s="1203"/>
      <c r="P46" s="265"/>
      <c r="Q46" s="265"/>
      <c r="R46" s="721"/>
      <c r="S46" s="721"/>
    </row>
    <row r="47" spans="1:19" s="24" customFormat="1" ht="12.75">
      <c r="A47" s="783"/>
      <c r="B47" s="783"/>
      <c r="C47" s="783"/>
      <c r="D47" s="783"/>
      <c r="E47" s="783"/>
      <c r="F47" s="783"/>
      <c r="G47" s="783"/>
      <c r="H47" s="783"/>
      <c r="I47" s="783"/>
      <c r="J47" s="783"/>
      <c r="K47" s="783"/>
      <c r="L47" s="783"/>
      <c r="M47" s="783"/>
      <c r="N47" s="783"/>
      <c r="O47" s="783"/>
      <c r="P47" s="265"/>
      <c r="Q47" s="265"/>
      <c r="R47" s="721"/>
      <c r="S47" s="721"/>
    </row>
    <row r="48" spans="1:19" ht="15.75">
      <c r="A48" s="1222" t="s">
        <v>318</v>
      </c>
      <c r="B48" s="1223"/>
      <c r="C48" s="1223"/>
      <c r="D48" s="1223"/>
      <c r="E48" s="1223"/>
      <c r="F48" s="1223"/>
      <c r="G48" s="1223"/>
      <c r="H48" s="1223"/>
      <c r="I48" s="1224"/>
      <c r="J48" s="789"/>
      <c r="K48" s="789"/>
      <c r="L48" s="789"/>
      <c r="M48" s="789"/>
      <c r="N48" s="789"/>
      <c r="O48" s="789"/>
      <c r="P48" s="789"/>
      <c r="Q48" s="789"/>
      <c r="R48" s="721"/>
      <c r="S48" s="721"/>
    </row>
    <row r="49" spans="1:19" ht="12.75">
      <c r="A49" s="1232" t="s">
        <v>289</v>
      </c>
      <c r="B49" s="1228" t="s">
        <v>290</v>
      </c>
      <c r="C49" s="1228"/>
      <c r="D49" s="1228"/>
      <c r="E49" s="1235"/>
      <c r="F49" s="1228" t="s">
        <v>291</v>
      </c>
      <c r="G49" s="1228"/>
      <c r="H49" s="1228"/>
      <c r="I49" s="1228"/>
      <c r="J49" s="1187" t="s">
        <v>292</v>
      </c>
      <c r="K49" s="1187"/>
      <c r="L49" s="1187"/>
      <c r="M49" s="1187"/>
      <c r="N49" s="1187" t="s">
        <v>9</v>
      </c>
      <c r="O49" s="1187"/>
      <c r="P49" s="1187"/>
      <c r="Q49" s="1187"/>
      <c r="R49" s="721"/>
      <c r="S49" s="721"/>
    </row>
    <row r="50" spans="1:19" ht="13.5" customHeight="1">
      <c r="A50" s="1233"/>
      <c r="B50" s="1236" t="s">
        <v>319</v>
      </c>
      <c r="C50" s="1187" t="s">
        <v>294</v>
      </c>
      <c r="D50" s="1187"/>
      <c r="E50" s="1187"/>
      <c r="F50" s="1236" t="s">
        <v>319</v>
      </c>
      <c r="G50" s="1187" t="s">
        <v>294</v>
      </c>
      <c r="H50" s="1187"/>
      <c r="I50" s="1187"/>
      <c r="J50" s="1236" t="s">
        <v>319</v>
      </c>
      <c r="K50" s="1187" t="s">
        <v>294</v>
      </c>
      <c r="L50" s="1187"/>
      <c r="M50" s="1187"/>
      <c r="N50" s="1236" t="s">
        <v>319</v>
      </c>
      <c r="O50" s="1187" t="s">
        <v>294</v>
      </c>
      <c r="P50" s="1187"/>
      <c r="Q50" s="1187"/>
      <c r="R50" s="721"/>
      <c r="S50" s="721"/>
    </row>
    <row r="51" spans="1:19" ht="39.75" customHeight="1">
      <c r="A51" s="1234"/>
      <c r="B51" s="1236"/>
      <c r="C51" s="778" t="s">
        <v>296</v>
      </c>
      <c r="D51" s="778" t="s">
        <v>297</v>
      </c>
      <c r="E51" s="778" t="s">
        <v>298</v>
      </c>
      <c r="F51" s="1236"/>
      <c r="G51" s="778" t="s">
        <v>296</v>
      </c>
      <c r="H51" s="778" t="s">
        <v>297</v>
      </c>
      <c r="I51" s="778" t="s">
        <v>298</v>
      </c>
      <c r="J51" s="1236"/>
      <c r="K51" s="778" t="s">
        <v>296</v>
      </c>
      <c r="L51" s="778" t="s">
        <v>297</v>
      </c>
      <c r="M51" s="778" t="s">
        <v>298</v>
      </c>
      <c r="N51" s="1236"/>
      <c r="O51" s="778" t="s">
        <v>296</v>
      </c>
      <c r="P51" s="778" t="s">
        <v>297</v>
      </c>
      <c r="Q51" s="778" t="s">
        <v>298</v>
      </c>
      <c r="R51" s="721"/>
      <c r="S51" s="721"/>
    </row>
    <row r="52" spans="1:19" ht="12.75">
      <c r="A52" s="395" t="s">
        <v>301</v>
      </c>
      <c r="B52" s="431">
        <v>0</v>
      </c>
      <c r="C52" s="428">
        <v>0</v>
      </c>
      <c r="D52" s="428">
        <v>0</v>
      </c>
      <c r="E52" s="428">
        <v>0</v>
      </c>
      <c r="F52" s="428">
        <v>0</v>
      </c>
      <c r="G52" s="428">
        <v>0</v>
      </c>
      <c r="H52" s="428">
        <v>0</v>
      </c>
      <c r="I52" s="428">
        <v>0</v>
      </c>
      <c r="J52" s="428">
        <v>0</v>
      </c>
      <c r="K52" s="428">
        <v>0</v>
      </c>
      <c r="L52" s="725">
        <v>0</v>
      </c>
      <c r="M52" s="725">
        <v>0</v>
      </c>
      <c r="N52" s="428">
        <v>0</v>
      </c>
      <c r="O52" s="725">
        <v>0</v>
      </c>
      <c r="P52" s="428">
        <v>0</v>
      </c>
      <c r="Q52" s="725">
        <v>0</v>
      </c>
      <c r="R52" s="721"/>
      <c r="S52" s="721"/>
    </row>
    <row r="53" spans="1:19" ht="12.75">
      <c r="A53" s="395" t="s">
        <v>302</v>
      </c>
      <c r="B53" s="431">
        <v>4</v>
      </c>
      <c r="C53" s="664">
        <v>-174.31193999999999</v>
      </c>
      <c r="D53" s="664">
        <v>64262.625800000002</v>
      </c>
      <c r="E53" s="664">
        <v>12.303751999999999</v>
      </c>
      <c r="F53" s="428">
        <v>0</v>
      </c>
      <c r="G53" s="428">
        <v>0</v>
      </c>
      <c r="H53" s="428">
        <v>0</v>
      </c>
      <c r="I53" s="428">
        <v>0</v>
      </c>
      <c r="J53" s="428">
        <v>1</v>
      </c>
      <c r="K53" s="665">
        <v>0</v>
      </c>
      <c r="L53" s="726">
        <v>6801.9903000000004</v>
      </c>
      <c r="M53" s="726">
        <v>1.6284000000000001</v>
      </c>
      <c r="N53" s="428">
        <f>J53+B53</f>
        <v>5</v>
      </c>
      <c r="O53" s="725">
        <f>K53+C53</f>
        <v>-174.31193999999999</v>
      </c>
      <c r="P53" s="428">
        <f>L53+D53</f>
        <v>71064.616099999999</v>
      </c>
      <c r="Q53" s="725">
        <f>M53+E53</f>
        <v>13.932151999999999</v>
      </c>
      <c r="R53" s="721"/>
      <c r="S53" s="721"/>
    </row>
    <row r="54" spans="1:19" ht="12.75">
      <c r="A54" s="395" t="s">
        <v>303</v>
      </c>
      <c r="B54" s="431">
        <v>5</v>
      </c>
      <c r="C54" s="665">
        <v>-615.46230000000003</v>
      </c>
      <c r="D54" s="665">
        <v>144490.9951</v>
      </c>
      <c r="E54" s="665">
        <v>30.8382</v>
      </c>
      <c r="F54" s="428">
        <v>0</v>
      </c>
      <c r="G54" s="428">
        <v>0</v>
      </c>
      <c r="H54" s="428">
        <v>0</v>
      </c>
      <c r="I54" s="428">
        <v>0</v>
      </c>
      <c r="J54" s="428">
        <v>1</v>
      </c>
      <c r="K54" s="665">
        <v>0</v>
      </c>
      <c r="L54" s="725">
        <v>16208.984200000001</v>
      </c>
      <c r="M54" s="725">
        <v>2.5329000000000002</v>
      </c>
      <c r="N54" s="428">
        <f t="shared" si="8" ref="N54:N59">J54+B54</f>
        <v>6</v>
      </c>
      <c r="O54" s="725">
        <f t="shared" si="9" ref="O54:O59">K54+C54</f>
        <v>-615.46230000000003</v>
      </c>
      <c r="P54" s="428">
        <f t="shared" si="10" ref="P54:P59">L54+D54</f>
        <v>160699.97930000001</v>
      </c>
      <c r="Q54" s="725">
        <f t="shared" si="11" ref="Q54:Q59">M54+E54</f>
        <v>33.371099999999998</v>
      </c>
      <c r="R54" s="721"/>
      <c r="S54" s="721"/>
    </row>
    <row r="55" spans="1:19" ht="12.75">
      <c r="A55" s="395" t="s">
        <v>304</v>
      </c>
      <c r="B55" s="431">
        <v>8</v>
      </c>
      <c r="C55" s="665">
        <v>-258.95710000000003</v>
      </c>
      <c r="D55" s="665">
        <v>64527.364399999999</v>
      </c>
      <c r="E55" s="665">
        <v>11.141299999999999</v>
      </c>
      <c r="F55" s="428">
        <v>0</v>
      </c>
      <c r="G55" s="428">
        <v>0</v>
      </c>
      <c r="H55" s="428">
        <v>0</v>
      </c>
      <c r="I55" s="428">
        <v>0</v>
      </c>
      <c r="J55" s="428">
        <v>0</v>
      </c>
      <c r="K55" s="665">
        <v>0</v>
      </c>
      <c r="L55" s="665">
        <v>0</v>
      </c>
      <c r="M55" s="665">
        <v>0</v>
      </c>
      <c r="N55" s="428">
        <f t="shared" si="8"/>
        <v>8</v>
      </c>
      <c r="O55" s="725">
        <f t="shared" si="9"/>
        <v>-258.95710000000003</v>
      </c>
      <c r="P55" s="428">
        <f t="shared" si="10"/>
        <v>64527.364399999999</v>
      </c>
      <c r="Q55" s="725">
        <f t="shared" si="11"/>
        <v>11.141299999999999</v>
      </c>
      <c r="R55" s="721"/>
      <c r="S55" s="721"/>
    </row>
    <row r="56" spans="1:19" ht="12.75">
      <c r="A56" s="395" t="s">
        <v>305</v>
      </c>
      <c r="B56" s="431">
        <v>0</v>
      </c>
      <c r="C56" s="806">
        <v>0</v>
      </c>
      <c r="D56" s="806">
        <v>0</v>
      </c>
      <c r="E56" s="806">
        <v>0</v>
      </c>
      <c r="F56" s="428">
        <v>0</v>
      </c>
      <c r="G56" s="428">
        <v>0</v>
      </c>
      <c r="H56" s="428">
        <v>0</v>
      </c>
      <c r="I56" s="428">
        <v>0</v>
      </c>
      <c r="J56" s="429">
        <v>0</v>
      </c>
      <c r="K56" s="666">
        <v>0</v>
      </c>
      <c r="L56" s="666">
        <v>0</v>
      </c>
      <c r="M56" s="666">
        <v>0</v>
      </c>
      <c r="N56" s="428">
        <f t="shared" si="8"/>
        <v>0</v>
      </c>
      <c r="O56" s="725">
        <f t="shared" si="9"/>
        <v>0</v>
      </c>
      <c r="P56" s="428">
        <f t="shared" si="10"/>
        <v>0</v>
      </c>
      <c r="Q56" s="725">
        <f t="shared" si="11"/>
        <v>0</v>
      </c>
      <c r="R56" s="721"/>
      <c r="S56" s="721"/>
    </row>
    <row r="57" spans="1:19" ht="12.75">
      <c r="A57" s="395" t="s">
        <v>306</v>
      </c>
      <c r="B57" s="431">
        <v>3</v>
      </c>
      <c r="C57" s="665">
        <v>-374.42070000000001</v>
      </c>
      <c r="D57" s="665">
        <v>63636.911</v>
      </c>
      <c r="E57" s="665">
        <v>14.698600000000001</v>
      </c>
      <c r="F57" s="428">
        <v>0</v>
      </c>
      <c r="G57" s="428">
        <v>0</v>
      </c>
      <c r="H57" s="428">
        <v>0</v>
      </c>
      <c r="I57" s="428">
        <v>0</v>
      </c>
      <c r="J57" s="428">
        <v>0</v>
      </c>
      <c r="K57" s="665">
        <v>0</v>
      </c>
      <c r="L57" s="665">
        <v>0</v>
      </c>
      <c r="M57" s="665">
        <v>0</v>
      </c>
      <c r="N57" s="428">
        <f t="shared" si="8"/>
        <v>3</v>
      </c>
      <c r="O57" s="725">
        <f t="shared" si="9"/>
        <v>-374.42070000000001</v>
      </c>
      <c r="P57" s="428">
        <f t="shared" si="10"/>
        <v>63636.911</v>
      </c>
      <c r="Q57" s="725">
        <f t="shared" si="11"/>
        <v>14.698600000000001</v>
      </c>
      <c r="R57" s="721"/>
      <c r="S57" s="721"/>
    </row>
    <row r="58" spans="1:19" ht="12.75">
      <c r="A58" s="395" t="s">
        <v>307</v>
      </c>
      <c r="B58" s="431">
        <v>10</v>
      </c>
      <c r="C58" s="428">
        <v>1239.3092999999999</v>
      </c>
      <c r="D58" s="428">
        <v>68764.264299999995</v>
      </c>
      <c r="E58" s="428">
        <v>15.809900000000001</v>
      </c>
      <c r="F58" s="428">
        <v>0</v>
      </c>
      <c r="G58" s="428">
        <v>0</v>
      </c>
      <c r="H58" s="428">
        <v>0</v>
      </c>
      <c r="I58" s="428">
        <v>0</v>
      </c>
      <c r="J58" s="428">
        <v>0</v>
      </c>
      <c r="K58" s="428">
        <v>0</v>
      </c>
      <c r="L58" s="428">
        <v>0</v>
      </c>
      <c r="M58" s="428">
        <v>0</v>
      </c>
      <c r="N58" s="428">
        <f t="shared" si="8"/>
        <v>10</v>
      </c>
      <c r="O58" s="725">
        <f t="shared" si="9"/>
        <v>1239.3092999999999</v>
      </c>
      <c r="P58" s="428">
        <f t="shared" si="10"/>
        <v>68764.264299999995</v>
      </c>
      <c r="Q58" s="725">
        <f t="shared" si="11"/>
        <v>15.809900000000001</v>
      </c>
      <c r="R58" s="721"/>
      <c r="S58" s="721"/>
    </row>
    <row r="59" spans="1:19" ht="12.75">
      <c r="A59" s="395" t="s">
        <v>308</v>
      </c>
      <c r="B59" s="431">
        <v>7</v>
      </c>
      <c r="C59" s="428">
        <v>-212.7372</v>
      </c>
      <c r="D59" s="428">
        <v>66300.578399999999</v>
      </c>
      <c r="E59" s="428">
        <v>12.048299999999999</v>
      </c>
      <c r="F59" s="428">
        <v>0</v>
      </c>
      <c r="G59" s="428">
        <v>0</v>
      </c>
      <c r="H59" s="428">
        <v>0</v>
      </c>
      <c r="I59" s="428">
        <v>0</v>
      </c>
      <c r="J59" s="428">
        <v>0</v>
      </c>
      <c r="K59" s="428">
        <v>0</v>
      </c>
      <c r="L59" s="428">
        <v>0</v>
      </c>
      <c r="M59" s="428">
        <v>0</v>
      </c>
      <c r="N59" s="428">
        <f t="shared" si="8"/>
        <v>7</v>
      </c>
      <c r="O59" s="725">
        <f t="shared" si="9"/>
        <v>-212.7372</v>
      </c>
      <c r="P59" s="428">
        <f t="shared" si="10"/>
        <v>66300.578399999999</v>
      </c>
      <c r="Q59" s="725">
        <f t="shared" si="11"/>
        <v>12.048299999999999</v>
      </c>
      <c r="R59" s="721"/>
      <c r="S59" s="721"/>
    </row>
    <row r="60" spans="1:19" ht="12.75">
      <c r="A60" s="395" t="s">
        <v>309</v>
      </c>
      <c r="B60" s="431">
        <v>1</v>
      </c>
      <c r="C60" s="428">
        <v>828.02099999999996</v>
      </c>
      <c r="D60" s="428">
        <v>1530.5719999999999</v>
      </c>
      <c r="E60" s="428">
        <v>0.37080000000000002</v>
      </c>
      <c r="F60" s="428"/>
      <c r="G60" s="428"/>
      <c r="H60" s="428"/>
      <c r="I60" s="428"/>
      <c r="J60" s="428">
        <v>0</v>
      </c>
      <c r="K60" s="428">
        <v>0</v>
      </c>
      <c r="L60" s="428">
        <v>0</v>
      </c>
      <c r="M60" s="428">
        <v>0</v>
      </c>
      <c r="N60" s="428">
        <f t="shared" si="12" ref="N60:Q62">J60+B60</f>
        <v>1</v>
      </c>
      <c r="O60" s="725">
        <f t="shared" si="12"/>
        <v>828.02099999999996</v>
      </c>
      <c r="P60" s="428">
        <f t="shared" si="12"/>
        <v>1530.5719999999999</v>
      </c>
      <c r="Q60" s="725">
        <f t="shared" si="12"/>
        <v>0.37080000000000002</v>
      </c>
      <c r="R60" s="721"/>
      <c r="S60" s="721"/>
    </row>
    <row r="61" spans="1:19" ht="12.75">
      <c r="A61" s="395" t="s">
        <v>310</v>
      </c>
      <c r="B61" s="1028">
        <v>3</v>
      </c>
      <c r="C61" s="1028">
        <v>1206.6135999999999</v>
      </c>
      <c r="D61" s="1028">
        <v>5606.90</v>
      </c>
      <c r="E61" s="1028">
        <v>1.6497999999999999</v>
      </c>
      <c r="F61" s="1028">
        <v>0</v>
      </c>
      <c r="G61" s="1028">
        <v>0</v>
      </c>
      <c r="H61" s="1028">
        <v>0</v>
      </c>
      <c r="I61" s="1028">
        <v>0</v>
      </c>
      <c r="J61" s="1028">
        <v>0</v>
      </c>
      <c r="K61" s="1028">
        <v>0</v>
      </c>
      <c r="L61" s="1028">
        <v>0</v>
      </c>
      <c r="M61" s="1028">
        <v>0</v>
      </c>
      <c r="N61" s="1028">
        <f>J61+B61</f>
        <v>3</v>
      </c>
      <c r="O61" s="1028">
        <f t="shared" si="12"/>
        <v>1206.6135999999999</v>
      </c>
      <c r="P61" s="1028">
        <f t="shared" si="12"/>
        <v>5606.90</v>
      </c>
      <c r="Q61" s="1028">
        <f t="shared" si="12"/>
        <v>1.6497999999999999</v>
      </c>
      <c r="R61" s="721"/>
      <c r="S61" s="721"/>
    </row>
    <row r="62" spans="1:19" ht="12.75">
      <c r="A62" s="395" t="s">
        <v>311</v>
      </c>
      <c r="B62" s="1028">
        <v>9</v>
      </c>
      <c r="C62" s="1028">
        <v>-386.89729999999997</v>
      </c>
      <c r="D62" s="1028">
        <v>93309.909199999995</v>
      </c>
      <c r="E62" s="1028">
        <v>18.777000000000001</v>
      </c>
      <c r="F62" s="1028">
        <v>0</v>
      </c>
      <c r="G62" s="1028">
        <v>0</v>
      </c>
      <c r="H62" s="1028">
        <v>0</v>
      </c>
      <c r="I62" s="1028">
        <v>0</v>
      </c>
      <c r="J62" s="1028">
        <v>2</v>
      </c>
      <c r="K62" s="1028">
        <v>0</v>
      </c>
      <c r="L62" s="1028">
        <v>11434.451999999999</v>
      </c>
      <c r="M62" s="1028">
        <v>2.2238000000000002</v>
      </c>
      <c r="N62" s="1028">
        <f t="shared" si="12"/>
        <v>11</v>
      </c>
      <c r="O62" s="1028">
        <f t="shared" si="12"/>
        <v>-386.89729999999997</v>
      </c>
      <c r="P62" s="1028">
        <f t="shared" si="12"/>
        <v>104744.3612</v>
      </c>
      <c r="Q62" s="1028">
        <f t="shared" si="12"/>
        <v>21.000800000000002</v>
      </c>
      <c r="R62" s="721"/>
      <c r="S62" s="721"/>
    </row>
    <row r="63" spans="1:19" ht="13.5" thickBot="1">
      <c r="A63" s="47" t="s">
        <v>312</v>
      </c>
      <c r="B63" s="341">
        <v>0</v>
      </c>
      <c r="C63" s="341">
        <v>0</v>
      </c>
      <c r="D63" s="341">
        <v>0</v>
      </c>
      <c r="E63" s="341">
        <v>0</v>
      </c>
      <c r="F63" s="341">
        <v>0</v>
      </c>
      <c r="G63" s="341">
        <v>0</v>
      </c>
      <c r="H63" s="341">
        <v>0</v>
      </c>
      <c r="I63" s="341">
        <v>0</v>
      </c>
      <c r="J63" s="341">
        <v>0</v>
      </c>
      <c r="K63" s="341">
        <v>0</v>
      </c>
      <c r="L63" s="341">
        <v>0</v>
      </c>
      <c r="M63" s="341">
        <v>0</v>
      </c>
      <c r="N63" s="341">
        <f>J63+B63</f>
        <v>0</v>
      </c>
      <c r="O63" s="341">
        <f t="shared" si="13" ref="O63:Q63">K63+C63</f>
        <v>0</v>
      </c>
      <c r="P63" s="341">
        <f t="shared" si="13"/>
        <v>0</v>
      </c>
      <c r="Q63" s="341">
        <f t="shared" si="13"/>
        <v>0</v>
      </c>
      <c r="R63" s="721"/>
      <c r="S63" s="721"/>
    </row>
    <row r="64" spans="1:19" ht="12.75">
      <c r="A64" s="43" t="s">
        <v>313</v>
      </c>
      <c r="B64" s="46">
        <f>SUM(B52:B63)</f>
        <v>50</v>
      </c>
      <c r="C64" s="46">
        <f t="shared" si="14" ref="C64:Q64">SUM(C52:C63)</f>
        <v>1251.1573599999997</v>
      </c>
      <c r="D64" s="46">
        <f t="shared" si="14"/>
        <v>572430.1202</v>
      </c>
      <c r="E64" s="46">
        <f t="shared" si="14"/>
        <v>117.637652</v>
      </c>
      <c r="F64" s="46">
        <f t="shared" si="14"/>
        <v>0</v>
      </c>
      <c r="G64" s="46">
        <f t="shared" si="14"/>
        <v>0</v>
      </c>
      <c r="H64" s="46">
        <f t="shared" si="14"/>
        <v>0</v>
      </c>
      <c r="I64" s="46">
        <f t="shared" si="14"/>
        <v>0</v>
      </c>
      <c r="J64" s="46">
        <f t="shared" si="14"/>
        <v>4</v>
      </c>
      <c r="K64" s="46">
        <f t="shared" si="14"/>
        <v>0</v>
      </c>
      <c r="L64" s="46">
        <f t="shared" si="14"/>
        <v>34445.426500000001</v>
      </c>
      <c r="M64" s="46">
        <f t="shared" si="14"/>
        <v>6.3851000000000013</v>
      </c>
      <c r="N64" s="46">
        <f t="shared" si="14"/>
        <v>54</v>
      </c>
      <c r="O64" s="46">
        <f t="shared" si="14"/>
        <v>1251.1573599999997</v>
      </c>
      <c r="P64" s="46">
        <f t="shared" si="14"/>
        <v>606875.54670000006</v>
      </c>
      <c r="Q64" s="48">
        <f t="shared" si="14"/>
        <v>124.022752</v>
      </c>
      <c r="R64" s="721"/>
      <c r="S64" s="721"/>
    </row>
    <row r="65" spans="1:19" ht="12.75">
      <c r="A65" s="265"/>
      <c r="B65" s="265"/>
      <c r="C65" s="265"/>
      <c r="D65" s="265"/>
      <c r="E65" s="265"/>
      <c r="F65" s="265"/>
      <c r="G65" s="265"/>
      <c r="H65" s="265"/>
      <c r="I65" s="265"/>
      <c r="J65" s="265"/>
      <c r="K65" s="265"/>
      <c r="L65" s="265"/>
      <c r="M65" s="265"/>
      <c r="N65" s="265"/>
      <c r="O65" s="265"/>
      <c r="P65" s="265"/>
      <c r="Q65" s="265"/>
      <c r="R65" s="721"/>
      <c r="S65" s="721"/>
    </row>
    <row r="66" spans="1:19" ht="12.75">
      <c r="A66" s="1225" t="s">
        <v>320</v>
      </c>
      <c r="B66" s="1226"/>
      <c r="C66" s="1226"/>
      <c r="D66" s="1226"/>
      <c r="E66" s="1226"/>
      <c r="F66" s="1226"/>
      <c r="G66" s="1226"/>
      <c r="H66" s="1226"/>
      <c r="I66" s="1226"/>
      <c r="J66" s="1226"/>
      <c r="K66" s="1226"/>
      <c r="L66" s="1226"/>
      <c r="M66" s="1226"/>
      <c r="N66" s="1226"/>
      <c r="O66" s="1226"/>
      <c r="P66" s="1226"/>
      <c r="Q66" s="1227"/>
      <c r="R66" s="721"/>
      <c r="S66" s="721"/>
    </row>
    <row r="67" spans="1:19" ht="12.75">
      <c r="A67" s="1203" t="s">
        <v>274</v>
      </c>
      <c r="B67" s="1203"/>
      <c r="C67" s="1203"/>
      <c r="D67" s="1203"/>
      <c r="E67" s="1203"/>
      <c r="F67" s="1203"/>
      <c r="G67" s="1203"/>
      <c r="H67" s="1203"/>
      <c r="I67" s="1203"/>
      <c r="J67" s="1203"/>
      <c r="K67" s="1203"/>
      <c r="L67" s="1203"/>
      <c r="M67" s="1203"/>
      <c r="N67" s="1203"/>
      <c r="O67" s="1203"/>
      <c r="P67" s="265"/>
      <c r="Q67" s="265"/>
      <c r="R67" s="721"/>
      <c r="S67" s="721"/>
    </row>
    <row r="68" spans="1:19" ht="12.75">
      <c r="A68" s="721"/>
      <c r="B68" s="265"/>
      <c r="C68" s="265"/>
      <c r="D68" s="265"/>
      <c r="E68" s="265"/>
      <c r="F68" s="265"/>
      <c r="G68" s="265"/>
      <c r="H68" s="265"/>
      <c r="I68" s="265"/>
      <c r="J68" s="265"/>
      <c r="K68" s="265"/>
      <c r="L68" s="265"/>
      <c r="M68" s="265"/>
      <c r="N68" s="265"/>
      <c r="O68" s="265"/>
      <c r="P68" s="265"/>
      <c r="Q68" s="265"/>
      <c r="R68" s="721"/>
      <c r="S68" s="721"/>
    </row>
    <row r="69" spans="1:19" ht="12.75">
      <c r="A69" s="265"/>
      <c r="B69" s="265"/>
      <c r="C69" s="265"/>
      <c r="D69" s="265"/>
      <c r="E69" s="265"/>
      <c r="F69" s="265"/>
      <c r="G69" s="265"/>
      <c r="H69" s="265"/>
      <c r="I69" s="265"/>
      <c r="J69" s="265"/>
      <c r="K69" s="265"/>
      <c r="L69" s="265"/>
      <c r="M69" s="265"/>
      <c r="N69" s="265"/>
      <c r="O69" s="265"/>
      <c r="P69" s="265"/>
      <c r="Q69" s="265"/>
      <c r="R69" s="721"/>
      <c r="S69" s="721"/>
    </row>
    <row r="70" spans="1:19" ht="12.75">
      <c r="A70" s="265"/>
      <c r="B70" s="265"/>
      <c r="C70" s="265"/>
      <c r="D70" s="265"/>
      <c r="E70" s="265"/>
      <c r="F70" s="265"/>
      <c r="G70" s="265"/>
      <c r="H70" s="265"/>
      <c r="I70" s="265"/>
      <c r="J70" s="265"/>
      <c r="K70" s="265"/>
      <c r="L70" s="265"/>
      <c r="M70" s="265"/>
      <c r="N70" s="265"/>
      <c r="O70" s="265"/>
      <c r="P70" s="265"/>
      <c r="Q70" s="265"/>
      <c r="R70" s="721"/>
      <c r="S70" s="721"/>
    </row>
    <row r="71" spans="1:19" ht="12.75">
      <c r="A71" s="265"/>
      <c r="B71" s="265"/>
      <c r="C71" s="265"/>
      <c r="D71" s="265"/>
      <c r="E71" s="265"/>
      <c r="F71" s="265"/>
      <c r="G71" s="265"/>
      <c r="H71" s="265"/>
      <c r="I71" s="265"/>
      <c r="J71" s="265"/>
      <c r="K71" s="265"/>
      <c r="L71" s="265"/>
      <c r="M71" s="265"/>
      <c r="N71" s="265"/>
      <c r="O71" s="265"/>
      <c r="P71" s="265"/>
      <c r="Q71" s="265"/>
      <c r="R71" s="721"/>
      <c r="S71" s="721"/>
    </row>
    <row r="72" spans="1:19" ht="12.75">
      <c r="A72" s="265"/>
      <c r="B72" s="265"/>
      <c r="C72" s="265"/>
      <c r="D72" s="265"/>
      <c r="E72" s="265"/>
      <c r="F72" s="265"/>
      <c r="G72" s="265"/>
      <c r="H72" s="265"/>
      <c r="I72" s="265"/>
      <c r="J72" s="265"/>
      <c r="K72" s="265"/>
      <c r="L72" s="265"/>
      <c r="M72" s="265"/>
      <c r="N72" s="265"/>
      <c r="O72" s="265"/>
      <c r="P72" s="265"/>
      <c r="Q72" s="265"/>
      <c r="R72" s="721"/>
      <c r="S72" s="721"/>
    </row>
    <row r="73" spans="1:19" ht="12.75">
      <c r="A73" s="265"/>
      <c r="B73" s="265"/>
      <c r="C73" s="265"/>
      <c r="D73" s="265"/>
      <c r="E73" s="265"/>
      <c r="F73" s="265"/>
      <c r="G73" s="265"/>
      <c r="H73" s="265"/>
      <c r="I73" s="265"/>
      <c r="J73" s="265"/>
      <c r="K73" s="265"/>
      <c r="L73" s="265"/>
      <c r="M73" s="265"/>
      <c r="N73" s="265"/>
      <c r="O73" s="265"/>
      <c r="P73" s="265"/>
      <c r="Q73" s="265"/>
      <c r="R73" s="721"/>
      <c r="S73" s="721"/>
    </row>
    <row r="74" spans="1:19" ht="12.75">
      <c r="A74" s="265"/>
      <c r="B74" s="265"/>
      <c r="C74" s="265"/>
      <c r="D74" s="265"/>
      <c r="E74" s="265"/>
      <c r="F74" s="265"/>
      <c r="G74" s="265"/>
      <c r="H74" s="265"/>
      <c r="I74" s="265"/>
      <c r="J74" s="265"/>
      <c r="K74" s="265"/>
      <c r="L74" s="265"/>
      <c r="M74" s="265"/>
      <c r="N74" s="265"/>
      <c r="O74" s="265"/>
      <c r="P74" s="265"/>
      <c r="Q74" s="265"/>
      <c r="R74" s="721"/>
      <c r="S74" s="721"/>
    </row>
    <row r="75" spans="1:19" ht="12.75">
      <c r="A75" s="265"/>
      <c r="B75" s="265"/>
      <c r="C75" s="265"/>
      <c r="D75" s="265"/>
      <c r="E75" s="265"/>
      <c r="F75" s="265"/>
      <c r="G75" s="265"/>
      <c r="H75" s="265"/>
      <c r="I75" s="265"/>
      <c r="J75" s="265"/>
      <c r="K75" s="265"/>
      <c r="L75" s="265"/>
      <c r="M75" s="265"/>
      <c r="N75" s="265"/>
      <c r="O75" s="265"/>
      <c r="P75" s="265"/>
      <c r="Q75" s="265"/>
      <c r="R75" s="721"/>
      <c r="S75" s="721"/>
    </row>
    <row r="76" spans="1:19" ht="12.75">
      <c r="A76" s="265"/>
      <c r="B76" s="265"/>
      <c r="C76" s="265"/>
      <c r="D76" s="265"/>
      <c r="E76" s="265"/>
      <c r="F76" s="265"/>
      <c r="G76" s="265"/>
      <c r="H76" s="265"/>
      <c r="I76" s="265"/>
      <c r="J76" s="265"/>
      <c r="K76" s="265"/>
      <c r="L76" s="265"/>
      <c r="M76" s="265"/>
      <c r="N76" s="265"/>
      <c r="O76" s="265"/>
      <c r="P76" s="265"/>
      <c r="Q76" s="265"/>
      <c r="R76" s="721"/>
      <c r="S76" s="721"/>
    </row>
    <row r="77" spans="1:19" ht="12.75">
      <c r="A77" s="265"/>
      <c r="B77" s="265"/>
      <c r="C77" s="265"/>
      <c r="D77" s="265"/>
      <c r="E77" s="265"/>
      <c r="F77" s="265"/>
      <c r="G77" s="265"/>
      <c r="H77" s="265"/>
      <c r="I77" s="265"/>
      <c r="J77" s="265"/>
      <c r="K77" s="265"/>
      <c r="L77" s="265"/>
      <c r="M77" s="265"/>
      <c r="N77" s="265"/>
      <c r="O77" s="265"/>
      <c r="P77" s="265"/>
      <c r="Q77" s="265"/>
      <c r="R77" s="721"/>
      <c r="S77" s="721"/>
    </row>
    <row r="78" spans="1:19" ht="12.75">
      <c r="A78" s="265"/>
      <c r="B78" s="265"/>
      <c r="C78" s="265"/>
      <c r="D78" s="265"/>
      <c r="E78" s="265"/>
      <c r="F78" s="265"/>
      <c r="G78" s="265"/>
      <c r="H78" s="265"/>
      <c r="I78" s="265"/>
      <c r="J78" s="265"/>
      <c r="K78" s="265"/>
      <c r="L78" s="265"/>
      <c r="M78" s="265"/>
      <c r="N78" s="265"/>
      <c r="O78" s="265"/>
      <c r="P78" s="265"/>
      <c r="Q78" s="265"/>
      <c r="R78" s="721"/>
      <c r="S78" s="721"/>
    </row>
    <row r="79" spans="1:19" ht="12.75">
      <c r="A79" s="265"/>
      <c r="B79" s="265"/>
      <c r="C79" s="265"/>
      <c r="D79" s="265"/>
      <c r="E79" s="265"/>
      <c r="F79" s="265"/>
      <c r="G79" s="265"/>
      <c r="H79" s="265"/>
      <c r="I79" s="265"/>
      <c r="J79" s="265"/>
      <c r="K79" s="265"/>
      <c r="L79" s="265"/>
      <c r="M79" s="265"/>
      <c r="N79" s="265"/>
      <c r="O79" s="265"/>
      <c r="P79" s="265"/>
      <c r="Q79" s="265"/>
      <c r="R79" s="721"/>
      <c r="S79" s="721"/>
    </row>
    <row r="80" spans="1:19" ht="12.75">
      <c r="A80" s="265"/>
      <c r="B80" s="265"/>
      <c r="C80" s="265"/>
      <c r="D80" s="265"/>
      <c r="E80" s="265"/>
      <c r="F80" s="265"/>
      <c r="G80" s="265"/>
      <c r="H80" s="265"/>
      <c r="I80" s="265"/>
      <c r="J80" s="265"/>
      <c r="K80" s="265"/>
      <c r="L80" s="265"/>
      <c r="M80" s="265"/>
      <c r="N80" s="265"/>
      <c r="O80" s="265"/>
      <c r="P80" s="265"/>
      <c r="Q80" s="265"/>
      <c r="R80" s="721"/>
      <c r="S80" s="721"/>
    </row>
    <row r="81" spans="1:19" ht="12.75">
      <c r="A81" s="265"/>
      <c r="B81" s="265"/>
      <c r="C81" s="265"/>
      <c r="D81" s="265"/>
      <c r="E81" s="265"/>
      <c r="F81" s="265"/>
      <c r="G81" s="265"/>
      <c r="H81" s="265"/>
      <c r="I81" s="265"/>
      <c r="J81" s="265"/>
      <c r="K81" s="265"/>
      <c r="L81" s="265"/>
      <c r="M81" s="265"/>
      <c r="N81" s="265"/>
      <c r="O81" s="265"/>
      <c r="P81" s="265"/>
      <c r="Q81" s="265"/>
      <c r="R81" s="721"/>
      <c r="S81" s="721"/>
    </row>
    <row r="82" spans="1:19" ht="12.75">
      <c r="A82" s="265"/>
      <c r="B82" s="265"/>
      <c r="C82" s="265"/>
      <c r="D82" s="265"/>
      <c r="E82" s="265"/>
      <c r="F82" s="265"/>
      <c r="G82" s="265"/>
      <c r="H82" s="265"/>
      <c r="I82" s="265"/>
      <c r="J82" s="265"/>
      <c r="K82" s="265"/>
      <c r="L82" s="265"/>
      <c r="M82" s="265"/>
      <c r="N82" s="265"/>
      <c r="O82" s="265"/>
      <c r="P82" s="265"/>
      <c r="Q82" s="265"/>
      <c r="R82" s="721"/>
      <c r="S82" s="721"/>
    </row>
    <row r="83" spans="1:19" ht="12.75">
      <c r="A83" s="265"/>
      <c r="B83" s="265"/>
      <c r="C83" s="265"/>
      <c r="D83" s="265"/>
      <c r="E83" s="265"/>
      <c r="F83" s="265"/>
      <c r="G83" s="265"/>
      <c r="H83" s="265"/>
      <c r="I83" s="265"/>
      <c r="J83" s="265"/>
      <c r="K83" s="265"/>
      <c r="L83" s="265"/>
      <c r="M83" s="265"/>
      <c r="N83" s="265"/>
      <c r="O83" s="265"/>
      <c r="P83" s="265"/>
      <c r="Q83" s="265"/>
      <c r="R83" s="721"/>
      <c r="S83" s="721"/>
    </row>
    <row r="84" spans="1:19" ht="12.75">
      <c r="A84" s="265"/>
      <c r="B84" s="265"/>
      <c r="C84" s="265"/>
      <c r="D84" s="265"/>
      <c r="E84" s="265"/>
      <c r="F84" s="265"/>
      <c r="G84" s="265"/>
      <c r="H84" s="265"/>
      <c r="I84" s="265"/>
      <c r="J84" s="265"/>
      <c r="K84" s="265"/>
      <c r="L84" s="265"/>
      <c r="M84" s="265"/>
      <c r="N84" s="265"/>
      <c r="O84" s="265"/>
      <c r="P84" s="265"/>
      <c r="Q84" s="265"/>
      <c r="R84" s="721"/>
      <c r="S84" s="721"/>
    </row>
    <row r="85" spans="1:19" ht="12.75">
      <c r="A85" s="265"/>
      <c r="B85" s="265"/>
      <c r="C85" s="265"/>
      <c r="D85" s="265"/>
      <c r="E85" s="265"/>
      <c r="F85" s="265"/>
      <c r="G85" s="265"/>
      <c r="H85" s="265"/>
      <c r="I85" s="265"/>
      <c r="J85" s="265"/>
      <c r="K85" s="265"/>
      <c r="L85" s="265"/>
      <c r="M85" s="265"/>
      <c r="N85" s="265"/>
      <c r="O85" s="265"/>
      <c r="P85" s="265"/>
      <c r="Q85" s="265"/>
      <c r="R85" s="721"/>
      <c r="S85" s="721"/>
    </row>
    <row r="86" spans="1:19" ht="12.75">
      <c r="A86" s="265"/>
      <c r="B86" s="265"/>
      <c r="C86" s="265"/>
      <c r="D86" s="265"/>
      <c r="E86" s="265"/>
      <c r="F86" s="265"/>
      <c r="G86" s="265"/>
      <c r="H86" s="265"/>
      <c r="I86" s="265"/>
      <c r="J86" s="265"/>
      <c r="K86" s="265"/>
      <c r="L86" s="265"/>
      <c r="M86" s="265"/>
      <c r="N86" s="265"/>
      <c r="O86" s="265"/>
      <c r="P86" s="265"/>
      <c r="Q86" s="265"/>
      <c r="R86" s="721"/>
      <c r="S86" s="721"/>
    </row>
    <row r="87" spans="1:19" ht="12.75">
      <c r="A87" s="265"/>
      <c r="B87" s="265"/>
      <c r="C87" s="265"/>
      <c r="D87" s="265"/>
      <c r="E87" s="265"/>
      <c r="F87" s="265"/>
      <c r="G87" s="265"/>
      <c r="H87" s="265"/>
      <c r="I87" s="265"/>
      <c r="J87" s="265"/>
      <c r="K87" s="265"/>
      <c r="L87" s="265"/>
      <c r="M87" s="265"/>
      <c r="N87" s="265"/>
      <c r="O87" s="265"/>
      <c r="P87" s="265"/>
      <c r="Q87" s="265"/>
      <c r="R87" s="721"/>
      <c r="S87" s="721"/>
    </row>
    <row r="88" spans="1:19" ht="12.75">
      <c r="A88" s="265"/>
      <c r="B88" s="265"/>
      <c r="C88" s="265"/>
      <c r="D88" s="265"/>
      <c r="E88" s="265"/>
      <c r="F88" s="265"/>
      <c r="G88" s="265"/>
      <c r="H88" s="265"/>
      <c r="I88" s="265"/>
      <c r="J88" s="265"/>
      <c r="K88" s="265"/>
      <c r="L88" s="265"/>
      <c r="M88" s="265"/>
      <c r="N88" s="265"/>
      <c r="O88" s="265"/>
      <c r="P88" s="265"/>
      <c r="Q88" s="265"/>
      <c r="R88" s="721"/>
      <c r="S88" s="721"/>
    </row>
    <row r="89" spans="1:19" ht="12.75">
      <c r="A89" s="265"/>
      <c r="B89" s="265"/>
      <c r="C89" s="265"/>
      <c r="D89" s="265"/>
      <c r="E89" s="265"/>
      <c r="F89" s="265"/>
      <c r="G89" s="265"/>
      <c r="H89" s="265"/>
      <c r="I89" s="265"/>
      <c r="J89" s="265"/>
      <c r="K89" s="265"/>
      <c r="L89" s="265"/>
      <c r="M89" s="265"/>
      <c r="N89" s="265"/>
      <c r="O89" s="265"/>
      <c r="P89" s="265"/>
      <c r="Q89" s="265"/>
      <c r="R89" s="721"/>
      <c r="S89" s="721"/>
    </row>
    <row r="90" spans="1:19" ht="12.75">
      <c r="A90" s="265"/>
      <c r="B90" s="265"/>
      <c r="C90" s="265"/>
      <c r="D90" s="265"/>
      <c r="E90" s="265"/>
      <c r="F90" s="265"/>
      <c r="G90" s="265"/>
      <c r="H90" s="265"/>
      <c r="I90" s="265"/>
      <c r="J90" s="265"/>
      <c r="K90" s="265"/>
      <c r="L90" s="265"/>
      <c r="M90" s="265"/>
      <c r="N90" s="265"/>
      <c r="O90" s="265"/>
      <c r="P90" s="265"/>
      <c r="Q90" s="265"/>
      <c r="R90" s="721"/>
      <c r="S90" s="721"/>
    </row>
    <row r="91" spans="1:19" ht="12.75">
      <c r="A91" s="265"/>
      <c r="B91" s="265"/>
      <c r="C91" s="265"/>
      <c r="D91" s="265"/>
      <c r="E91" s="265"/>
      <c r="F91" s="265"/>
      <c r="G91" s="265"/>
      <c r="H91" s="265"/>
      <c r="I91" s="265"/>
      <c r="J91" s="265"/>
      <c r="K91" s="265"/>
      <c r="L91" s="265"/>
      <c r="M91" s="265"/>
      <c r="N91" s="265"/>
      <c r="O91" s="265"/>
      <c r="P91" s="265"/>
      <c r="Q91" s="265"/>
      <c r="R91" s="721"/>
      <c r="S91" s="721"/>
    </row>
    <row r="92" spans="1:19" ht="12.75">
      <c r="A92" s="265"/>
      <c r="B92" s="265"/>
      <c r="C92" s="265"/>
      <c r="D92" s="265"/>
      <c r="E92" s="265"/>
      <c r="F92" s="265"/>
      <c r="G92" s="265"/>
      <c r="H92" s="265"/>
      <c r="I92" s="265"/>
      <c r="J92" s="265"/>
      <c r="K92" s="265"/>
      <c r="L92" s="265"/>
      <c r="M92" s="265"/>
      <c r="N92" s="265"/>
      <c r="O92" s="265"/>
      <c r="P92" s="265"/>
      <c r="Q92" s="265"/>
      <c r="R92" s="721"/>
      <c r="S92" s="721"/>
    </row>
    <row r="93" spans="1:19" ht="12.75">
      <c r="A93" s="265"/>
      <c r="B93" s="265"/>
      <c r="C93" s="265"/>
      <c r="D93" s="265"/>
      <c r="E93" s="265"/>
      <c r="F93" s="265"/>
      <c r="G93" s="265"/>
      <c r="H93" s="265"/>
      <c r="I93" s="265"/>
      <c r="J93" s="265"/>
      <c r="K93" s="265"/>
      <c r="L93" s="265"/>
      <c r="M93" s="265"/>
      <c r="N93" s="265"/>
      <c r="O93" s="265"/>
      <c r="P93" s="265"/>
      <c r="Q93" s="265"/>
      <c r="R93" s="721"/>
      <c r="S93" s="721"/>
    </row>
    <row r="94" spans="1:19" ht="12.75">
      <c r="A94" s="265"/>
      <c r="B94" s="265"/>
      <c r="C94" s="265"/>
      <c r="D94" s="265"/>
      <c r="E94" s="265"/>
      <c r="F94" s="265"/>
      <c r="G94" s="265"/>
      <c r="H94" s="265"/>
      <c r="I94" s="265"/>
      <c r="J94" s="265"/>
      <c r="K94" s="265"/>
      <c r="L94" s="265"/>
      <c r="M94" s="265"/>
      <c r="N94" s="265"/>
      <c r="O94" s="265"/>
      <c r="P94" s="265"/>
      <c r="Q94" s="265"/>
      <c r="R94" s="721"/>
      <c r="S94" s="721"/>
    </row>
    <row r="95" spans="1:19" ht="12.75">
      <c r="A95" s="265"/>
      <c r="B95" s="265"/>
      <c r="C95" s="265"/>
      <c r="D95" s="265"/>
      <c r="E95" s="265"/>
      <c r="F95" s="265"/>
      <c r="G95" s="265"/>
      <c r="H95" s="265"/>
      <c r="I95" s="265"/>
      <c r="J95" s="265"/>
      <c r="K95" s="265"/>
      <c r="L95" s="265"/>
      <c r="M95" s="265"/>
      <c r="N95" s="265"/>
      <c r="O95" s="265"/>
      <c r="P95" s="265"/>
      <c r="Q95" s="265"/>
      <c r="R95" s="721"/>
      <c r="S95" s="721"/>
    </row>
    <row r="96" spans="1:19" ht="12.75">
      <c r="A96" s="265"/>
      <c r="B96" s="265"/>
      <c r="C96" s="265"/>
      <c r="D96" s="265"/>
      <c r="E96" s="265"/>
      <c r="F96" s="265"/>
      <c r="G96" s="265"/>
      <c r="H96" s="265"/>
      <c r="I96" s="265"/>
      <c r="J96" s="265"/>
      <c r="K96" s="265"/>
      <c r="L96" s="265"/>
      <c r="M96" s="265"/>
      <c r="N96" s="265"/>
      <c r="O96" s="265"/>
      <c r="P96" s="265"/>
      <c r="Q96" s="265"/>
      <c r="R96" s="721"/>
      <c r="S96" s="721"/>
    </row>
    <row r="97" spans="1:19" ht="12.75">
      <c r="A97" s="265"/>
      <c r="B97" s="265"/>
      <c r="C97" s="265"/>
      <c r="D97" s="265"/>
      <c r="E97" s="265"/>
      <c r="F97" s="265"/>
      <c r="G97" s="265"/>
      <c r="H97" s="265"/>
      <c r="I97" s="265"/>
      <c r="J97" s="265"/>
      <c r="K97" s="265"/>
      <c r="L97" s="265"/>
      <c r="M97" s="265"/>
      <c r="N97" s="265"/>
      <c r="O97" s="265"/>
      <c r="P97" s="265"/>
      <c r="Q97" s="265"/>
      <c r="R97" s="721"/>
      <c r="S97" s="721"/>
    </row>
    <row r="98" spans="1:19" ht="12.75">
      <c r="A98" s="265"/>
      <c r="B98" s="265"/>
      <c r="C98" s="265"/>
      <c r="D98" s="265"/>
      <c r="E98" s="265"/>
      <c r="F98" s="265"/>
      <c r="G98" s="265"/>
      <c r="H98" s="265"/>
      <c r="I98" s="265"/>
      <c r="J98" s="265"/>
      <c r="K98" s="265"/>
      <c r="L98" s="265"/>
      <c r="M98" s="265"/>
      <c r="N98" s="265"/>
      <c r="O98" s="265"/>
      <c r="P98" s="265"/>
      <c r="Q98" s="265"/>
      <c r="R98" s="721"/>
      <c r="S98" s="721"/>
    </row>
    <row r="99" spans="1:19" ht="12.75">
      <c r="A99" s="265"/>
      <c r="B99" s="265"/>
      <c r="C99" s="265"/>
      <c r="D99" s="265"/>
      <c r="E99" s="265"/>
      <c r="F99" s="265"/>
      <c r="G99" s="265"/>
      <c r="H99" s="265"/>
      <c r="I99" s="265"/>
      <c r="J99" s="265"/>
      <c r="K99" s="265"/>
      <c r="L99" s="265"/>
      <c r="M99" s="265"/>
      <c r="N99" s="265"/>
      <c r="O99" s="265"/>
      <c r="P99" s="265"/>
      <c r="Q99" s="265"/>
      <c r="R99" s="721"/>
      <c r="S99" s="721"/>
    </row>
    <row r="100" spans="1:19" ht="12.75">
      <c r="A100" s="265"/>
      <c r="B100" s="265"/>
      <c r="C100" s="265"/>
      <c r="D100" s="265"/>
      <c r="E100" s="265"/>
      <c r="F100" s="265"/>
      <c r="G100" s="265"/>
      <c r="H100" s="265"/>
      <c r="I100" s="265"/>
      <c r="J100" s="265"/>
      <c r="K100" s="265"/>
      <c r="L100" s="265"/>
      <c r="M100" s="265"/>
      <c r="N100" s="265"/>
      <c r="O100" s="265"/>
      <c r="P100" s="265"/>
      <c r="Q100" s="265"/>
      <c r="R100" s="721"/>
      <c r="S100" s="721"/>
    </row>
    <row r="101" spans="1:19" ht="12.75">
      <c r="A101" s="265"/>
      <c r="B101" s="265"/>
      <c r="C101" s="265"/>
      <c r="D101" s="265"/>
      <c r="E101" s="265"/>
      <c r="F101" s="265"/>
      <c r="G101" s="265"/>
      <c r="H101" s="265"/>
      <c r="I101" s="265"/>
      <c r="J101" s="265"/>
      <c r="K101" s="265"/>
      <c r="L101" s="265"/>
      <c r="M101" s="265"/>
      <c r="N101" s="265"/>
      <c r="O101" s="265"/>
      <c r="P101" s="265"/>
      <c r="Q101" s="265"/>
      <c r="R101" s="721"/>
      <c r="S101" s="721"/>
    </row>
    <row r="102" spans="1:19" ht="12.75">
      <c r="A102" s="265"/>
      <c r="B102" s="265"/>
      <c r="C102" s="265"/>
      <c r="D102" s="265"/>
      <c r="E102" s="265"/>
      <c r="F102" s="265"/>
      <c r="G102" s="265"/>
      <c r="H102" s="265"/>
      <c r="I102" s="265"/>
      <c r="J102" s="265"/>
      <c r="K102" s="265"/>
      <c r="L102" s="265"/>
      <c r="M102" s="265"/>
      <c r="N102" s="265"/>
      <c r="O102" s="265"/>
      <c r="P102" s="265"/>
      <c r="Q102" s="265"/>
      <c r="R102" s="721"/>
      <c r="S102" s="721"/>
    </row>
    <row r="103" spans="1:19" ht="12.75">
      <c r="A103" s="265"/>
      <c r="B103" s="265"/>
      <c r="C103" s="265"/>
      <c r="D103" s="265"/>
      <c r="E103" s="265"/>
      <c r="F103" s="265"/>
      <c r="G103" s="265"/>
      <c r="H103" s="265"/>
      <c r="I103" s="265"/>
      <c r="J103" s="265"/>
      <c r="K103" s="265"/>
      <c r="L103" s="265"/>
      <c r="M103" s="265"/>
      <c r="N103" s="265"/>
      <c r="O103" s="265"/>
      <c r="P103" s="265"/>
      <c r="Q103" s="265"/>
      <c r="R103" s="721"/>
      <c r="S103" s="721"/>
    </row>
    <row r="104" spans="1:19" ht="12.75">
      <c r="A104" s="265"/>
      <c r="B104" s="265"/>
      <c r="C104" s="265"/>
      <c r="D104" s="265"/>
      <c r="E104" s="265"/>
      <c r="F104" s="265"/>
      <c r="G104" s="265"/>
      <c r="H104" s="265"/>
      <c r="I104" s="265"/>
      <c r="J104" s="265"/>
      <c r="K104" s="265"/>
      <c r="L104" s="265"/>
      <c r="M104" s="265"/>
      <c r="N104" s="265"/>
      <c r="O104" s="265"/>
      <c r="P104" s="265"/>
      <c r="Q104" s="265"/>
      <c r="R104" s="721"/>
      <c r="S104" s="721"/>
    </row>
    <row r="105" spans="1:19" ht="12.75">
      <c r="A105" s="265"/>
      <c r="B105" s="265"/>
      <c r="C105" s="265"/>
      <c r="D105" s="265"/>
      <c r="E105" s="265"/>
      <c r="F105" s="265"/>
      <c r="G105" s="265"/>
      <c r="H105" s="265"/>
      <c r="I105" s="265"/>
      <c r="J105" s="265"/>
      <c r="K105" s="265"/>
      <c r="L105" s="265"/>
      <c r="M105" s="265"/>
      <c r="N105" s="265"/>
      <c r="O105" s="265"/>
      <c r="P105" s="265"/>
      <c r="Q105" s="265"/>
      <c r="R105" s="721"/>
      <c r="S105" s="721"/>
    </row>
    <row r="106" spans="1:19" ht="12.75">
      <c r="A106" s="265"/>
      <c r="B106" s="265"/>
      <c r="C106" s="265"/>
      <c r="D106" s="265"/>
      <c r="E106" s="265"/>
      <c r="F106" s="265"/>
      <c r="G106" s="265"/>
      <c r="H106" s="265"/>
      <c r="I106" s="265"/>
      <c r="J106" s="265"/>
      <c r="K106" s="265"/>
      <c r="L106" s="265"/>
      <c r="M106" s="265"/>
      <c r="N106" s="265"/>
      <c r="O106" s="265"/>
      <c r="P106" s="265"/>
      <c r="Q106" s="265"/>
      <c r="R106" s="721"/>
      <c r="S106" s="721"/>
    </row>
    <row r="107" spans="1:19" ht="12.75">
      <c r="A107" s="265"/>
      <c r="B107" s="265"/>
      <c r="C107" s="265"/>
      <c r="D107" s="265"/>
      <c r="E107" s="265"/>
      <c r="F107" s="265"/>
      <c r="G107" s="265"/>
      <c r="H107" s="265"/>
      <c r="I107" s="265"/>
      <c r="J107" s="265"/>
      <c r="K107" s="265"/>
      <c r="L107" s="265"/>
      <c r="M107" s="265"/>
      <c r="N107" s="265"/>
      <c r="O107" s="265"/>
      <c r="P107" s="265"/>
      <c r="Q107" s="265"/>
      <c r="R107" s="721"/>
      <c r="S107" s="721"/>
    </row>
    <row r="108" spans="1:19" ht="12.75">
      <c r="A108" s="265"/>
      <c r="B108" s="265"/>
      <c r="C108" s="265"/>
      <c r="D108" s="265"/>
      <c r="E108" s="265"/>
      <c r="F108" s="265"/>
      <c r="G108" s="265"/>
      <c r="H108" s="265"/>
      <c r="I108" s="265"/>
      <c r="J108" s="265"/>
      <c r="K108" s="265"/>
      <c r="L108" s="265"/>
      <c r="M108" s="265"/>
      <c r="N108" s="265"/>
      <c r="O108" s="265"/>
      <c r="P108" s="265"/>
      <c r="Q108" s="265"/>
      <c r="R108" s="721"/>
      <c r="S108" s="721"/>
    </row>
    <row r="109" spans="1:19" ht="12.75">
      <c r="A109" s="265"/>
      <c r="B109" s="265"/>
      <c r="C109" s="265"/>
      <c r="D109" s="265"/>
      <c r="E109" s="265"/>
      <c r="F109" s="265"/>
      <c r="G109" s="265"/>
      <c r="H109" s="265"/>
      <c r="I109" s="265"/>
      <c r="J109" s="265"/>
      <c r="K109" s="265"/>
      <c r="L109" s="265"/>
      <c r="M109" s="265"/>
      <c r="N109" s="265"/>
      <c r="O109" s="265"/>
      <c r="P109" s="265"/>
      <c r="Q109" s="265"/>
      <c r="R109" s="721"/>
      <c r="S109" s="721"/>
    </row>
    <row r="110" spans="1:19" ht="12.75">
      <c r="A110" s="265"/>
      <c r="B110" s="265"/>
      <c r="C110" s="265"/>
      <c r="D110" s="265"/>
      <c r="E110" s="265"/>
      <c r="F110" s="265"/>
      <c r="G110" s="265"/>
      <c r="H110" s="265"/>
      <c r="I110" s="265"/>
      <c r="J110" s="265"/>
      <c r="K110" s="265"/>
      <c r="L110" s="265"/>
      <c r="M110" s="265"/>
      <c r="N110" s="265"/>
      <c r="O110" s="265"/>
      <c r="P110" s="265"/>
      <c r="Q110" s="265"/>
      <c r="R110" s="721"/>
      <c r="S110" s="721"/>
    </row>
    <row r="111" spans="1:19" ht="12.75">
      <c r="A111" s="265"/>
      <c r="B111" s="265"/>
      <c r="C111" s="265"/>
      <c r="D111" s="265"/>
      <c r="E111" s="265"/>
      <c r="F111" s="265"/>
      <c r="G111" s="265"/>
      <c r="H111" s="265"/>
      <c r="I111" s="265"/>
      <c r="J111" s="265"/>
      <c r="K111" s="265"/>
      <c r="L111" s="265"/>
      <c r="M111" s="265"/>
      <c r="N111" s="265"/>
      <c r="O111" s="265"/>
      <c r="P111" s="265"/>
      <c r="Q111" s="265"/>
      <c r="R111" s="721"/>
      <c r="S111" s="721"/>
    </row>
    <row r="112" spans="1:19" ht="12.75">
      <c r="A112" s="265"/>
      <c r="B112" s="265"/>
      <c r="C112" s="265"/>
      <c r="D112" s="265"/>
      <c r="E112" s="265"/>
      <c r="F112" s="265"/>
      <c r="G112" s="265"/>
      <c r="H112" s="265"/>
      <c r="I112" s="265"/>
      <c r="J112" s="265"/>
      <c r="K112" s="265"/>
      <c r="L112" s="265"/>
      <c r="M112" s="265"/>
      <c r="N112" s="265"/>
      <c r="O112" s="265"/>
      <c r="P112" s="265"/>
      <c r="Q112" s="265"/>
      <c r="R112" s="721"/>
      <c r="S112" s="721"/>
    </row>
    <row r="113" spans="1:19" ht="12.75">
      <c r="A113" s="265"/>
      <c r="B113" s="265"/>
      <c r="C113" s="265"/>
      <c r="D113" s="265"/>
      <c r="E113" s="265"/>
      <c r="F113" s="265"/>
      <c r="G113" s="265"/>
      <c r="H113" s="265"/>
      <c r="I113" s="265"/>
      <c r="J113" s="265"/>
      <c r="K113" s="265"/>
      <c r="L113" s="265"/>
      <c r="M113" s="265"/>
      <c r="N113" s="265"/>
      <c r="O113" s="265"/>
      <c r="P113" s="265"/>
      <c r="Q113" s="265"/>
      <c r="R113" s="721"/>
      <c r="S113" s="721"/>
    </row>
    <row r="114" spans="1:19" ht="12.75">
      <c r="A114" s="265"/>
      <c r="B114" s="265"/>
      <c r="C114" s="265"/>
      <c r="D114" s="265"/>
      <c r="E114" s="265"/>
      <c r="F114" s="265"/>
      <c r="G114" s="265"/>
      <c r="H114" s="265"/>
      <c r="I114" s="265"/>
      <c r="J114" s="265"/>
      <c r="K114" s="265"/>
      <c r="L114" s="265"/>
      <c r="M114" s="265"/>
      <c r="N114" s="265"/>
      <c r="O114" s="265"/>
      <c r="P114" s="265"/>
      <c r="Q114" s="265"/>
      <c r="R114" s="721"/>
      <c r="S114" s="721"/>
    </row>
    <row r="115" spans="1:19" ht="12.75">
      <c r="A115" s="265"/>
      <c r="B115" s="265"/>
      <c r="C115" s="265"/>
      <c r="D115" s="265"/>
      <c r="E115" s="265"/>
      <c r="F115" s="265"/>
      <c r="G115" s="265"/>
      <c r="H115" s="265"/>
      <c r="I115" s="265"/>
      <c r="J115" s="265"/>
      <c r="K115" s="265"/>
      <c r="L115" s="265"/>
      <c r="M115" s="265"/>
      <c r="N115" s="265"/>
      <c r="O115" s="265"/>
      <c r="P115" s="265"/>
      <c r="Q115" s="265"/>
      <c r="R115" s="721"/>
      <c r="S115" s="721"/>
    </row>
    <row r="116" spans="1:19" ht="12.75">
      <c r="A116" s="265"/>
      <c r="B116" s="265"/>
      <c r="C116" s="265"/>
      <c r="D116" s="265"/>
      <c r="E116" s="265"/>
      <c r="F116" s="265"/>
      <c r="G116" s="265"/>
      <c r="H116" s="265"/>
      <c r="I116" s="265"/>
      <c r="J116" s="265"/>
      <c r="K116" s="265"/>
      <c r="L116" s="265"/>
      <c r="M116" s="265"/>
      <c r="N116" s="265"/>
      <c r="O116" s="265"/>
      <c r="P116" s="265"/>
      <c r="Q116" s="265"/>
      <c r="R116" s="721"/>
      <c r="S116" s="721"/>
    </row>
    <row r="117" spans="1:19" ht="12.75">
      <c r="A117" s="265"/>
      <c r="B117" s="265"/>
      <c r="C117" s="265"/>
      <c r="D117" s="265"/>
      <c r="E117" s="265"/>
      <c r="F117" s="265"/>
      <c r="G117" s="265"/>
      <c r="H117" s="265"/>
      <c r="I117" s="265"/>
      <c r="J117" s="265"/>
      <c r="K117" s="265"/>
      <c r="L117" s="265"/>
      <c r="M117" s="265"/>
      <c r="N117" s="265"/>
      <c r="O117" s="265"/>
      <c r="P117" s="265"/>
      <c r="Q117" s="265"/>
      <c r="R117" s="721"/>
      <c r="S117" s="721"/>
    </row>
    <row r="118" spans="1:19" ht="12.75">
      <c r="A118" s="265"/>
      <c r="B118" s="265"/>
      <c r="C118" s="265"/>
      <c r="D118" s="265"/>
      <c r="E118" s="265"/>
      <c r="F118" s="265"/>
      <c r="G118" s="265"/>
      <c r="H118" s="265"/>
      <c r="I118" s="265"/>
      <c r="J118" s="265"/>
      <c r="K118" s="265"/>
      <c r="L118" s="265"/>
      <c r="M118" s="265"/>
      <c r="N118" s="265"/>
      <c r="O118" s="265"/>
      <c r="P118" s="265"/>
      <c r="Q118" s="265"/>
      <c r="R118" s="721"/>
      <c r="S118" s="721"/>
    </row>
    <row r="119" spans="1:19" ht="12.75">
      <c r="A119" s="265"/>
      <c r="B119" s="265"/>
      <c r="C119" s="265"/>
      <c r="D119" s="265"/>
      <c r="E119" s="265"/>
      <c r="F119" s="265"/>
      <c r="G119" s="265"/>
      <c r="H119" s="265"/>
      <c r="I119" s="265"/>
      <c r="J119" s="265"/>
      <c r="K119" s="265"/>
      <c r="L119" s="265"/>
      <c r="M119" s="265"/>
      <c r="N119" s="265"/>
      <c r="O119" s="265"/>
      <c r="P119" s="265"/>
      <c r="Q119" s="265"/>
      <c r="R119" s="721"/>
      <c r="S119" s="721"/>
    </row>
    <row r="120" spans="1:19" ht="12.75">
      <c r="A120" s="265"/>
      <c r="B120" s="265"/>
      <c r="C120" s="265"/>
      <c r="D120" s="265"/>
      <c r="E120" s="265"/>
      <c r="F120" s="265"/>
      <c r="G120" s="265"/>
      <c r="H120" s="265"/>
      <c r="I120" s="265"/>
      <c r="J120" s="265"/>
      <c r="K120" s="265"/>
      <c r="L120" s="265"/>
      <c r="M120" s="265"/>
      <c r="N120" s="265"/>
      <c r="O120" s="265"/>
      <c r="P120" s="265"/>
      <c r="Q120" s="265"/>
      <c r="R120" s="721"/>
      <c r="S120" s="721"/>
    </row>
    <row r="121" spans="1:19" ht="12.75">
      <c r="A121" s="265"/>
      <c r="B121" s="265"/>
      <c r="C121" s="265"/>
      <c r="D121" s="265"/>
      <c r="E121" s="265"/>
      <c r="F121" s="265"/>
      <c r="G121" s="265"/>
      <c r="H121" s="265"/>
      <c r="I121" s="265"/>
      <c r="J121" s="265"/>
      <c r="K121" s="265"/>
      <c r="L121" s="265"/>
      <c r="M121" s="265"/>
      <c r="N121" s="265"/>
      <c r="O121" s="265"/>
      <c r="P121" s="265"/>
      <c r="Q121" s="265"/>
      <c r="R121" s="721"/>
      <c r="S121" s="721"/>
    </row>
    <row r="122" spans="1:19" ht="12.75">
      <c r="A122" s="265"/>
      <c r="B122" s="265"/>
      <c r="C122" s="265"/>
      <c r="D122" s="265"/>
      <c r="E122" s="265"/>
      <c r="F122" s="265"/>
      <c r="G122" s="265"/>
      <c r="H122" s="265"/>
      <c r="I122" s="265"/>
      <c r="J122" s="265"/>
      <c r="K122" s="265"/>
      <c r="L122" s="265"/>
      <c r="M122" s="265"/>
      <c r="N122" s="265"/>
      <c r="O122" s="265"/>
      <c r="P122" s="265"/>
      <c r="Q122" s="265"/>
      <c r="R122" s="721"/>
      <c r="S122" s="721"/>
    </row>
    <row r="123" spans="1:19" ht="12.75">
      <c r="A123" s="265"/>
      <c r="B123" s="265"/>
      <c r="C123" s="265"/>
      <c r="D123" s="265"/>
      <c r="E123" s="265"/>
      <c r="F123" s="265"/>
      <c r="G123" s="265"/>
      <c r="H123" s="265"/>
      <c r="I123" s="265"/>
      <c r="J123" s="265"/>
      <c r="K123" s="265"/>
      <c r="L123" s="265"/>
      <c r="M123" s="265"/>
      <c r="N123" s="265"/>
      <c r="O123" s="265"/>
      <c r="P123" s="265"/>
      <c r="Q123" s="265"/>
      <c r="R123" s="721"/>
      <c r="S123" s="721"/>
    </row>
    <row r="124" spans="1:19" ht="12.75">
      <c r="A124" s="265"/>
      <c r="B124" s="265"/>
      <c r="C124" s="265"/>
      <c r="D124" s="265"/>
      <c r="E124" s="265"/>
      <c r="F124" s="265"/>
      <c r="G124" s="265"/>
      <c r="H124" s="265"/>
      <c r="I124" s="265"/>
      <c r="J124" s="265"/>
      <c r="K124" s="265"/>
      <c r="L124" s="265"/>
      <c r="M124" s="265"/>
      <c r="N124" s="265"/>
      <c r="O124" s="265"/>
      <c r="P124" s="265"/>
      <c r="Q124" s="265"/>
      <c r="R124" s="721"/>
      <c r="S124" s="721"/>
    </row>
    <row r="125" spans="1:19" ht="12.75">
      <c r="A125" s="265"/>
      <c r="B125" s="265"/>
      <c r="C125" s="265"/>
      <c r="D125" s="265"/>
      <c r="E125" s="265"/>
      <c r="F125" s="265"/>
      <c r="G125" s="265"/>
      <c r="H125" s="265"/>
      <c r="I125" s="265"/>
      <c r="J125" s="265"/>
      <c r="K125" s="265"/>
      <c r="L125" s="265"/>
      <c r="M125" s="265"/>
      <c r="N125" s="265"/>
      <c r="O125" s="265"/>
      <c r="P125" s="265"/>
      <c r="Q125" s="265"/>
      <c r="R125" s="721"/>
      <c r="S125" s="721"/>
    </row>
    <row r="126" spans="1:19" ht="12.75">
      <c r="A126" s="265"/>
      <c r="B126" s="265"/>
      <c r="C126" s="265"/>
      <c r="D126" s="265"/>
      <c r="E126" s="265"/>
      <c r="F126" s="265"/>
      <c r="G126" s="265"/>
      <c r="H126" s="265"/>
      <c r="I126" s="265"/>
      <c r="J126" s="265"/>
      <c r="K126" s="265"/>
      <c r="L126" s="265"/>
      <c r="M126" s="265"/>
      <c r="N126" s="265"/>
      <c r="O126" s="265"/>
      <c r="P126" s="265"/>
      <c r="Q126" s="265"/>
      <c r="R126" s="721"/>
      <c r="S126" s="721"/>
    </row>
    <row r="127" spans="1:19" ht="12.75">
      <c r="A127" s="265"/>
      <c r="B127" s="265"/>
      <c r="C127" s="265"/>
      <c r="D127" s="265"/>
      <c r="E127" s="265"/>
      <c r="F127" s="265"/>
      <c r="G127" s="265"/>
      <c r="H127" s="265"/>
      <c r="I127" s="265"/>
      <c r="J127" s="265"/>
      <c r="K127" s="265"/>
      <c r="L127" s="265"/>
      <c r="M127" s="265"/>
      <c r="N127" s="265"/>
      <c r="O127" s="265"/>
      <c r="P127" s="265"/>
      <c r="Q127" s="265"/>
      <c r="R127" s="721"/>
      <c r="S127" s="721"/>
    </row>
    <row r="128" spans="1:19" ht="12.75">
      <c r="A128" s="265"/>
      <c r="B128" s="265"/>
      <c r="C128" s="265"/>
      <c r="D128" s="265"/>
      <c r="E128" s="265"/>
      <c r="F128" s="265"/>
      <c r="G128" s="265"/>
      <c r="H128" s="265"/>
      <c r="I128" s="265"/>
      <c r="J128" s="265"/>
      <c r="K128" s="265"/>
      <c r="L128" s="265"/>
      <c r="M128" s="265"/>
      <c r="N128" s="265"/>
      <c r="O128" s="265"/>
      <c r="P128" s="265"/>
      <c r="Q128" s="265"/>
      <c r="R128" s="721"/>
      <c r="S128" s="721"/>
    </row>
    <row r="129" spans="1:19" ht="12.75">
      <c r="A129" s="265"/>
      <c r="B129" s="265"/>
      <c r="C129" s="265"/>
      <c r="D129" s="265"/>
      <c r="E129" s="265"/>
      <c r="F129" s="265"/>
      <c r="G129" s="265"/>
      <c r="H129" s="265"/>
      <c r="I129" s="265"/>
      <c r="J129" s="265"/>
      <c r="K129" s="265"/>
      <c r="L129" s="265"/>
      <c r="M129" s="265"/>
      <c r="N129" s="265"/>
      <c r="O129" s="265"/>
      <c r="P129" s="265"/>
      <c r="Q129" s="265"/>
      <c r="R129" s="721"/>
      <c r="S129" s="721"/>
    </row>
    <row r="130" spans="1:19" ht="12.75">
      <c r="A130" s="265"/>
      <c r="B130" s="265"/>
      <c r="C130" s="265"/>
      <c r="D130" s="265"/>
      <c r="E130" s="265"/>
      <c r="F130" s="265"/>
      <c r="G130" s="265"/>
      <c r="H130" s="265"/>
      <c r="I130" s="265"/>
      <c r="J130" s="265"/>
      <c r="K130" s="265"/>
      <c r="L130" s="265"/>
      <c r="M130" s="265"/>
      <c r="N130" s="265"/>
      <c r="O130" s="265"/>
      <c r="P130" s="265"/>
      <c r="Q130" s="265"/>
      <c r="R130" s="721"/>
      <c r="S130" s="721"/>
    </row>
    <row r="131" spans="1:19" ht="12.75">
      <c r="A131" s="265"/>
      <c r="B131" s="265"/>
      <c r="C131" s="265"/>
      <c r="D131" s="265"/>
      <c r="E131" s="265"/>
      <c r="F131" s="265"/>
      <c r="G131" s="265"/>
      <c r="H131" s="265"/>
      <c r="I131" s="265"/>
      <c r="J131" s="265"/>
      <c r="K131" s="265"/>
      <c r="L131" s="265"/>
      <c r="M131" s="265"/>
      <c r="N131" s="265"/>
      <c r="O131" s="265"/>
      <c r="P131" s="265"/>
      <c r="Q131" s="265"/>
      <c r="R131" s="721"/>
      <c r="S131" s="721"/>
    </row>
    <row r="132" spans="1:19" ht="12.75">
      <c r="A132" s="265"/>
      <c r="B132" s="265"/>
      <c r="C132" s="265"/>
      <c r="D132" s="265"/>
      <c r="E132" s="265"/>
      <c r="F132" s="265"/>
      <c r="G132" s="265"/>
      <c r="H132" s="265"/>
      <c r="I132" s="265"/>
      <c r="J132" s="265"/>
      <c r="K132" s="265"/>
      <c r="L132" s="265"/>
      <c r="M132" s="265"/>
      <c r="N132" s="265"/>
      <c r="O132" s="265"/>
      <c r="P132" s="265"/>
      <c r="Q132" s="265"/>
      <c r="R132" s="721"/>
      <c r="S132" s="721"/>
    </row>
    <row r="133" spans="1:19" ht="12.75">
      <c r="A133" s="265"/>
      <c r="B133" s="265"/>
      <c r="C133" s="265"/>
      <c r="D133" s="265"/>
      <c r="E133" s="265"/>
      <c r="F133" s="265"/>
      <c r="G133" s="265"/>
      <c r="H133" s="265"/>
      <c r="I133" s="265"/>
      <c r="J133" s="265"/>
      <c r="K133" s="265"/>
      <c r="L133" s="265"/>
      <c r="M133" s="265"/>
      <c r="N133" s="265"/>
      <c r="O133" s="265"/>
      <c r="P133" s="265"/>
      <c r="Q133" s="265"/>
      <c r="R133" s="721"/>
      <c r="S133" s="721"/>
    </row>
    <row r="134" spans="1:19" ht="12.75">
      <c r="A134" s="265"/>
      <c r="B134" s="265"/>
      <c r="C134" s="265"/>
      <c r="D134" s="265"/>
      <c r="E134" s="265"/>
      <c r="F134" s="265"/>
      <c r="G134" s="265"/>
      <c r="H134" s="265"/>
      <c r="I134" s="265"/>
      <c r="J134" s="265"/>
      <c r="K134" s="265"/>
      <c r="L134" s="265"/>
      <c r="M134" s="265"/>
      <c r="N134" s="265"/>
      <c r="O134" s="265"/>
      <c r="P134" s="265"/>
      <c r="Q134" s="265"/>
      <c r="R134" s="721"/>
      <c r="S134" s="721"/>
    </row>
    <row r="135" spans="1:19" ht="12.75">
      <c r="A135" s="265"/>
      <c r="B135" s="265"/>
      <c r="C135" s="265"/>
      <c r="D135" s="265"/>
      <c r="E135" s="265"/>
      <c r="F135" s="265"/>
      <c r="G135" s="265"/>
      <c r="H135" s="265"/>
      <c r="I135" s="265"/>
      <c r="J135" s="265"/>
      <c r="K135" s="265"/>
      <c r="L135" s="265"/>
      <c r="M135" s="265"/>
      <c r="N135" s="265"/>
      <c r="O135" s="265"/>
      <c r="P135" s="265"/>
      <c r="Q135" s="265"/>
      <c r="R135" s="721"/>
      <c r="S135" s="721"/>
    </row>
    <row r="136" spans="1:19" ht="12.75">
      <c r="A136" s="265"/>
      <c r="B136" s="265"/>
      <c r="C136" s="265"/>
      <c r="D136" s="265"/>
      <c r="E136" s="265"/>
      <c r="F136" s="265"/>
      <c r="G136" s="265"/>
      <c r="H136" s="265"/>
      <c r="I136" s="265"/>
      <c r="J136" s="265"/>
      <c r="K136" s="265"/>
      <c r="L136" s="265"/>
      <c r="M136" s="265"/>
      <c r="N136" s="265"/>
      <c r="O136" s="265"/>
      <c r="P136" s="265"/>
      <c r="Q136" s="265"/>
      <c r="R136" s="721"/>
      <c r="S136" s="721"/>
    </row>
    <row r="137" spans="1:19" ht="12.75">
      <c r="A137" s="265"/>
      <c r="B137" s="265"/>
      <c r="C137" s="265"/>
      <c r="D137" s="265"/>
      <c r="E137" s="265"/>
      <c r="F137" s="265"/>
      <c r="G137" s="265"/>
      <c r="H137" s="265"/>
      <c r="I137" s="265"/>
      <c r="J137" s="265"/>
      <c r="K137" s="265"/>
      <c r="L137" s="265"/>
      <c r="M137" s="265"/>
      <c r="N137" s="265"/>
      <c r="O137" s="265"/>
      <c r="P137" s="265"/>
      <c r="Q137" s="265"/>
      <c r="R137" s="721"/>
      <c r="S137" s="721"/>
    </row>
    <row r="138" spans="1:19" ht="12.75">
      <c r="A138" s="265"/>
      <c r="B138" s="265"/>
      <c r="C138" s="265"/>
      <c r="D138" s="265"/>
      <c r="E138" s="265"/>
      <c r="F138" s="265"/>
      <c r="G138" s="265"/>
      <c r="H138" s="265"/>
      <c r="I138" s="265"/>
      <c r="J138" s="265"/>
      <c r="K138" s="265"/>
      <c r="L138" s="265"/>
      <c r="M138" s="265"/>
      <c r="N138" s="265"/>
      <c r="O138" s="265"/>
      <c r="P138" s="265"/>
      <c r="Q138" s="265"/>
      <c r="R138" s="721"/>
      <c r="S138" s="721"/>
    </row>
    <row r="139" spans="1:19" ht="12.75">
      <c r="A139" s="265"/>
      <c r="B139" s="265"/>
      <c r="C139" s="265"/>
      <c r="D139" s="265"/>
      <c r="E139" s="265"/>
      <c r="F139" s="265"/>
      <c r="G139" s="265"/>
      <c r="H139" s="265"/>
      <c r="I139" s="265"/>
      <c r="J139" s="265"/>
      <c r="K139" s="265"/>
      <c r="L139" s="265"/>
      <c r="M139" s="265"/>
      <c r="N139" s="265"/>
      <c r="O139" s="265"/>
      <c r="P139" s="265"/>
      <c r="Q139" s="265"/>
      <c r="R139" s="721"/>
      <c r="S139" s="721"/>
    </row>
    <row r="140" spans="1:19" ht="12.75">
      <c r="A140" s="265"/>
      <c r="B140" s="265"/>
      <c r="C140" s="265"/>
      <c r="D140" s="265"/>
      <c r="E140" s="265"/>
      <c r="F140" s="265"/>
      <c r="G140" s="265"/>
      <c r="H140" s="265"/>
      <c r="I140" s="265"/>
      <c r="J140" s="265"/>
      <c r="K140" s="265"/>
      <c r="L140" s="265"/>
      <c r="M140" s="265"/>
      <c r="N140" s="265"/>
      <c r="O140" s="265"/>
      <c r="P140" s="265"/>
      <c r="Q140" s="265"/>
      <c r="R140" s="721"/>
      <c r="S140" s="721"/>
    </row>
    <row r="141" spans="1:19" ht="12.75">
      <c r="A141" s="265"/>
      <c r="B141" s="265"/>
      <c r="C141" s="265"/>
      <c r="D141" s="265"/>
      <c r="E141" s="265"/>
      <c r="F141" s="265"/>
      <c r="G141" s="265"/>
      <c r="H141" s="265"/>
      <c r="I141" s="265"/>
      <c r="J141" s="265"/>
      <c r="K141" s="265"/>
      <c r="L141" s="265"/>
      <c r="M141" s="265"/>
      <c r="N141" s="265"/>
      <c r="O141" s="265"/>
      <c r="P141" s="265"/>
      <c r="Q141" s="265"/>
      <c r="R141" s="721"/>
      <c r="S141" s="721"/>
    </row>
    <row r="142" spans="1:19" ht="12.75">
      <c r="A142" s="265"/>
      <c r="B142" s="265"/>
      <c r="C142" s="265"/>
      <c r="D142" s="265"/>
      <c r="E142" s="265"/>
      <c r="F142" s="265"/>
      <c r="G142" s="265"/>
      <c r="H142" s="265"/>
      <c r="I142" s="265"/>
      <c r="J142" s="265"/>
      <c r="K142" s="265"/>
      <c r="L142" s="265"/>
      <c r="M142" s="265"/>
      <c r="N142" s="265"/>
      <c r="O142" s="265"/>
      <c r="P142" s="265"/>
      <c r="Q142" s="265"/>
      <c r="R142" s="721"/>
      <c r="S142" s="721"/>
    </row>
    <row r="143" spans="1:19" ht="12.75">
      <c r="A143" s="265"/>
      <c r="B143" s="265"/>
      <c r="C143" s="265"/>
      <c r="D143" s="265"/>
      <c r="E143" s="265"/>
      <c r="F143" s="265"/>
      <c r="G143" s="265"/>
      <c r="H143" s="265"/>
      <c r="I143" s="265"/>
      <c r="J143" s="265"/>
      <c r="K143" s="265"/>
      <c r="L143" s="265"/>
      <c r="M143" s="265"/>
      <c r="N143" s="265"/>
      <c r="O143" s="265"/>
      <c r="P143" s="265"/>
      <c r="Q143" s="265"/>
      <c r="R143" s="721"/>
      <c r="S143" s="721"/>
    </row>
    <row r="144" spans="1:19" ht="12.75">
      <c r="A144" s="265"/>
      <c r="B144" s="265"/>
      <c r="C144" s="265"/>
      <c r="D144" s="265"/>
      <c r="E144" s="265"/>
      <c r="F144" s="265"/>
      <c r="G144" s="265"/>
      <c r="H144" s="265"/>
      <c r="I144" s="265"/>
      <c r="J144" s="265"/>
      <c r="K144" s="265"/>
      <c r="L144" s="265"/>
      <c r="M144" s="265"/>
      <c r="N144" s="265"/>
      <c r="O144" s="265"/>
      <c r="P144" s="265"/>
      <c r="Q144" s="265"/>
      <c r="R144" s="721"/>
      <c r="S144" s="721"/>
    </row>
    <row r="145" spans="1:19" ht="12.75">
      <c r="A145" s="265"/>
      <c r="B145" s="265"/>
      <c r="C145" s="265"/>
      <c r="D145" s="265"/>
      <c r="E145" s="265"/>
      <c r="F145" s="265"/>
      <c r="G145" s="265"/>
      <c r="H145" s="265"/>
      <c r="I145" s="265"/>
      <c r="J145" s="265"/>
      <c r="K145" s="265"/>
      <c r="L145" s="265"/>
      <c r="M145" s="265"/>
      <c r="N145" s="265"/>
      <c r="O145" s="265"/>
      <c r="P145" s="265"/>
      <c r="Q145" s="265"/>
      <c r="R145" s="721"/>
      <c r="S145" s="721"/>
    </row>
    <row r="146" spans="1:19" ht="12.75">
      <c r="A146" s="265"/>
      <c r="B146" s="265"/>
      <c r="C146" s="265"/>
      <c r="D146" s="265"/>
      <c r="E146" s="265"/>
      <c r="F146" s="265"/>
      <c r="G146" s="265"/>
      <c r="H146" s="265"/>
      <c r="I146" s="265"/>
      <c r="J146" s="265"/>
      <c r="K146" s="265"/>
      <c r="L146" s="265"/>
      <c r="M146" s="265"/>
      <c r="N146" s="265"/>
      <c r="O146" s="265"/>
      <c r="P146" s="265"/>
      <c r="Q146" s="265"/>
      <c r="R146" s="721"/>
      <c r="S146" s="721"/>
    </row>
    <row r="147" spans="1:19" ht="12.75">
      <c r="A147" s="265"/>
      <c r="B147" s="265"/>
      <c r="C147" s="265"/>
      <c r="D147" s="265"/>
      <c r="E147" s="265"/>
      <c r="F147" s="265"/>
      <c r="G147" s="265"/>
      <c r="H147" s="265"/>
      <c r="I147" s="265"/>
      <c r="J147" s="265"/>
      <c r="K147" s="265"/>
      <c r="L147" s="265"/>
      <c r="M147" s="265"/>
      <c r="N147" s="265"/>
      <c r="O147" s="265"/>
      <c r="P147" s="265"/>
      <c r="Q147" s="265"/>
      <c r="R147" s="721"/>
      <c r="S147" s="721"/>
    </row>
    <row r="148" spans="1:19" ht="12.75">
      <c r="A148" s="265"/>
      <c r="B148" s="265"/>
      <c r="C148" s="265"/>
      <c r="D148" s="265"/>
      <c r="E148" s="265"/>
      <c r="F148" s="265"/>
      <c r="G148" s="265"/>
      <c r="H148" s="265"/>
      <c r="I148" s="265"/>
      <c r="J148" s="265"/>
      <c r="K148" s="265"/>
      <c r="L148" s="265"/>
      <c r="M148" s="265"/>
      <c r="N148" s="265"/>
      <c r="O148" s="265"/>
      <c r="P148" s="265"/>
      <c r="Q148" s="265"/>
      <c r="R148" s="721"/>
      <c r="S148" s="721"/>
    </row>
    <row r="149" spans="1:19" ht="12.75">
      <c r="A149" s="265"/>
      <c r="B149" s="265"/>
      <c r="C149" s="265"/>
      <c r="D149" s="265"/>
      <c r="E149" s="265"/>
      <c r="F149" s="265"/>
      <c r="G149" s="265"/>
      <c r="H149" s="265"/>
      <c r="I149" s="265"/>
      <c r="J149" s="265"/>
      <c r="K149" s="265"/>
      <c r="L149" s="265"/>
      <c r="M149" s="265"/>
      <c r="N149" s="265"/>
      <c r="O149" s="265"/>
      <c r="P149" s="265"/>
      <c r="Q149" s="265"/>
      <c r="R149" s="721"/>
      <c r="S149" s="721"/>
    </row>
    <row r="150" spans="1:19" ht="12.75">
      <c r="A150" s="265"/>
      <c r="B150" s="265"/>
      <c r="C150" s="265"/>
      <c r="D150" s="265"/>
      <c r="E150" s="265"/>
      <c r="F150" s="265"/>
      <c r="G150" s="265"/>
      <c r="H150" s="265"/>
      <c r="I150" s="265"/>
      <c r="J150" s="265"/>
      <c r="K150" s="265"/>
      <c r="L150" s="265"/>
      <c r="M150" s="265"/>
      <c r="N150" s="265"/>
      <c r="O150" s="265"/>
      <c r="P150" s="265"/>
      <c r="Q150" s="265"/>
      <c r="R150" s="721"/>
      <c r="S150" s="721"/>
    </row>
    <row r="151" spans="1:19" ht="12.75">
      <c r="A151" s="265"/>
      <c r="B151" s="265"/>
      <c r="C151" s="265"/>
      <c r="D151" s="265"/>
      <c r="E151" s="265"/>
      <c r="F151" s="265"/>
      <c r="G151" s="265"/>
      <c r="H151" s="265"/>
      <c r="I151" s="265"/>
      <c r="J151" s="265"/>
      <c r="K151" s="265"/>
      <c r="L151" s="265"/>
      <c r="M151" s="265"/>
      <c r="N151" s="265"/>
      <c r="O151" s="265"/>
      <c r="P151" s="265"/>
      <c r="Q151" s="265"/>
      <c r="R151" s="721"/>
      <c r="S151" s="721"/>
    </row>
    <row r="152" spans="1:19" ht="12.75">
      <c r="A152" s="265"/>
      <c r="B152" s="265"/>
      <c r="C152" s="265"/>
      <c r="D152" s="265"/>
      <c r="E152" s="265"/>
      <c r="F152" s="265"/>
      <c r="G152" s="265"/>
      <c r="H152" s="265"/>
      <c r="I152" s="265"/>
      <c r="J152" s="265"/>
      <c r="K152" s="265"/>
      <c r="L152" s="265"/>
      <c r="M152" s="265"/>
      <c r="N152" s="265"/>
      <c r="O152" s="265"/>
      <c r="P152" s="265"/>
      <c r="Q152" s="265"/>
      <c r="R152" s="721"/>
      <c r="S152" s="721"/>
    </row>
    <row r="153" spans="1:19" ht="12.75">
      <c r="A153" s="265"/>
      <c r="B153" s="265"/>
      <c r="C153" s="265"/>
      <c r="D153" s="265"/>
      <c r="E153" s="265"/>
      <c r="F153" s="265"/>
      <c r="G153" s="265"/>
      <c r="H153" s="265"/>
      <c r="I153" s="265"/>
      <c r="J153" s="265"/>
      <c r="K153" s="265"/>
      <c r="L153" s="265"/>
      <c r="M153" s="265"/>
      <c r="N153" s="265"/>
      <c r="O153" s="265"/>
      <c r="P153" s="265"/>
      <c r="Q153" s="265"/>
      <c r="R153" s="721"/>
      <c r="S153" s="721"/>
    </row>
    <row r="154" spans="1:19" ht="12.75">
      <c r="A154" s="265"/>
      <c r="B154" s="265"/>
      <c r="C154" s="265"/>
      <c r="D154" s="265"/>
      <c r="E154" s="265"/>
      <c r="F154" s="265"/>
      <c r="G154" s="265"/>
      <c r="H154" s="265"/>
      <c r="I154" s="265"/>
      <c r="J154" s="265"/>
      <c r="K154" s="265"/>
      <c r="L154" s="265"/>
      <c r="M154" s="265"/>
      <c r="N154" s="265"/>
      <c r="O154" s="265"/>
      <c r="P154" s="265"/>
      <c r="Q154" s="265"/>
      <c r="R154" s="721"/>
      <c r="S154" s="721"/>
    </row>
    <row r="155" spans="1:19" ht="12.75">
      <c r="A155" s="265"/>
      <c r="B155" s="265"/>
      <c r="C155" s="265"/>
      <c r="D155" s="265"/>
      <c r="E155" s="265"/>
      <c r="F155" s="265"/>
      <c r="G155" s="265"/>
      <c r="H155" s="265"/>
      <c r="I155" s="265"/>
      <c r="J155" s="265"/>
      <c r="K155" s="265"/>
      <c r="L155" s="265"/>
      <c r="M155" s="265"/>
      <c r="N155" s="265"/>
      <c r="O155" s="265"/>
      <c r="P155" s="265"/>
      <c r="Q155" s="265"/>
      <c r="R155" s="721"/>
      <c r="S155" s="721"/>
    </row>
    <row r="156" spans="1:19" ht="12.75">
      <c r="A156" s="265"/>
      <c r="B156" s="265"/>
      <c r="C156" s="265"/>
      <c r="D156" s="265"/>
      <c r="E156" s="265"/>
      <c r="F156" s="265"/>
      <c r="G156" s="265"/>
      <c r="H156" s="265"/>
      <c r="I156" s="265"/>
      <c r="J156" s="265"/>
      <c r="K156" s="265"/>
      <c r="L156" s="265"/>
      <c r="M156" s="265"/>
      <c r="N156" s="265"/>
      <c r="O156" s="265"/>
      <c r="P156" s="265"/>
      <c r="Q156" s="265"/>
      <c r="R156" s="721"/>
      <c r="S156" s="721"/>
    </row>
    <row r="157" spans="1:19" ht="12.75">
      <c r="A157" s="265"/>
      <c r="B157" s="265"/>
      <c r="C157" s="265"/>
      <c r="D157" s="265"/>
      <c r="E157" s="265"/>
      <c r="F157" s="265"/>
      <c r="G157" s="265"/>
      <c r="H157" s="265"/>
      <c r="I157" s="265"/>
      <c r="J157" s="265"/>
      <c r="K157" s="265"/>
      <c r="L157" s="265"/>
      <c r="M157" s="265"/>
      <c r="N157" s="265"/>
      <c r="O157" s="265"/>
      <c r="P157" s="265"/>
      <c r="Q157" s="265"/>
      <c r="R157" s="721"/>
      <c r="S157" s="721"/>
    </row>
    <row r="158" spans="1:19" ht="12.75">
      <c r="A158" s="265"/>
      <c r="B158" s="265"/>
      <c r="C158" s="265"/>
      <c r="D158" s="265"/>
      <c r="E158" s="265"/>
      <c r="F158" s="265"/>
      <c r="G158" s="265"/>
      <c r="H158" s="265"/>
      <c r="I158" s="265"/>
      <c r="J158" s="265"/>
      <c r="K158" s="265"/>
      <c r="L158" s="265"/>
      <c r="M158" s="265"/>
      <c r="N158" s="265"/>
      <c r="O158" s="265"/>
      <c r="P158" s="265"/>
      <c r="Q158" s="265"/>
      <c r="R158" s="721"/>
      <c r="S158" s="721"/>
    </row>
    <row r="159" spans="1:19" ht="12.75">
      <c r="A159" s="265"/>
      <c r="B159" s="265"/>
      <c r="C159" s="265"/>
      <c r="D159" s="265"/>
      <c r="E159" s="265"/>
      <c r="F159" s="265"/>
      <c r="G159" s="265"/>
      <c r="H159" s="265"/>
      <c r="I159" s="265"/>
      <c r="J159" s="265"/>
      <c r="K159" s="265"/>
      <c r="L159" s="265"/>
      <c r="M159" s="265"/>
      <c r="N159" s="265"/>
      <c r="O159" s="265"/>
      <c r="P159" s="265"/>
      <c r="Q159" s="265"/>
      <c r="R159" s="721"/>
      <c r="S159" s="721"/>
    </row>
    <row r="160" spans="1:19" ht="12.75">
      <c r="A160" s="265"/>
      <c r="B160" s="265"/>
      <c r="C160" s="265"/>
      <c r="D160" s="265"/>
      <c r="E160" s="265"/>
      <c r="F160" s="265"/>
      <c r="G160" s="265"/>
      <c r="H160" s="265"/>
      <c r="I160" s="265"/>
      <c r="J160" s="265"/>
      <c r="K160" s="265"/>
      <c r="L160" s="265"/>
      <c r="M160" s="265"/>
      <c r="N160" s="265"/>
      <c r="O160" s="265"/>
      <c r="P160" s="265"/>
      <c r="Q160" s="265"/>
      <c r="R160" s="721"/>
      <c r="S160" s="721"/>
    </row>
    <row r="161" spans="1:19" ht="12.75">
      <c r="A161" s="265"/>
      <c r="B161" s="265"/>
      <c r="C161" s="265"/>
      <c r="D161" s="265"/>
      <c r="E161" s="265"/>
      <c r="F161" s="265"/>
      <c r="G161" s="265"/>
      <c r="H161" s="265"/>
      <c r="I161" s="265"/>
      <c r="J161" s="265"/>
      <c r="K161" s="265"/>
      <c r="L161" s="265"/>
      <c r="M161" s="265"/>
      <c r="N161" s="265"/>
      <c r="O161" s="265"/>
      <c r="P161" s="265"/>
      <c r="Q161" s="265"/>
      <c r="R161" s="721"/>
      <c r="S161" s="721"/>
    </row>
    <row r="162" spans="1:19" ht="12.75">
      <c r="A162" s="265"/>
      <c r="B162" s="265"/>
      <c r="C162" s="265"/>
      <c r="D162" s="265"/>
      <c r="E162" s="265"/>
      <c r="F162" s="265"/>
      <c r="G162" s="265"/>
      <c r="H162" s="265"/>
      <c r="I162" s="265"/>
      <c r="J162" s="265"/>
      <c r="K162" s="265"/>
      <c r="L162" s="265"/>
      <c r="M162" s="265"/>
      <c r="N162" s="265"/>
      <c r="O162" s="265"/>
      <c r="P162" s="265"/>
      <c r="Q162" s="265"/>
      <c r="R162" s="721"/>
      <c r="S162" s="721"/>
    </row>
    <row r="163" spans="1:19" ht="12.75">
      <c r="A163" s="265"/>
      <c r="B163" s="265"/>
      <c r="C163" s="265"/>
      <c r="D163" s="265"/>
      <c r="E163" s="265"/>
      <c r="F163" s="265"/>
      <c r="G163" s="265"/>
      <c r="H163" s="265"/>
      <c r="I163" s="265"/>
      <c r="J163" s="265"/>
      <c r="K163" s="265"/>
      <c r="L163" s="265"/>
      <c r="M163" s="265"/>
      <c r="N163" s="265"/>
      <c r="O163" s="265"/>
      <c r="P163" s="265"/>
      <c r="Q163" s="265"/>
      <c r="R163" s="721"/>
      <c r="S163" s="721"/>
    </row>
    <row r="164" spans="1:19" ht="12.75">
      <c r="A164" s="265"/>
      <c r="B164" s="265"/>
      <c r="C164" s="265"/>
      <c r="D164" s="265"/>
      <c r="E164" s="265"/>
      <c r="F164" s="265"/>
      <c r="G164" s="265"/>
      <c r="H164" s="265"/>
      <c r="I164" s="265"/>
      <c r="J164" s="265"/>
      <c r="K164" s="265"/>
      <c r="L164" s="265"/>
      <c r="M164" s="265"/>
      <c r="N164" s="265"/>
      <c r="O164" s="265"/>
      <c r="P164" s="265"/>
      <c r="Q164" s="265"/>
      <c r="R164" s="721"/>
      <c r="S164" s="721"/>
    </row>
    <row r="165" spans="1:19" ht="12.75">
      <c r="A165" s="265"/>
      <c r="B165" s="265"/>
      <c r="C165" s="265"/>
      <c r="D165" s="265"/>
      <c r="E165" s="265"/>
      <c r="F165" s="265"/>
      <c r="G165" s="265"/>
      <c r="H165" s="265"/>
      <c r="I165" s="265"/>
      <c r="J165" s="265"/>
      <c r="K165" s="265"/>
      <c r="L165" s="265"/>
      <c r="M165" s="265"/>
      <c r="N165" s="265"/>
      <c r="O165" s="265"/>
      <c r="P165" s="265"/>
      <c r="Q165" s="265"/>
      <c r="R165" s="721"/>
      <c r="S165" s="721"/>
    </row>
    <row r="166" spans="1:19" ht="12.75">
      <c r="A166" s="265"/>
      <c r="B166" s="265"/>
      <c r="C166" s="265"/>
      <c r="D166" s="265"/>
      <c r="E166" s="265"/>
      <c r="F166" s="265"/>
      <c r="G166" s="265"/>
      <c r="H166" s="265"/>
      <c r="I166" s="265"/>
      <c r="J166" s="265"/>
      <c r="K166" s="265"/>
      <c r="L166" s="265"/>
      <c r="M166" s="265"/>
      <c r="N166" s="265"/>
      <c r="O166" s="265"/>
      <c r="P166" s="265"/>
      <c r="Q166" s="265"/>
      <c r="R166" s="721"/>
      <c r="S166" s="721"/>
    </row>
    <row r="167" spans="1:19" ht="12.75">
      <c r="A167" s="265"/>
      <c r="B167" s="265"/>
      <c r="C167" s="265"/>
      <c r="D167" s="265"/>
      <c r="E167" s="265"/>
      <c r="F167" s="265"/>
      <c r="G167" s="265"/>
      <c r="H167" s="265"/>
      <c r="I167" s="265"/>
      <c r="J167" s="265"/>
      <c r="K167" s="265"/>
      <c r="L167" s="265"/>
      <c r="M167" s="265"/>
      <c r="N167" s="265"/>
      <c r="O167" s="265"/>
      <c r="P167" s="265"/>
      <c r="Q167" s="265"/>
      <c r="R167" s="721"/>
      <c r="S167" s="721"/>
    </row>
    <row r="168" spans="1:19" ht="12.75">
      <c r="A168" s="265"/>
      <c r="B168" s="265"/>
      <c r="C168" s="265"/>
      <c r="D168" s="265"/>
      <c r="E168" s="265"/>
      <c r="F168" s="265"/>
      <c r="G168" s="265"/>
      <c r="H168" s="265"/>
      <c r="I168" s="265"/>
      <c r="J168" s="265"/>
      <c r="K168" s="265"/>
      <c r="L168" s="265"/>
      <c r="M168" s="265"/>
      <c r="N168" s="265"/>
      <c r="O168" s="265"/>
      <c r="P168" s="265"/>
      <c r="Q168" s="265"/>
      <c r="R168" s="721"/>
      <c r="S168" s="721"/>
    </row>
    <row r="169" spans="1:19" ht="12.75">
      <c r="A169" s="265"/>
      <c r="B169" s="265"/>
      <c r="C169" s="265"/>
      <c r="D169" s="265"/>
      <c r="E169" s="265"/>
      <c r="F169" s="265"/>
      <c r="G169" s="265"/>
      <c r="H169" s="265"/>
      <c r="I169" s="265"/>
      <c r="J169" s="265"/>
      <c r="K169" s="265"/>
      <c r="L169" s="265"/>
      <c r="M169" s="265"/>
      <c r="N169" s="265"/>
      <c r="O169" s="265"/>
      <c r="P169" s="265"/>
      <c r="Q169" s="265"/>
      <c r="R169" s="721"/>
      <c r="S169" s="721"/>
    </row>
    <row r="170" spans="1:19" ht="12.75">
      <c r="A170" s="265"/>
      <c r="B170" s="265"/>
      <c r="C170" s="265"/>
      <c r="D170" s="265"/>
      <c r="E170" s="265"/>
      <c r="F170" s="265"/>
      <c r="G170" s="265"/>
      <c r="H170" s="265"/>
      <c r="I170" s="265"/>
      <c r="J170" s="265"/>
      <c r="K170" s="265"/>
      <c r="L170" s="265"/>
      <c r="M170" s="265"/>
      <c r="N170" s="265"/>
      <c r="O170" s="265"/>
      <c r="P170" s="265"/>
      <c r="Q170" s="265"/>
      <c r="R170" s="721"/>
      <c r="S170" s="721"/>
    </row>
    <row r="171" spans="1:19" ht="12.75">
      <c r="A171" s="265"/>
      <c r="B171" s="265"/>
      <c r="C171" s="265"/>
      <c r="D171" s="265"/>
      <c r="E171" s="265"/>
      <c r="F171" s="265"/>
      <c r="G171" s="265"/>
      <c r="H171" s="265"/>
      <c r="I171" s="265"/>
      <c r="J171" s="265"/>
      <c r="K171" s="265"/>
      <c r="L171" s="265"/>
      <c r="M171" s="265"/>
      <c r="N171" s="265"/>
      <c r="O171" s="265"/>
      <c r="P171" s="265"/>
      <c r="Q171" s="265"/>
      <c r="R171" s="721"/>
      <c r="S171" s="721"/>
    </row>
    <row r="172" spans="1:19" ht="12.75">
      <c r="A172" s="265"/>
      <c r="B172" s="265"/>
      <c r="C172" s="265"/>
      <c r="D172" s="265"/>
      <c r="E172" s="265"/>
      <c r="F172" s="265"/>
      <c r="G172" s="265"/>
      <c r="H172" s="265"/>
      <c r="I172" s="265"/>
      <c r="J172" s="265"/>
      <c r="K172" s="265"/>
      <c r="L172" s="265"/>
      <c r="M172" s="265"/>
      <c r="N172" s="265"/>
      <c r="O172" s="265"/>
      <c r="P172" s="265"/>
      <c r="Q172" s="265"/>
      <c r="R172" s="721"/>
      <c r="S172" s="721"/>
    </row>
    <row r="173" spans="1:19" ht="12.75">
      <c r="A173" s="265"/>
      <c r="B173" s="265"/>
      <c r="C173" s="265"/>
      <c r="D173" s="265"/>
      <c r="E173" s="265"/>
      <c r="F173" s="265"/>
      <c r="G173" s="265"/>
      <c r="H173" s="265"/>
      <c r="I173" s="265"/>
      <c r="J173" s="265"/>
      <c r="K173" s="265"/>
      <c r="L173" s="265"/>
      <c r="M173" s="265"/>
      <c r="N173" s="265"/>
      <c r="O173" s="265"/>
      <c r="P173" s="265"/>
      <c r="Q173" s="265"/>
      <c r="R173" s="721"/>
      <c r="S173" s="721"/>
    </row>
    <row r="174" spans="1:19" ht="12.75">
      <c r="A174" s="265"/>
      <c r="B174" s="265"/>
      <c r="C174" s="265"/>
      <c r="D174" s="265"/>
      <c r="E174" s="265"/>
      <c r="F174" s="265"/>
      <c r="G174" s="265"/>
      <c r="H174" s="265"/>
      <c r="I174" s="265"/>
      <c r="J174" s="265"/>
      <c r="K174" s="265"/>
      <c r="L174" s="265"/>
      <c r="M174" s="265"/>
      <c r="N174" s="265"/>
      <c r="O174" s="265"/>
      <c r="P174" s="265"/>
      <c r="Q174" s="265"/>
      <c r="R174" s="721"/>
      <c r="S174" s="721"/>
    </row>
    <row r="175" spans="1:19" ht="12.75">
      <c r="A175" s="265"/>
      <c r="B175" s="265"/>
      <c r="C175" s="265"/>
      <c r="D175" s="265"/>
      <c r="E175" s="265"/>
      <c r="F175" s="265"/>
      <c r="G175" s="265"/>
      <c r="H175" s="265"/>
      <c r="I175" s="265"/>
      <c r="J175" s="265"/>
      <c r="K175" s="265"/>
      <c r="L175" s="265"/>
      <c r="M175" s="265"/>
      <c r="N175" s="265"/>
      <c r="O175" s="265"/>
      <c r="P175" s="265"/>
      <c r="Q175" s="265"/>
      <c r="R175" s="721"/>
      <c r="S175" s="721"/>
    </row>
    <row r="176" spans="1:19" ht="12.75">
      <c r="A176" s="265"/>
      <c r="B176" s="265"/>
      <c r="C176" s="265"/>
      <c r="D176" s="265"/>
      <c r="E176" s="265"/>
      <c r="F176" s="265"/>
      <c r="G176" s="265"/>
      <c r="H176" s="265"/>
      <c r="I176" s="265"/>
      <c r="J176" s="265"/>
      <c r="K176" s="265"/>
      <c r="L176" s="265"/>
      <c r="M176" s="265"/>
      <c r="N176" s="265"/>
      <c r="O176" s="265"/>
      <c r="P176" s="265"/>
      <c r="Q176" s="265"/>
      <c r="R176" s="721"/>
      <c r="S176" s="721"/>
    </row>
    <row r="177" spans="1:19" ht="12.75">
      <c r="A177" s="265"/>
      <c r="B177" s="265"/>
      <c r="C177" s="265"/>
      <c r="D177" s="265"/>
      <c r="E177" s="265"/>
      <c r="F177" s="265"/>
      <c r="G177" s="265"/>
      <c r="H177" s="265"/>
      <c r="I177" s="265"/>
      <c r="J177" s="265"/>
      <c r="K177" s="265"/>
      <c r="L177" s="265"/>
      <c r="M177" s="265"/>
      <c r="N177" s="265"/>
      <c r="O177" s="265"/>
      <c r="P177" s="265"/>
      <c r="Q177" s="265"/>
      <c r="R177" s="721"/>
      <c r="S177" s="721"/>
    </row>
    <row r="178" spans="1:19" ht="12.75">
      <c r="A178" s="265"/>
      <c r="B178" s="265"/>
      <c r="C178" s="265"/>
      <c r="D178" s="265"/>
      <c r="E178" s="265"/>
      <c r="F178" s="265"/>
      <c r="G178" s="265"/>
      <c r="H178" s="265"/>
      <c r="I178" s="265"/>
      <c r="J178" s="265"/>
      <c r="K178" s="265"/>
      <c r="L178" s="265"/>
      <c r="M178" s="265"/>
      <c r="N178" s="265"/>
      <c r="O178" s="265"/>
      <c r="P178" s="265"/>
      <c r="Q178" s="265"/>
      <c r="R178" s="721"/>
      <c r="S178" s="721"/>
    </row>
    <row r="179" spans="1:19" ht="12.75">
      <c r="A179" s="265"/>
      <c r="B179" s="265"/>
      <c r="C179" s="265"/>
      <c r="D179" s="265"/>
      <c r="E179" s="265"/>
      <c r="F179" s="265"/>
      <c r="G179" s="265"/>
      <c r="H179" s="265"/>
      <c r="I179" s="265"/>
      <c r="J179" s="265"/>
      <c r="K179" s="265"/>
      <c r="L179" s="265"/>
      <c r="M179" s="265"/>
      <c r="N179" s="265"/>
      <c r="O179" s="265"/>
      <c r="P179" s="265"/>
      <c r="Q179" s="265"/>
      <c r="R179" s="721"/>
      <c r="S179" s="721"/>
    </row>
    <row r="180" spans="1:19" ht="12.75">
      <c r="A180" s="265"/>
      <c r="B180" s="265"/>
      <c r="C180" s="265"/>
      <c r="D180" s="265"/>
      <c r="E180" s="265"/>
      <c r="F180" s="265"/>
      <c r="G180" s="265"/>
      <c r="H180" s="265"/>
      <c r="I180" s="265"/>
      <c r="J180" s="265"/>
      <c r="K180" s="265"/>
      <c r="L180" s="265"/>
      <c r="M180" s="265"/>
      <c r="N180" s="265"/>
      <c r="O180" s="265"/>
      <c r="P180" s="265"/>
      <c r="Q180" s="265"/>
      <c r="R180" s="721"/>
      <c r="S180" s="721"/>
    </row>
    <row r="181" spans="1:19" ht="12.75">
      <c r="A181" s="265"/>
      <c r="B181" s="265"/>
      <c r="C181" s="265"/>
      <c r="D181" s="265"/>
      <c r="E181" s="265"/>
      <c r="F181" s="265"/>
      <c r="G181" s="265"/>
      <c r="H181" s="265"/>
      <c r="I181" s="265"/>
      <c r="J181" s="265"/>
      <c r="K181" s="265"/>
      <c r="L181" s="265"/>
      <c r="M181" s="265"/>
      <c r="N181" s="265"/>
      <c r="O181" s="265"/>
      <c r="P181" s="265"/>
      <c r="Q181" s="265"/>
      <c r="R181" s="721"/>
      <c r="S181" s="721"/>
    </row>
    <row r="182" spans="1:19" ht="12.75">
      <c r="A182" s="265"/>
      <c r="B182" s="265"/>
      <c r="C182" s="265"/>
      <c r="D182" s="265"/>
      <c r="E182" s="265"/>
      <c r="F182" s="265"/>
      <c r="G182" s="265"/>
      <c r="H182" s="265"/>
      <c r="I182" s="265"/>
      <c r="J182" s="265"/>
      <c r="K182" s="265"/>
      <c r="L182" s="265"/>
      <c r="M182" s="265"/>
      <c r="N182" s="265"/>
      <c r="O182" s="265"/>
      <c r="P182" s="265"/>
      <c r="Q182" s="265"/>
      <c r="R182" s="721"/>
      <c r="S182" s="721"/>
    </row>
    <row r="183" spans="1:19" ht="12.75">
      <c r="A183" s="265"/>
      <c r="B183" s="265"/>
      <c r="C183" s="265"/>
      <c r="D183" s="265"/>
      <c r="E183" s="265"/>
      <c r="F183" s="265"/>
      <c r="G183" s="265"/>
      <c r="H183" s="265"/>
      <c r="I183" s="265"/>
      <c r="J183" s="265"/>
      <c r="K183" s="265"/>
      <c r="L183" s="265"/>
      <c r="M183" s="265"/>
      <c r="N183" s="265"/>
      <c r="O183" s="265"/>
      <c r="P183" s="265"/>
      <c r="Q183" s="265"/>
      <c r="R183" s="721"/>
      <c r="S183" s="721"/>
    </row>
    <row r="184" spans="1:19" ht="12.75">
      <c r="A184" s="265"/>
      <c r="B184" s="265"/>
      <c r="C184" s="265"/>
      <c r="D184" s="265"/>
      <c r="E184" s="265"/>
      <c r="F184" s="265"/>
      <c r="G184" s="265"/>
      <c r="H184" s="265"/>
      <c r="I184" s="265"/>
      <c r="J184" s="265"/>
      <c r="K184" s="265"/>
      <c r="L184" s="265"/>
      <c r="M184" s="265"/>
      <c r="N184" s="265"/>
      <c r="O184" s="265"/>
      <c r="P184" s="265"/>
      <c r="Q184" s="265"/>
      <c r="R184" s="721"/>
      <c r="S184" s="721"/>
    </row>
    <row r="185" spans="1:19" ht="12.75">
      <c r="A185" s="265"/>
      <c r="B185" s="265"/>
      <c r="C185" s="265"/>
      <c r="D185" s="265"/>
      <c r="E185" s="265"/>
      <c r="F185" s="265"/>
      <c r="G185" s="265"/>
      <c r="H185" s="265"/>
      <c r="I185" s="265"/>
      <c r="J185" s="265"/>
      <c r="K185" s="265"/>
      <c r="L185" s="265"/>
      <c r="M185" s="265"/>
      <c r="N185" s="265"/>
      <c r="O185" s="265"/>
      <c r="P185" s="265"/>
      <c r="Q185" s="265"/>
      <c r="R185" s="721"/>
      <c r="S185" s="721"/>
    </row>
    <row r="186" spans="1:19" ht="12.75">
      <c r="A186" s="265"/>
      <c r="B186" s="265"/>
      <c r="C186" s="265"/>
      <c r="D186" s="265"/>
      <c r="E186" s="265"/>
      <c r="F186" s="265"/>
      <c r="G186" s="265"/>
      <c r="H186" s="265"/>
      <c r="I186" s="265"/>
      <c r="J186" s="265"/>
      <c r="K186" s="265"/>
      <c r="L186" s="265"/>
      <c r="M186" s="265"/>
      <c r="N186" s="265"/>
      <c r="O186" s="265"/>
      <c r="P186" s="265"/>
      <c r="Q186" s="265"/>
      <c r="R186" s="721"/>
      <c r="S186" s="721"/>
    </row>
    <row r="187" spans="1:19" ht="12.75">
      <c r="A187" s="265"/>
      <c r="B187" s="265"/>
      <c r="C187" s="265"/>
      <c r="D187" s="265"/>
      <c r="E187" s="265"/>
      <c r="F187" s="265"/>
      <c r="G187" s="265"/>
      <c r="H187" s="265"/>
      <c r="I187" s="265"/>
      <c r="J187" s="265"/>
      <c r="K187" s="265"/>
      <c r="L187" s="265"/>
      <c r="M187" s="265"/>
      <c r="N187" s="265"/>
      <c r="O187" s="265"/>
      <c r="P187" s="265"/>
      <c r="Q187" s="265"/>
      <c r="R187" s="721"/>
      <c r="S187" s="721"/>
    </row>
    <row r="188" spans="1:19" ht="12.75">
      <c r="A188" s="265"/>
      <c r="B188" s="265"/>
      <c r="C188" s="265"/>
      <c r="D188" s="265"/>
      <c r="E188" s="265"/>
      <c r="F188" s="265"/>
      <c r="G188" s="265"/>
      <c r="H188" s="265"/>
      <c r="I188" s="265"/>
      <c r="J188" s="265"/>
      <c r="K188" s="265"/>
      <c r="L188" s="265"/>
      <c r="M188" s="265"/>
      <c r="N188" s="265"/>
      <c r="O188" s="265"/>
      <c r="P188" s="265"/>
      <c r="Q188" s="265"/>
      <c r="R188" s="721"/>
      <c r="S188" s="721"/>
    </row>
    <row r="189" spans="1:19" ht="12.75">
      <c r="A189" s="265"/>
      <c r="B189" s="265"/>
      <c r="C189" s="265"/>
      <c r="D189" s="265"/>
      <c r="E189" s="265"/>
      <c r="F189" s="265"/>
      <c r="G189" s="265"/>
      <c r="H189" s="265"/>
      <c r="I189" s="265"/>
      <c r="J189" s="265"/>
      <c r="K189" s="265"/>
      <c r="L189" s="265"/>
      <c r="M189" s="265"/>
      <c r="N189" s="265"/>
      <c r="O189" s="265"/>
      <c r="P189" s="265"/>
      <c r="Q189" s="265"/>
      <c r="R189" s="721"/>
      <c r="S189" s="721"/>
    </row>
    <row r="190" spans="1:19" ht="12.75">
      <c r="A190" s="265"/>
      <c r="B190" s="265"/>
      <c r="C190" s="265"/>
      <c r="D190" s="265"/>
      <c r="E190" s="265"/>
      <c r="F190" s="265"/>
      <c r="G190" s="265"/>
      <c r="H190" s="265"/>
      <c r="I190" s="265"/>
      <c r="J190" s="265"/>
      <c r="K190" s="265"/>
      <c r="L190" s="265"/>
      <c r="M190" s="265"/>
      <c r="N190" s="265"/>
      <c r="O190" s="265"/>
      <c r="P190" s="265"/>
      <c r="Q190" s="265"/>
      <c r="R190" s="721"/>
      <c r="S190" s="721"/>
    </row>
    <row r="191" spans="1:19" ht="12.75">
      <c r="A191" s="265"/>
      <c r="B191" s="265"/>
      <c r="C191" s="265"/>
      <c r="D191" s="265"/>
      <c r="E191" s="265"/>
      <c r="F191" s="265"/>
      <c r="G191" s="265"/>
      <c r="H191" s="265"/>
      <c r="I191" s="265"/>
      <c r="J191" s="265"/>
      <c r="K191" s="265"/>
      <c r="L191" s="265"/>
      <c r="M191" s="265"/>
      <c r="N191" s="265"/>
      <c r="O191" s="265"/>
      <c r="P191" s="265"/>
      <c r="Q191" s="265"/>
      <c r="R191" s="721"/>
      <c r="S191" s="721"/>
    </row>
    <row r="192" spans="1:19" ht="12.75">
      <c r="A192" s="265"/>
      <c r="B192" s="265"/>
      <c r="C192" s="265"/>
      <c r="D192" s="265"/>
      <c r="E192" s="265"/>
      <c r="F192" s="265"/>
      <c r="G192" s="265"/>
      <c r="H192" s="265"/>
      <c r="I192" s="265"/>
      <c r="J192" s="265"/>
      <c r="K192" s="265"/>
      <c r="L192" s="265"/>
      <c r="M192" s="265"/>
      <c r="N192" s="265"/>
      <c r="O192" s="265"/>
      <c r="P192" s="265"/>
      <c r="Q192" s="265"/>
      <c r="R192" s="721"/>
      <c r="S192" s="721"/>
    </row>
    <row r="193" spans="1:19" ht="12.75">
      <c r="A193" s="265"/>
      <c r="B193" s="265"/>
      <c r="C193" s="265"/>
      <c r="D193" s="265"/>
      <c r="E193" s="265"/>
      <c r="F193" s="265"/>
      <c r="G193" s="265"/>
      <c r="H193" s="265"/>
      <c r="I193" s="265"/>
      <c r="J193" s="265"/>
      <c r="K193" s="265"/>
      <c r="L193" s="265"/>
      <c r="M193" s="265"/>
      <c r="N193" s="265"/>
      <c r="O193" s="265"/>
      <c r="P193" s="265"/>
      <c r="Q193" s="265"/>
      <c r="R193" s="721"/>
      <c r="S193" s="721"/>
    </row>
    <row r="194" spans="1:19" ht="12.75">
      <c r="A194" s="265"/>
      <c r="B194" s="265"/>
      <c r="C194" s="265"/>
      <c r="D194" s="265"/>
      <c r="E194" s="265"/>
      <c r="F194" s="265"/>
      <c r="G194" s="265"/>
      <c r="H194" s="265"/>
      <c r="I194" s="265"/>
      <c r="J194" s="265"/>
      <c r="K194" s="265"/>
      <c r="L194" s="265"/>
      <c r="M194" s="265"/>
      <c r="N194" s="265"/>
      <c r="O194" s="265"/>
      <c r="P194" s="265"/>
      <c r="Q194" s="265"/>
      <c r="R194" s="721"/>
      <c r="S194" s="721"/>
    </row>
    <row r="195" spans="1:19" ht="12.75">
      <c r="A195" s="265"/>
      <c r="B195" s="265"/>
      <c r="C195" s="265"/>
      <c r="D195" s="265"/>
      <c r="E195" s="265"/>
      <c r="F195" s="265"/>
      <c r="G195" s="265"/>
      <c r="H195" s="265"/>
      <c r="I195" s="265"/>
      <c r="J195" s="265"/>
      <c r="K195" s="265"/>
      <c r="L195" s="265"/>
      <c r="M195" s="265"/>
      <c r="N195" s="265"/>
      <c r="O195" s="265"/>
      <c r="P195" s="265"/>
      <c r="Q195" s="265"/>
      <c r="R195" s="721"/>
      <c r="S195" s="721"/>
    </row>
    <row r="196" spans="1:19" ht="12.75">
      <c r="A196" s="265"/>
      <c r="B196" s="265"/>
      <c r="C196" s="265"/>
      <c r="D196" s="265"/>
      <c r="E196" s="265"/>
      <c r="F196" s="265"/>
      <c r="G196" s="265"/>
      <c r="H196" s="265"/>
      <c r="I196" s="265"/>
      <c r="J196" s="265"/>
      <c r="K196" s="265"/>
      <c r="L196" s="265"/>
      <c r="M196" s="265"/>
      <c r="N196" s="265"/>
      <c r="O196" s="265"/>
      <c r="P196" s="265"/>
      <c r="Q196" s="265"/>
      <c r="R196" s="721"/>
      <c r="S196" s="721"/>
    </row>
    <row r="197" spans="1:19" ht="12.75">
      <c r="A197" s="265"/>
      <c r="B197" s="265"/>
      <c r="C197" s="265"/>
      <c r="D197" s="265"/>
      <c r="E197" s="265"/>
      <c r="F197" s="265"/>
      <c r="G197" s="265"/>
      <c r="H197" s="265"/>
      <c r="I197" s="265"/>
      <c r="J197" s="265"/>
      <c r="K197" s="265"/>
      <c r="L197" s="265"/>
      <c r="M197" s="265"/>
      <c r="N197" s="265"/>
      <c r="O197" s="265"/>
      <c r="P197" s="265"/>
      <c r="Q197" s="265"/>
      <c r="R197" s="721"/>
      <c r="S197" s="721"/>
    </row>
    <row r="198" spans="1:19" ht="12.75">
      <c r="A198" s="265"/>
      <c r="B198" s="265"/>
      <c r="C198" s="265"/>
      <c r="D198" s="265"/>
      <c r="E198" s="265"/>
      <c r="F198" s="265"/>
      <c r="G198" s="265"/>
      <c r="H198" s="265"/>
      <c r="I198" s="265"/>
      <c r="J198" s="265"/>
      <c r="K198" s="265"/>
      <c r="L198" s="265"/>
      <c r="M198" s="265"/>
      <c r="N198" s="265"/>
      <c r="O198" s="265"/>
      <c r="P198" s="265"/>
      <c r="Q198" s="265"/>
      <c r="R198" s="721"/>
      <c r="S198" s="721"/>
    </row>
    <row r="199" spans="1:19" ht="12.75">
      <c r="A199" s="265"/>
      <c r="B199" s="265"/>
      <c r="C199" s="265"/>
      <c r="D199" s="265"/>
      <c r="E199" s="265"/>
      <c r="F199" s="265"/>
      <c r="G199" s="265"/>
      <c r="H199" s="265"/>
      <c r="I199" s="265"/>
      <c r="J199" s="265"/>
      <c r="K199" s="265"/>
      <c r="L199" s="265"/>
      <c r="M199" s="265"/>
      <c r="N199" s="265"/>
      <c r="O199" s="265"/>
      <c r="P199" s="265"/>
      <c r="Q199" s="265"/>
      <c r="R199" s="721"/>
      <c r="S199" s="721"/>
    </row>
    <row r="200" spans="1:19" ht="12.75">
      <c r="A200" s="265"/>
      <c r="B200" s="265"/>
      <c r="C200" s="265"/>
      <c r="D200" s="265"/>
      <c r="E200" s="265"/>
      <c r="F200" s="265"/>
      <c r="G200" s="265"/>
      <c r="H200" s="265"/>
      <c r="I200" s="265"/>
      <c r="J200" s="265"/>
      <c r="K200" s="265"/>
      <c r="L200" s="265"/>
      <c r="M200" s="265"/>
      <c r="N200" s="265"/>
      <c r="O200" s="265"/>
      <c r="P200" s="265"/>
      <c r="Q200" s="265"/>
      <c r="R200" s="721"/>
      <c r="S200" s="721"/>
    </row>
    <row r="201" spans="1:19" ht="12.75">
      <c r="A201" s="265"/>
      <c r="B201" s="265"/>
      <c r="C201" s="265"/>
      <c r="D201" s="265"/>
      <c r="E201" s="265"/>
      <c r="F201" s="265"/>
      <c r="G201" s="265"/>
      <c r="H201" s="265"/>
      <c r="I201" s="265"/>
      <c r="J201" s="265"/>
      <c r="K201" s="265"/>
      <c r="L201" s="265"/>
      <c r="M201" s="265"/>
      <c r="N201" s="265"/>
      <c r="O201" s="265"/>
      <c r="P201" s="265"/>
      <c r="Q201" s="265"/>
      <c r="R201" s="721"/>
      <c r="S201" s="721"/>
    </row>
    <row r="202" spans="1:19" ht="12.75">
      <c r="A202" s="265"/>
      <c r="B202" s="265"/>
      <c r="C202" s="265"/>
      <c r="D202" s="265"/>
      <c r="E202" s="265"/>
      <c r="F202" s="265"/>
      <c r="G202" s="265"/>
      <c r="H202" s="265"/>
      <c r="I202" s="265"/>
      <c r="J202" s="265"/>
      <c r="K202" s="265"/>
      <c r="L202" s="265"/>
      <c r="M202" s="265"/>
      <c r="N202" s="265"/>
      <c r="O202" s="265"/>
      <c r="P202" s="265"/>
      <c r="Q202" s="265"/>
      <c r="R202" s="721"/>
      <c r="S202" s="721"/>
    </row>
    <row r="203" spans="1:19" ht="12.75">
      <c r="A203" s="265"/>
      <c r="B203" s="265"/>
      <c r="C203" s="265"/>
      <c r="D203" s="265"/>
      <c r="E203" s="265"/>
      <c r="F203" s="265"/>
      <c r="G203" s="265"/>
      <c r="H203" s="265"/>
      <c r="I203" s="265"/>
      <c r="J203" s="265"/>
      <c r="K203" s="265"/>
      <c r="L203" s="265"/>
      <c r="M203" s="265"/>
      <c r="N203" s="265"/>
      <c r="O203" s="265"/>
      <c r="P203" s="265"/>
      <c r="Q203" s="265"/>
      <c r="R203" s="721"/>
      <c r="S203" s="721"/>
    </row>
    <row r="204" spans="1:19" ht="12.75">
      <c r="A204" s="265"/>
      <c r="B204" s="265"/>
      <c r="C204" s="265"/>
      <c r="D204" s="265"/>
      <c r="E204" s="265"/>
      <c r="F204" s="265"/>
      <c r="G204" s="265"/>
      <c r="H204" s="265"/>
      <c r="I204" s="265"/>
      <c r="J204" s="265"/>
      <c r="K204" s="265"/>
      <c r="L204" s="265"/>
      <c r="M204" s="265"/>
      <c r="N204" s="265"/>
      <c r="O204" s="265"/>
      <c r="P204" s="265"/>
      <c r="Q204" s="265"/>
      <c r="R204" s="721"/>
      <c r="S204" s="721"/>
    </row>
    <row r="205" spans="1:19" ht="12.75">
      <c r="A205" s="265"/>
      <c r="B205" s="265"/>
      <c r="C205" s="265"/>
      <c r="D205" s="265"/>
      <c r="E205" s="265"/>
      <c r="F205" s="265"/>
      <c r="G205" s="265"/>
      <c r="H205" s="265"/>
      <c r="I205" s="265"/>
      <c r="J205" s="265"/>
      <c r="K205" s="265"/>
      <c r="L205" s="265"/>
      <c r="M205" s="265"/>
      <c r="N205" s="265"/>
      <c r="O205" s="265"/>
      <c r="P205" s="265"/>
      <c r="Q205" s="265"/>
      <c r="R205" s="721"/>
      <c r="S205" s="721"/>
    </row>
    <row r="206" spans="1:19" ht="12.75">
      <c r="A206" s="265"/>
      <c r="B206" s="265"/>
      <c r="C206" s="265"/>
      <c r="D206" s="265"/>
      <c r="E206" s="265"/>
      <c r="F206" s="265"/>
      <c r="G206" s="265"/>
      <c r="H206" s="265"/>
      <c r="I206" s="265"/>
      <c r="J206" s="265"/>
      <c r="K206" s="265"/>
      <c r="L206" s="265"/>
      <c r="M206" s="265"/>
      <c r="N206" s="265"/>
      <c r="O206" s="265"/>
      <c r="P206" s="265"/>
      <c r="Q206" s="265"/>
      <c r="R206" s="721"/>
      <c r="S206" s="721"/>
    </row>
    <row r="207" spans="1:19" ht="12.75">
      <c r="A207" s="265"/>
      <c r="B207" s="265"/>
      <c r="C207" s="265"/>
      <c r="D207" s="265"/>
      <c r="E207" s="265"/>
      <c r="F207" s="265"/>
      <c r="G207" s="265"/>
      <c r="H207" s="265"/>
      <c r="I207" s="265"/>
      <c r="J207" s="265"/>
      <c r="K207" s="265"/>
      <c r="L207" s="265"/>
      <c r="M207" s="265"/>
      <c r="N207" s="265"/>
      <c r="O207" s="265"/>
      <c r="P207" s="265"/>
      <c r="Q207" s="265"/>
      <c r="R207" s="721"/>
      <c r="S207" s="721"/>
    </row>
    <row r="208" spans="1:19" ht="12.75">
      <c r="A208" s="265"/>
      <c r="B208" s="265"/>
      <c r="C208" s="265"/>
      <c r="D208" s="265"/>
      <c r="E208" s="265"/>
      <c r="F208" s="265"/>
      <c r="G208" s="265"/>
      <c r="H208" s="265"/>
      <c r="I208" s="265"/>
      <c r="J208" s="265"/>
      <c r="K208" s="265"/>
      <c r="L208" s="265"/>
      <c r="M208" s="265"/>
      <c r="N208" s="265"/>
      <c r="O208" s="265"/>
      <c r="P208" s="265"/>
      <c r="Q208" s="265"/>
      <c r="R208" s="721"/>
      <c r="S208" s="721"/>
    </row>
    <row r="209" spans="1:19" ht="12.75">
      <c r="A209" s="265"/>
      <c r="B209" s="265"/>
      <c r="C209" s="265"/>
      <c r="D209" s="265"/>
      <c r="E209" s="265"/>
      <c r="F209" s="265"/>
      <c r="G209" s="265"/>
      <c r="H209" s="265"/>
      <c r="I209" s="265"/>
      <c r="J209" s="265"/>
      <c r="K209" s="265"/>
      <c r="L209" s="265"/>
      <c r="M209" s="265"/>
      <c r="N209" s="265"/>
      <c r="O209" s="265"/>
      <c r="P209" s="265"/>
      <c r="Q209" s="265"/>
      <c r="R209" s="721"/>
      <c r="S209" s="721"/>
    </row>
    <row r="210" spans="1:19" ht="12.75">
      <c r="A210" s="265"/>
      <c r="B210" s="265"/>
      <c r="C210" s="265"/>
      <c r="D210" s="265"/>
      <c r="E210" s="265"/>
      <c r="F210" s="265"/>
      <c r="G210" s="265"/>
      <c r="H210" s="265"/>
      <c r="I210" s="265"/>
      <c r="J210" s="265"/>
      <c r="K210" s="265"/>
      <c r="L210" s="265"/>
      <c r="M210" s="265"/>
      <c r="N210" s="265"/>
      <c r="O210" s="265"/>
      <c r="P210" s="265"/>
      <c r="Q210" s="265"/>
      <c r="R210" s="721"/>
      <c r="S210" s="721"/>
    </row>
    <row r="211" spans="1:19" ht="12.75">
      <c r="A211" s="265"/>
      <c r="B211" s="265"/>
      <c r="C211" s="265"/>
      <c r="D211" s="265"/>
      <c r="E211" s="265"/>
      <c r="F211" s="265"/>
      <c r="G211" s="265"/>
      <c r="H211" s="265"/>
      <c r="I211" s="265"/>
      <c r="J211" s="265"/>
      <c r="K211" s="265"/>
      <c r="L211" s="265"/>
      <c r="M211" s="265"/>
      <c r="N211" s="265"/>
      <c r="O211" s="265"/>
      <c r="P211" s="265"/>
      <c r="Q211" s="265"/>
      <c r="R211" s="721"/>
      <c r="S211" s="721"/>
    </row>
    <row r="212" spans="1:19" ht="12.75">
      <c r="A212" s="265"/>
      <c r="B212" s="265"/>
      <c r="C212" s="265"/>
      <c r="D212" s="265"/>
      <c r="E212" s="265"/>
      <c r="F212" s="265"/>
      <c r="G212" s="265"/>
      <c r="H212" s="265"/>
      <c r="I212" s="265"/>
      <c r="J212" s="265"/>
      <c r="K212" s="265"/>
      <c r="L212" s="265"/>
      <c r="M212" s="265"/>
      <c r="N212" s="265"/>
      <c r="O212" s="265"/>
      <c r="P212" s="265"/>
      <c r="Q212" s="265"/>
      <c r="R212" s="721"/>
      <c r="S212" s="721"/>
    </row>
    <row r="213" spans="1:19" ht="12.75">
      <c r="A213" s="265"/>
      <c r="B213" s="265"/>
      <c r="C213" s="265"/>
      <c r="D213" s="265"/>
      <c r="E213" s="265"/>
      <c r="F213" s="265"/>
      <c r="G213" s="265"/>
      <c r="H213" s="265"/>
      <c r="I213" s="265"/>
      <c r="J213" s="265"/>
      <c r="K213" s="265"/>
      <c r="L213" s="265"/>
      <c r="M213" s="265"/>
      <c r="N213" s="265"/>
      <c r="O213" s="265"/>
      <c r="P213" s="265"/>
      <c r="Q213" s="265"/>
      <c r="R213" s="721"/>
      <c r="S213" s="721"/>
    </row>
  </sheetData>
  <mergeCells count="53">
    <mergeCell ref="A4:I4"/>
    <mergeCell ref="O6:P6"/>
    <mergeCell ref="N50:N51"/>
    <mergeCell ref="A46:O46"/>
    <mergeCell ref="A1:Q1"/>
    <mergeCell ref="A5:A7"/>
    <mergeCell ref="J6:J7"/>
    <mergeCell ref="N6:N7"/>
    <mergeCell ref="G6:I6"/>
    <mergeCell ref="K6:M6"/>
    <mergeCell ref="Q6:S6"/>
    <mergeCell ref="C6:E6"/>
    <mergeCell ref="F6:F7"/>
    <mergeCell ref="B5:E5"/>
    <mergeCell ref="J5:M5"/>
    <mergeCell ref="F5:I5"/>
    <mergeCell ref="A2:Q2"/>
    <mergeCell ref="A3:Q3"/>
    <mergeCell ref="A48:I48"/>
    <mergeCell ref="F50:F51"/>
    <mergeCell ref="G50:I50"/>
    <mergeCell ref="J50:J51"/>
    <mergeCell ref="K50:M50"/>
    <mergeCell ref="N5:S5"/>
    <mergeCell ref="B28:B30"/>
    <mergeCell ref="F28:F30"/>
    <mergeCell ref="J28:J30"/>
    <mergeCell ref="N28:N30"/>
    <mergeCell ref="B6:B7"/>
    <mergeCell ref="A22:Q22"/>
    <mergeCell ref="B27:E27"/>
    <mergeCell ref="F27:I27"/>
    <mergeCell ref="A67:O67"/>
    <mergeCell ref="A66:Q66"/>
    <mergeCell ref="C29:E29"/>
    <mergeCell ref="G29:I29"/>
    <mergeCell ref="K29:M29"/>
    <mergeCell ref="O29:Q29"/>
    <mergeCell ref="A28:A30"/>
    <mergeCell ref="A45:Q45"/>
    <mergeCell ref="A49:A51"/>
    <mergeCell ref="B49:E49"/>
    <mergeCell ref="F49:I49"/>
    <mergeCell ref="J49:M49"/>
    <mergeCell ref="N49:Q49"/>
    <mergeCell ref="B50:B51"/>
    <mergeCell ref="C50:E50"/>
    <mergeCell ref="O50:Q50"/>
    <mergeCell ref="J27:M27"/>
    <mergeCell ref="N27:Q27"/>
    <mergeCell ref="A23:O23"/>
    <mergeCell ref="A24:O24"/>
    <mergeCell ref="A26:I26"/>
  </mergeCells>
  <printOptions horizontalCentered="1" verticalCentered="1"/>
  <pageMargins left="0.25" right="0.25" top="0.5" bottom="0.5" header="0.5" footer="0.5"/>
  <pageSetup orientation="landscape" scale="1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S40"/>
  <sheetViews>
    <sheetView workbookViewId="0" topLeftCell="A1">
      <selection pane="topLeft" activeCell="A1" sqref="A1"/>
    </sheetView>
  </sheetViews>
  <sheetFormatPr defaultColWidth="9.42578125" defaultRowHeight="13"/>
  <cols>
    <col min="1" max="1" width="56.4545454545455" style="217" customWidth="1"/>
    <col min="2" max="9" width="10.2727272727273" style="217" customWidth="1"/>
    <col min="10" max="10" width="10.5454545454545" style="217" customWidth="1"/>
    <col min="11" max="11" width="10.4545454545455" style="217" customWidth="1"/>
    <col min="12" max="12" width="12.5454545454545" style="217" customWidth="1"/>
    <col min="13" max="13" width="14.5454545454545" style="217" customWidth="1"/>
    <col min="14" max="16384" width="9.45454545454546" style="217"/>
  </cols>
  <sheetData>
    <row r="1" spans="1:13" ht="12.75">
      <c r="A1" s="1243" t="s">
        <v>321</v>
      </c>
      <c r="B1" s="1243"/>
      <c r="C1" s="1243"/>
      <c r="D1" s="1243"/>
      <c r="E1" s="1243"/>
      <c r="F1" s="1243"/>
      <c r="G1" s="1243"/>
      <c r="H1" s="1243"/>
      <c r="I1" s="1243"/>
      <c r="J1" s="1243"/>
      <c r="K1" s="1243"/>
      <c r="L1" s="1243"/>
      <c r="M1" s="1243"/>
    </row>
    <row r="2" spans="1:13" ht="12.75">
      <c r="A2" s="1243" t="s">
        <v>1</v>
      </c>
      <c r="B2" s="1198"/>
      <c r="C2" s="1198"/>
      <c r="D2" s="1198"/>
      <c r="E2" s="1198"/>
      <c r="F2" s="1198"/>
      <c r="G2" s="1198"/>
      <c r="H2" s="1198"/>
      <c r="I2" s="1198"/>
      <c r="J2" s="1198"/>
      <c r="K2" s="1198"/>
      <c r="L2" s="1198"/>
      <c r="M2" s="1198"/>
    </row>
    <row r="3" spans="1:13" ht="13.5" thickBot="1">
      <c r="A3" s="1244" t="s">
        <v>617</v>
      </c>
      <c r="B3" s="1245"/>
      <c r="C3" s="1245"/>
      <c r="D3" s="1245"/>
      <c r="E3" s="1245"/>
      <c r="F3" s="1245"/>
      <c r="G3" s="1245"/>
      <c r="H3" s="1245"/>
      <c r="I3" s="1245"/>
      <c r="J3" s="1245"/>
      <c r="K3" s="1245"/>
      <c r="L3" s="1245"/>
      <c r="M3" s="1245"/>
    </row>
    <row r="4" spans="1:13" ht="12.75">
      <c r="A4" s="38"/>
      <c r="B4" s="1246" t="s">
        <v>322</v>
      </c>
      <c r="C4" s="1179"/>
      <c r="D4" s="1180"/>
      <c r="E4" s="1178" t="s">
        <v>40</v>
      </c>
      <c r="F4" s="1179"/>
      <c r="G4" s="1180"/>
      <c r="H4" s="1122" t="s">
        <v>4</v>
      </c>
      <c r="I4" s="1123"/>
      <c r="J4" s="1124"/>
      <c r="K4" s="1247" t="s">
        <v>323</v>
      </c>
      <c r="L4" s="1248"/>
      <c r="M4" s="1249"/>
    </row>
    <row r="5" spans="1:13" ht="12.75">
      <c r="A5" s="39"/>
      <c r="B5" s="432" t="s">
        <v>7</v>
      </c>
      <c r="C5" s="906" t="s">
        <v>8</v>
      </c>
      <c r="D5" s="907" t="s">
        <v>9</v>
      </c>
      <c r="E5" s="432" t="s">
        <v>7</v>
      </c>
      <c r="F5" s="906" t="s">
        <v>8</v>
      </c>
      <c r="G5" s="907" t="s">
        <v>9</v>
      </c>
      <c r="H5" s="432" t="s">
        <v>7</v>
      </c>
      <c r="I5" s="906" t="s">
        <v>8</v>
      </c>
      <c r="J5" s="907" t="s">
        <v>9</v>
      </c>
      <c r="K5" s="432" t="s">
        <v>7</v>
      </c>
      <c r="L5" s="906" t="s">
        <v>8</v>
      </c>
      <c r="M5" s="907" t="s">
        <v>9</v>
      </c>
    </row>
    <row r="6" spans="1:13" ht="12.75">
      <c r="A6" s="433" t="s">
        <v>124</v>
      </c>
      <c r="B6" s="386"/>
      <c r="C6" s="387"/>
      <c r="D6" s="388"/>
      <c r="E6" s="386"/>
      <c r="F6" s="387"/>
      <c r="G6" s="388"/>
      <c r="H6" s="386"/>
      <c r="I6" s="387"/>
      <c r="J6" s="388"/>
      <c r="K6" s="386"/>
      <c r="L6" s="387"/>
      <c r="M6" s="388"/>
    </row>
    <row r="7" spans="1:13" ht="12.75">
      <c r="A7" s="434" t="s">
        <v>324</v>
      </c>
      <c r="B7" s="647">
        <v>25000</v>
      </c>
      <c r="C7" s="705">
        <v>25000</v>
      </c>
      <c r="D7" s="1029">
        <f>B7+C7</f>
        <v>50000</v>
      </c>
      <c r="E7" s="707">
        <v>0</v>
      </c>
      <c r="F7" s="708">
        <v>0</v>
      </c>
      <c r="G7" s="709">
        <f>E7+F7</f>
        <v>0</v>
      </c>
      <c r="H7" s="647">
        <v>18282.740000000002</v>
      </c>
      <c r="I7" s="705">
        <v>18282.75</v>
      </c>
      <c r="J7" s="711">
        <f>H7+I7</f>
        <v>36565.490000000005</v>
      </c>
      <c r="K7" s="435">
        <f>H7/B7</f>
        <v>0.73130960000000012</v>
      </c>
      <c r="L7" s="436">
        <f>I7/C7</f>
        <v>0.73131000000000002</v>
      </c>
      <c r="M7" s="437">
        <f>J7/D7</f>
        <v>0.73130980000000012</v>
      </c>
    </row>
    <row r="8" spans="1:13" ht="12.75">
      <c r="A8" s="438"/>
      <c r="B8" s="707"/>
      <c r="C8" s="708"/>
      <c r="D8" s="1029"/>
      <c r="E8" s="707"/>
      <c r="F8" s="708"/>
      <c r="G8" s="1029"/>
      <c r="H8" s="707"/>
      <c r="I8" s="708"/>
      <c r="J8" s="1029"/>
      <c r="K8" s="435"/>
      <c r="L8" s="436"/>
      <c r="M8" s="437"/>
    </row>
    <row r="9" spans="1:13" ht="13.5" thickBot="1">
      <c r="A9" s="1034"/>
      <c r="B9" s="1035"/>
      <c r="C9" s="1036"/>
      <c r="D9" s="1037"/>
      <c r="E9" s="1035"/>
      <c r="F9" s="1036"/>
      <c r="G9" s="1037"/>
      <c r="H9" s="1035"/>
      <c r="I9" s="1036"/>
      <c r="J9" s="1037"/>
      <c r="K9" s="1038"/>
      <c r="L9" s="1039"/>
      <c r="M9" s="1040"/>
    </row>
    <row r="10" spans="1:13" ht="13.5" thickBot="1">
      <c r="A10" s="1041" t="s">
        <v>325</v>
      </c>
      <c r="B10" s="1042">
        <f>SUM(B7:B9)</f>
        <v>25000</v>
      </c>
      <c r="C10" s="1043">
        <f t="shared" si="0" ref="C10:D10">SUM(C7:C9)</f>
        <v>25000</v>
      </c>
      <c r="D10" s="1044">
        <f t="shared" si="0"/>
        <v>50000</v>
      </c>
      <c r="E10" s="1042"/>
      <c r="F10" s="1043"/>
      <c r="G10" s="1044">
        <f t="shared" si="1" ref="G10">SUM(G7:G9)</f>
        <v>0</v>
      </c>
      <c r="H10" s="1042"/>
      <c r="I10" s="1043"/>
      <c r="J10" s="1044">
        <f t="shared" si="2" ref="J10">SUM(J7:J9)</f>
        <v>36565.490000000005</v>
      </c>
      <c r="K10" s="1045">
        <f>H10/B10</f>
        <v>0</v>
      </c>
      <c r="L10" s="1046">
        <f>I10/C10</f>
        <v>0</v>
      </c>
      <c r="M10" s="1047">
        <f>J10/D10</f>
        <v>0.73130980000000012</v>
      </c>
    </row>
    <row r="11" spans="1:13" ht="12.75">
      <c r="A11" s="439"/>
      <c r="B11" s="712"/>
      <c r="C11" s="713"/>
      <c r="D11" s="714"/>
      <c r="E11" s="712"/>
      <c r="F11" s="713"/>
      <c r="G11" s="714"/>
      <c r="H11" s="712"/>
      <c r="I11" s="713"/>
      <c r="J11" s="714"/>
      <c r="K11" s="435"/>
      <c r="L11" s="436"/>
      <c r="M11" s="437"/>
    </row>
    <row r="12" spans="1:13" ht="12.75">
      <c r="A12" s="438"/>
      <c r="B12" s="712"/>
      <c r="C12" s="713"/>
      <c r="D12" s="714"/>
      <c r="E12" s="712"/>
      <c r="F12" s="713"/>
      <c r="G12" s="714"/>
      <c r="H12" s="712"/>
      <c r="I12" s="713"/>
      <c r="J12" s="714"/>
      <c r="K12" s="435"/>
      <c r="L12" s="436"/>
      <c r="M12" s="437"/>
    </row>
    <row r="13" spans="1:13" ht="18" customHeight="1">
      <c r="A13" s="433" t="s">
        <v>26</v>
      </c>
      <c r="B13" s="715"/>
      <c r="C13" s="716"/>
      <c r="D13" s="717"/>
      <c r="E13" s="1030"/>
      <c r="F13" s="716"/>
      <c r="G13" s="717"/>
      <c r="H13" s="715"/>
      <c r="I13" s="716"/>
      <c r="J13" s="717"/>
      <c r="K13" s="440"/>
      <c r="L13" s="441"/>
      <c r="M13" s="442"/>
    </row>
    <row r="14" spans="1:13" ht="12.75">
      <c r="A14" s="342" t="s">
        <v>326</v>
      </c>
      <c r="B14" s="647">
        <v>8333.50</v>
      </c>
      <c r="C14" s="705">
        <v>8333.50</v>
      </c>
      <c r="D14" s="1029">
        <f>B14+C14</f>
        <v>16667</v>
      </c>
      <c r="E14" s="710">
        <v>0</v>
      </c>
      <c r="F14" s="705">
        <v>0</v>
      </c>
      <c r="G14" s="706">
        <f>E14+F14</f>
        <v>0</v>
      </c>
      <c r="H14" s="718">
        <v>0</v>
      </c>
      <c r="I14" s="708">
        <v>0</v>
      </c>
      <c r="J14" s="719">
        <f>H14+I14</f>
        <v>0</v>
      </c>
      <c r="K14" s="435">
        <f t="shared" si="3" ref="K14">H14/B14</f>
        <v>0</v>
      </c>
      <c r="L14" s="436">
        <f t="shared" si="4" ref="L14">I14/C14</f>
        <v>0</v>
      </c>
      <c r="M14" s="437">
        <f t="shared" si="5" ref="M14">J14/D14</f>
        <v>0</v>
      </c>
    </row>
    <row r="15" spans="1:13" ht="12.75">
      <c r="A15" s="342" t="s">
        <v>327</v>
      </c>
      <c r="B15" s="647">
        <v>9166.50</v>
      </c>
      <c r="C15" s="705">
        <v>9166.50</v>
      </c>
      <c r="D15" s="1029">
        <f t="shared" si="6" ref="D15:D19">B15+C15</f>
        <v>18333</v>
      </c>
      <c r="E15" s="710">
        <v>0</v>
      </c>
      <c r="F15" s="705">
        <v>0</v>
      </c>
      <c r="G15" s="706">
        <f t="shared" si="7" ref="G15:G19">E15+F15</f>
        <v>0</v>
      </c>
      <c r="H15" s="718">
        <v>0</v>
      </c>
      <c r="I15" s="708">
        <v>0</v>
      </c>
      <c r="J15" s="719">
        <f t="shared" si="8" ref="J15:J19">H15+I15</f>
        <v>0</v>
      </c>
      <c r="K15" s="435">
        <f t="shared" si="9" ref="K15:K17">H15/B15</f>
        <v>0</v>
      </c>
      <c r="L15" s="436">
        <f t="shared" si="10" ref="L15:L17">I15/C15</f>
        <v>0</v>
      </c>
      <c r="M15" s="437">
        <f t="shared" si="11" ref="M15:M17">J15/D15</f>
        <v>0</v>
      </c>
    </row>
    <row r="16" spans="1:13" ht="12.75">
      <c r="A16" s="342" t="s">
        <v>328</v>
      </c>
      <c r="B16" s="647">
        <v>2500</v>
      </c>
      <c r="C16" s="705">
        <v>2500</v>
      </c>
      <c r="D16" s="1029">
        <f t="shared" si="6"/>
        <v>5000</v>
      </c>
      <c r="E16" s="710">
        <v>0</v>
      </c>
      <c r="F16" s="705">
        <v>0</v>
      </c>
      <c r="G16" s="706">
        <f t="shared" si="7"/>
        <v>0</v>
      </c>
      <c r="H16" s="718">
        <v>0</v>
      </c>
      <c r="I16" s="708">
        <v>0</v>
      </c>
      <c r="J16" s="719">
        <f t="shared" si="8"/>
        <v>0</v>
      </c>
      <c r="K16" s="435">
        <f t="shared" si="9"/>
        <v>0</v>
      </c>
      <c r="L16" s="436">
        <f t="shared" si="10"/>
        <v>0</v>
      </c>
      <c r="M16" s="437">
        <f t="shared" si="11"/>
        <v>0</v>
      </c>
    </row>
    <row r="17" spans="1:19" ht="12.75">
      <c r="A17" s="342" t="s">
        <v>329</v>
      </c>
      <c r="B17" s="647">
        <v>-2917</v>
      </c>
      <c r="C17" s="705">
        <v>-2917</v>
      </c>
      <c r="D17" s="711">
        <f t="shared" si="6"/>
        <v>-5834</v>
      </c>
      <c r="E17" s="710">
        <v>0</v>
      </c>
      <c r="F17" s="705">
        <v>0</v>
      </c>
      <c r="G17" s="711">
        <f t="shared" si="7"/>
        <v>0</v>
      </c>
      <c r="H17" s="718">
        <v>0</v>
      </c>
      <c r="I17" s="708">
        <v>0</v>
      </c>
      <c r="J17" s="719">
        <f t="shared" si="8"/>
        <v>0</v>
      </c>
      <c r="K17" s="435">
        <f t="shared" si="9"/>
        <v>0</v>
      </c>
      <c r="L17" s="436">
        <f t="shared" si="10"/>
        <v>0</v>
      </c>
      <c r="M17" s="437">
        <f t="shared" si="11"/>
        <v>0</v>
      </c>
      <c r="N17" s="265"/>
      <c r="O17" s="265"/>
      <c r="P17" s="265"/>
      <c r="Q17" s="265"/>
      <c r="R17" s="265"/>
      <c r="S17" s="265"/>
    </row>
    <row r="18" spans="1:19" ht="12.75">
      <c r="A18" s="342" t="s">
        <v>330</v>
      </c>
      <c r="B18" s="647">
        <v>5625</v>
      </c>
      <c r="C18" s="705">
        <v>5625</v>
      </c>
      <c r="D18" s="1029">
        <f t="shared" si="6"/>
        <v>11250</v>
      </c>
      <c r="E18" s="710">
        <v>0</v>
      </c>
      <c r="F18" s="705">
        <v>0</v>
      </c>
      <c r="G18" s="706">
        <f t="shared" si="7"/>
        <v>0</v>
      </c>
      <c r="H18" s="718">
        <v>0</v>
      </c>
      <c r="I18" s="708">
        <v>0</v>
      </c>
      <c r="J18" s="719">
        <f t="shared" si="8"/>
        <v>0</v>
      </c>
      <c r="K18" s="435">
        <f>H18/B18</f>
        <v>0</v>
      </c>
      <c r="L18" s="436">
        <f>I18/C18</f>
        <v>0</v>
      </c>
      <c r="M18" s="437">
        <f>J18/D18</f>
        <v>0</v>
      </c>
      <c r="N18" s="265"/>
      <c r="O18" s="265"/>
      <c r="P18" s="265"/>
      <c r="Q18" s="265"/>
      <c r="R18" s="265"/>
      <c r="S18" s="265"/>
    </row>
    <row r="19" spans="1:19" ht="12.75">
      <c r="A19" s="342" t="s">
        <v>331</v>
      </c>
      <c r="B19" s="647">
        <v>25000</v>
      </c>
      <c r="C19" s="705">
        <v>25000</v>
      </c>
      <c r="D19" s="1029">
        <f t="shared" si="6"/>
        <v>50000</v>
      </c>
      <c r="E19" s="710">
        <v>6060.50</v>
      </c>
      <c r="F19" s="705">
        <v>6060.50</v>
      </c>
      <c r="G19" s="706">
        <f t="shared" si="7"/>
        <v>12121</v>
      </c>
      <c r="H19" s="718">
        <v>41156.33</v>
      </c>
      <c r="I19" s="708">
        <v>41156.32</v>
      </c>
      <c r="J19" s="719">
        <f t="shared" si="8"/>
        <v>82312.649999999994</v>
      </c>
      <c r="K19" s="435">
        <f t="shared" si="12" ref="K19">H19/B19</f>
        <v>1.6462532000000001</v>
      </c>
      <c r="L19" s="436">
        <f t="shared" si="13" ref="L19">I19/C19</f>
        <v>1.6462528000000001</v>
      </c>
      <c r="M19" s="437">
        <f t="shared" si="14" ref="M19">J19/D19</f>
        <v>1.646253</v>
      </c>
      <c r="N19" s="265"/>
      <c r="O19" s="265"/>
      <c r="P19" s="265"/>
      <c r="Q19" s="265"/>
      <c r="R19" s="265"/>
      <c r="S19" s="265"/>
    </row>
    <row r="20" spans="1:19" ht="12.75">
      <c r="A20" s="49"/>
      <c r="B20" s="175"/>
      <c r="C20" s="176"/>
      <c r="D20" s="1033"/>
      <c r="E20" s="1031"/>
      <c r="F20" s="176"/>
      <c r="G20" s="177"/>
      <c r="H20" s="178"/>
      <c r="I20" s="176"/>
      <c r="J20" s="177"/>
      <c r="K20" s="435"/>
      <c r="L20" s="436"/>
      <c r="M20" s="437"/>
      <c r="N20" s="265"/>
      <c r="O20" s="265"/>
      <c r="P20" s="265"/>
      <c r="Q20" s="265"/>
      <c r="R20" s="265"/>
      <c r="S20" s="265"/>
    </row>
    <row r="21" spans="1:19" ht="12.75">
      <c r="A21" s="129"/>
      <c r="B21" s="175"/>
      <c r="C21" s="176"/>
      <c r="D21" s="443"/>
      <c r="E21" s="1032"/>
      <c r="F21" s="176"/>
      <c r="G21" s="443"/>
      <c r="H21" s="179"/>
      <c r="I21" s="180"/>
      <c r="J21" s="181"/>
      <c r="K21" s="444"/>
      <c r="L21" s="445"/>
      <c r="M21" s="446"/>
      <c r="N21" s="265"/>
      <c r="O21" s="265"/>
      <c r="P21" s="265"/>
      <c r="Q21" s="265"/>
      <c r="R21" s="265"/>
      <c r="S21" s="265"/>
    </row>
    <row r="22" spans="1:19" ht="13.5" thickBot="1">
      <c r="A22" s="129"/>
      <c r="B22" s="1048"/>
      <c r="C22" s="1049"/>
      <c r="D22" s="1050"/>
      <c r="E22" s="1051"/>
      <c r="F22" s="1049"/>
      <c r="G22" s="1050"/>
      <c r="H22" s="179"/>
      <c r="I22" s="180"/>
      <c r="J22" s="181"/>
      <c r="K22" s="1052"/>
      <c r="L22" s="1053"/>
      <c r="M22" s="1054"/>
      <c r="N22" s="265"/>
      <c r="O22" s="265"/>
      <c r="P22" s="265"/>
      <c r="Q22" s="265"/>
      <c r="R22" s="265"/>
      <c r="S22" s="265"/>
    </row>
    <row r="23" spans="1:19" ht="13.5" thickBot="1">
      <c r="A23" s="1055" t="s">
        <v>332</v>
      </c>
      <c r="B23" s="1056">
        <f>SUM(B14:B22)</f>
        <v>47708</v>
      </c>
      <c r="C23" s="1060">
        <f t="shared" si="15" ref="C23:D23">SUM(C14:C22)</f>
        <v>47708</v>
      </c>
      <c r="D23" s="1061">
        <f t="shared" si="15"/>
        <v>95416</v>
      </c>
      <c r="E23" s="1056">
        <f>SUM(E14:E22)</f>
        <v>6060.50</v>
      </c>
      <c r="F23" s="1060">
        <f t="shared" si="16" ref="F23">SUM(F14:F22)</f>
        <v>6060.50</v>
      </c>
      <c r="G23" s="1061">
        <f t="shared" si="17" ref="G23">SUM(G14:G22)</f>
        <v>12121</v>
      </c>
      <c r="H23" s="1056">
        <f>SUM(H14:H22)</f>
        <v>41156.33</v>
      </c>
      <c r="I23" s="1060">
        <f t="shared" si="18" ref="I23">SUM(I14:I22)</f>
        <v>41156.32</v>
      </c>
      <c r="J23" s="1061">
        <f t="shared" si="19" ref="J23">SUM(J14:J22)</f>
        <v>82312.649999999994</v>
      </c>
      <c r="K23" s="1057">
        <f>H23/B23</f>
        <v>0.86267145971325565</v>
      </c>
      <c r="L23" s="1058">
        <f>I23/C23</f>
        <v>0.86267125010480417</v>
      </c>
      <c r="M23" s="1059">
        <f>J23/D23</f>
        <v>0.86267135490902991</v>
      </c>
      <c r="N23" s="265"/>
      <c r="O23" s="265"/>
      <c r="P23" s="265"/>
      <c r="Q23" s="265"/>
      <c r="R23" s="265"/>
      <c r="S23" s="265"/>
    </row>
    <row r="24" spans="1:19" ht="12.75">
      <c r="A24" s="76"/>
      <c r="B24" s="42"/>
      <c r="C24" s="42"/>
      <c r="D24" s="42"/>
      <c r="E24" s="42"/>
      <c r="F24" s="42"/>
      <c r="G24" s="42"/>
      <c r="H24" s="42"/>
      <c r="I24" s="42"/>
      <c r="J24" s="42"/>
      <c r="K24" s="42"/>
      <c r="L24" s="42"/>
      <c r="M24" s="42"/>
      <c r="N24" s="42"/>
      <c r="O24" s="42"/>
      <c r="P24" s="42"/>
      <c r="Q24" s="42"/>
      <c r="R24" s="42"/>
      <c r="S24" s="42"/>
    </row>
    <row r="25" spans="1:19" ht="14.25" customHeight="1">
      <c r="A25" s="1250" t="s">
        <v>333</v>
      </c>
      <c r="B25" s="1251"/>
      <c r="C25" s="1251"/>
      <c r="D25" s="1251"/>
      <c r="E25" s="1251"/>
      <c r="F25" s="1251"/>
      <c r="G25" s="1251"/>
      <c r="H25" s="1251"/>
      <c r="I25" s="1251"/>
      <c r="J25" s="659"/>
      <c r="K25" s="659"/>
      <c r="L25" s="659"/>
      <c r="M25" s="659"/>
      <c r="N25" s="247"/>
      <c r="O25" s="247"/>
      <c r="P25" s="247"/>
      <c r="Q25" s="247"/>
      <c r="R25" s="42"/>
      <c r="S25" s="42"/>
    </row>
    <row r="26" spans="1:19" ht="12.75" customHeight="1">
      <c r="A26" s="1252" t="s">
        <v>334</v>
      </c>
      <c r="B26" s="1253"/>
      <c r="C26" s="1253"/>
      <c r="D26" s="1253"/>
      <c r="E26" s="1253"/>
      <c r="F26" s="1253"/>
      <c r="G26" s="1253"/>
      <c r="H26" s="1253"/>
      <c r="I26" s="1253"/>
      <c r="J26" s="1253"/>
      <c r="K26" s="1253"/>
      <c r="L26" s="1253"/>
      <c r="M26" s="1253"/>
      <c r="N26" s="247"/>
      <c r="O26" s="247"/>
      <c r="P26" s="247"/>
      <c r="Q26" s="247"/>
      <c r="R26" s="42"/>
      <c r="S26" s="42"/>
    </row>
    <row r="27" spans="1:19" s="265" customFormat="1" ht="12.75" customHeight="1">
      <c r="A27" s="1254" t="s">
        <v>335</v>
      </c>
      <c r="B27" s="1133"/>
      <c r="C27" s="1133"/>
      <c r="D27" s="1133"/>
      <c r="E27" s="1133"/>
      <c r="F27" s="1253"/>
      <c r="G27" s="790"/>
      <c r="H27" s="790"/>
      <c r="I27" s="790"/>
      <c r="J27" s="790"/>
      <c r="K27" s="790"/>
      <c r="L27" s="790"/>
      <c r="M27" s="790"/>
      <c r="N27" s="247"/>
      <c r="O27" s="247"/>
      <c r="P27" s="247"/>
      <c r="Q27" s="247"/>
      <c r="R27" s="42"/>
      <c r="S27" s="42"/>
    </row>
    <row r="28" spans="1:19" ht="27.75" customHeight="1">
      <c r="A28" s="1252" t="s">
        <v>336</v>
      </c>
      <c r="B28" s="1171"/>
      <c r="C28" s="1171"/>
      <c r="D28" s="1171"/>
      <c r="E28" s="1171"/>
      <c r="F28" s="1171"/>
      <c r="G28" s="1171"/>
      <c r="H28" s="1171"/>
      <c r="I28" s="1171"/>
      <c r="J28" s="1171"/>
      <c r="K28" s="1171"/>
      <c r="L28" s="1171"/>
      <c r="M28" s="1171"/>
      <c r="N28" s="247"/>
      <c r="O28" s="247"/>
      <c r="P28" s="247"/>
      <c r="Q28" s="247"/>
      <c r="R28" s="42"/>
      <c r="S28" s="42"/>
    </row>
    <row r="29" spans="1:19" s="265" customFormat="1" ht="12.6" customHeight="1">
      <c r="A29" s="1255" t="s">
        <v>337</v>
      </c>
      <c r="B29" s="1256"/>
      <c r="C29" s="1256"/>
      <c r="D29" s="1256"/>
      <c r="E29" s="1256"/>
      <c r="F29" s="1256"/>
      <c r="G29" s="1256"/>
      <c r="H29" s="720"/>
      <c r="I29" s="720"/>
      <c r="J29" s="720"/>
      <c r="K29" s="721"/>
      <c r="L29" s="721"/>
      <c r="M29" s="721"/>
      <c r="N29" s="247"/>
      <c r="O29" s="247"/>
      <c r="P29" s="247"/>
      <c r="Q29" s="247"/>
      <c r="R29" s="42"/>
      <c r="S29" s="42"/>
    </row>
    <row r="30" spans="1:19" ht="12.75">
      <c r="A30" s="1257" t="s">
        <v>56</v>
      </c>
      <c r="B30" s="1256"/>
      <c r="C30" s="1256"/>
      <c r="D30" s="1256"/>
      <c r="E30" s="1256"/>
      <c r="F30" s="1256"/>
      <c r="G30" s="1256"/>
      <c r="H30" s="1256"/>
      <c r="I30" s="1256"/>
      <c r="J30" s="1256"/>
      <c r="K30" s="265"/>
      <c r="L30" s="265"/>
      <c r="M30" s="265"/>
      <c r="N30" s="265"/>
      <c r="O30" s="265"/>
      <c r="P30" s="265"/>
      <c r="Q30" s="265"/>
      <c r="R30" s="265"/>
      <c r="S30" s="265"/>
    </row>
    <row r="31" spans="1:10" s="265" customFormat="1" ht="12.75">
      <c r="A31" s="791"/>
      <c r="B31" s="720"/>
      <c r="C31" s="720"/>
      <c r="D31" s="720"/>
      <c r="E31" s="720"/>
      <c r="F31" s="720"/>
      <c r="G31" s="720"/>
      <c r="H31" s="720"/>
      <c r="I31" s="720"/>
      <c r="J31" s="720"/>
    </row>
    <row r="32" spans="1:19" ht="14.25" customHeight="1">
      <c r="A32" s="1242" t="s">
        <v>151</v>
      </c>
      <c r="B32" s="1242"/>
      <c r="C32" s="1242"/>
      <c r="D32" s="1242"/>
      <c r="E32" s="1242"/>
      <c r="F32" s="1242"/>
      <c r="G32" s="1242"/>
      <c r="H32" s="1242"/>
      <c r="I32" s="1242"/>
      <c r="J32" s="1242"/>
      <c r="K32" s="1242"/>
      <c r="L32" s="1242"/>
      <c r="M32" s="1242"/>
      <c r="N32" s="779"/>
      <c r="O32" s="779"/>
      <c r="P32" s="779"/>
      <c r="Q32" s="779"/>
      <c r="R32" s="42"/>
      <c r="S32" s="42"/>
    </row>
    <row r="33" spans="1:19" ht="12.75" customHeight="1">
      <c r="A33" s="248"/>
      <c r="B33" s="779"/>
      <c r="C33" s="779"/>
      <c r="D33" s="779"/>
      <c r="E33" s="779"/>
      <c r="F33" s="779"/>
      <c r="G33" s="779"/>
      <c r="H33" s="42"/>
      <c r="I33" s="42"/>
      <c r="J33" s="42"/>
      <c r="K33" s="42"/>
      <c r="L33" s="42"/>
      <c r="M33" s="42"/>
      <c r="N33" s="42"/>
      <c r="O33" s="42"/>
      <c r="P33" s="42"/>
      <c r="Q33" s="42"/>
      <c r="R33" s="42"/>
      <c r="S33" s="42"/>
    </row>
    <row r="34" spans="1:19" ht="12.75">
      <c r="A34" s="248"/>
      <c r="B34" s="248"/>
      <c r="C34" s="248"/>
      <c r="D34" s="248"/>
      <c r="E34" s="248"/>
      <c r="F34" s="248"/>
      <c r="G34" s="248"/>
      <c r="H34" s="248"/>
      <c r="I34" s="248"/>
      <c r="J34" s="248"/>
      <c r="K34" s="248"/>
      <c r="L34" s="248"/>
      <c r="M34" s="42"/>
      <c r="N34" s="265"/>
      <c r="O34" s="265"/>
      <c r="P34" s="265"/>
      <c r="Q34" s="265"/>
      <c r="R34" s="265"/>
      <c r="S34" s="265"/>
    </row>
    <row r="35" spans="1:19" ht="12.75">
      <c r="A35" s="249"/>
      <c r="B35" s="775"/>
      <c r="C35" s="775"/>
      <c r="D35" s="775"/>
      <c r="E35" s="775"/>
      <c r="F35" s="775"/>
      <c r="G35" s="775"/>
      <c r="H35" s="775"/>
      <c r="I35" s="775"/>
      <c r="J35" s="775"/>
      <c r="K35" s="775"/>
      <c r="L35" s="775"/>
      <c r="M35" s="775"/>
      <c r="N35" s="265"/>
      <c r="O35" s="265"/>
      <c r="P35" s="265"/>
      <c r="Q35" s="265"/>
      <c r="R35" s="265"/>
      <c r="S35" s="265"/>
    </row>
    <row r="36" spans="1:19" ht="12.75">
      <c r="A36" s="669"/>
      <c r="B36" s="775"/>
      <c r="C36" s="775"/>
      <c r="D36" s="775"/>
      <c r="E36" s="775"/>
      <c r="F36" s="775"/>
      <c r="G36" s="775"/>
      <c r="H36" s="775"/>
      <c r="I36" s="775"/>
      <c r="J36" s="775"/>
      <c r="K36" s="775"/>
      <c r="L36" s="775"/>
      <c r="M36" s="775"/>
      <c r="N36" s="4"/>
      <c r="O36" s="265"/>
      <c r="P36" s="265"/>
      <c r="Q36" s="265"/>
      <c r="R36" s="265"/>
      <c r="S36" s="265"/>
    </row>
    <row r="37" spans="1:19" ht="12.75">
      <c r="A37" s="250"/>
      <c r="B37" s="250"/>
      <c r="C37" s="250"/>
      <c r="D37" s="250"/>
      <c r="E37" s="250"/>
      <c r="F37" s="250"/>
      <c r="G37" s="250"/>
      <c r="H37" s="250"/>
      <c r="I37" s="250"/>
      <c r="J37" s="250"/>
      <c r="K37" s="250"/>
      <c r="L37" s="250"/>
      <c r="M37" s="250"/>
      <c r="N37" s="4"/>
      <c r="O37" s="265"/>
      <c r="P37" s="265"/>
      <c r="Q37" s="265"/>
      <c r="R37" s="265"/>
      <c r="S37" s="265"/>
    </row>
    <row r="38" spans="1:19" ht="12.75">
      <c r="A38" s="265"/>
      <c r="B38" s="4"/>
      <c r="C38" s="4"/>
      <c r="D38" s="4"/>
      <c r="E38" s="4"/>
      <c r="F38" s="4"/>
      <c r="G38" s="4"/>
      <c r="H38" s="4"/>
      <c r="I38" s="4"/>
      <c r="J38" s="4"/>
      <c r="K38" s="4"/>
      <c r="L38" s="4"/>
      <c r="M38" s="4"/>
      <c r="N38" s="265"/>
      <c r="O38" s="265"/>
      <c r="P38" s="265"/>
      <c r="Q38" s="265"/>
      <c r="R38" s="265"/>
      <c r="S38" s="265"/>
    </row>
    <row r="39" spans="1:19" ht="12.75">
      <c r="A39" s="4"/>
      <c r="B39" s="4"/>
      <c r="C39" s="4"/>
      <c r="D39" s="4"/>
      <c r="E39" s="4"/>
      <c r="F39" s="4"/>
      <c r="G39" s="4"/>
      <c r="H39" s="4"/>
      <c r="I39" s="4"/>
      <c r="J39" s="4"/>
      <c r="K39" s="4"/>
      <c r="L39" s="4"/>
      <c r="M39" s="4"/>
      <c r="N39" s="265"/>
      <c r="O39" s="265"/>
      <c r="P39" s="265"/>
      <c r="Q39" s="265"/>
      <c r="R39" s="265"/>
      <c r="S39" s="265"/>
    </row>
    <row r="40" spans="1:19" ht="12.75">
      <c r="A40" s="4"/>
      <c r="B40" s="265"/>
      <c r="C40" s="265"/>
      <c r="D40" s="265"/>
      <c r="E40" s="265"/>
      <c r="F40" s="265"/>
      <c r="G40" s="265"/>
      <c r="H40" s="265"/>
      <c r="I40" s="265"/>
      <c r="J40" s="265"/>
      <c r="K40" s="265"/>
      <c r="L40" s="265"/>
      <c r="M40" s="265"/>
      <c r="N40" s="265"/>
      <c r="O40" s="265"/>
      <c r="P40" s="265"/>
      <c r="Q40" s="265"/>
      <c r="R40" s="265"/>
      <c r="S40" s="265"/>
    </row>
  </sheetData>
  <mergeCells count="14">
    <mergeCell ref="A32:M32"/>
    <mergeCell ref="A1:M1"/>
    <mergeCell ref="A3:M3"/>
    <mergeCell ref="A2:M2"/>
    <mergeCell ref="B4:D4"/>
    <mergeCell ref="E4:G4"/>
    <mergeCell ref="H4:J4"/>
    <mergeCell ref="K4:M4"/>
    <mergeCell ref="A25:I25"/>
    <mergeCell ref="A28:M28"/>
    <mergeCell ref="A26:M26"/>
    <mergeCell ref="A27:F27"/>
    <mergeCell ref="A29:G29"/>
    <mergeCell ref="A30:J30"/>
  </mergeCells>
  <printOptions horizontalCentered="1" verticalCentered="1"/>
  <pageMargins left="0.25" right="0.25" top="0.5" bottom="0.5" header="0.5" footer="0.5"/>
  <pageSetup orientation="landscape" scale="1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Q20"/>
  <sheetViews>
    <sheetView workbookViewId="0" topLeftCell="A1">
      <selection pane="topLeft" activeCell="A1" sqref="A1"/>
    </sheetView>
  </sheetViews>
  <sheetFormatPr defaultColWidth="9.42578125" defaultRowHeight="13"/>
  <cols>
    <col min="1" max="1" width="32.5454545454545" style="217" customWidth="1"/>
    <col min="2" max="2" width="12.4545454545455" style="217" customWidth="1"/>
    <col min="3" max="3" width="18.4545454545455" style="217" customWidth="1"/>
    <col min="4" max="4" width="21.5454545454545" style="217" customWidth="1"/>
    <col min="5" max="5" width="18.4545454545455" style="217" customWidth="1"/>
    <col min="6" max="6" width="21.4545454545455" style="217" customWidth="1"/>
    <col min="7" max="7" width="23.4545454545455" style="217" customWidth="1"/>
    <col min="8" max="8" width="20.5454545454545" style="217" customWidth="1"/>
    <col min="9" max="16384" width="9.45454545454546" style="217"/>
  </cols>
  <sheetData>
    <row r="1" spans="1:17" ht="39" customHeight="1">
      <c r="A1" s="1190" t="s">
        <v>338</v>
      </c>
      <c r="B1" s="1190"/>
      <c r="C1" s="1190"/>
      <c r="D1" s="1190"/>
      <c r="E1" s="74"/>
      <c r="F1" s="74"/>
      <c r="G1" s="74"/>
      <c r="H1" s="74"/>
      <c r="I1" s="74"/>
      <c r="J1" s="74"/>
      <c r="K1" s="74"/>
      <c r="L1" s="74"/>
      <c r="M1" s="74"/>
      <c r="N1" s="74"/>
      <c r="O1" s="74"/>
      <c r="P1" s="74"/>
      <c r="Q1" s="74"/>
    </row>
    <row r="2" spans="1:17" ht="27" customHeight="1">
      <c r="A2" s="1118" t="s">
        <v>1</v>
      </c>
      <c r="B2" s="1118"/>
      <c r="C2" s="1118"/>
      <c r="D2" s="1118"/>
      <c r="E2" s="73"/>
      <c r="F2" s="73"/>
      <c r="G2" s="73"/>
      <c r="H2" s="73"/>
      <c r="I2" s="73"/>
      <c r="J2" s="73"/>
      <c r="K2" s="73"/>
      <c r="L2" s="73"/>
      <c r="M2" s="73"/>
      <c r="N2" s="73"/>
      <c r="O2" s="73"/>
      <c r="P2" s="73"/>
      <c r="Q2" s="73"/>
    </row>
    <row r="3" spans="1:17" ht="15.75">
      <c r="A3" s="1120" t="s">
        <v>617</v>
      </c>
      <c r="B3" s="1120"/>
      <c r="C3" s="1120"/>
      <c r="D3" s="1120"/>
      <c r="E3" s="72"/>
      <c r="F3" s="72"/>
      <c r="G3" s="72"/>
      <c r="H3" s="72"/>
      <c r="I3" s="72"/>
      <c r="J3" s="72"/>
      <c r="K3" s="72"/>
      <c r="L3" s="72"/>
      <c r="M3" s="72"/>
      <c r="N3" s="72"/>
      <c r="O3" s="72"/>
      <c r="P3" s="72"/>
      <c r="Q3" s="72"/>
    </row>
    <row r="4" spans="1:17" ht="16.5" thickBot="1">
      <c r="A4" s="768"/>
      <c r="B4" s="768"/>
      <c r="C4" s="768"/>
      <c r="D4" s="768"/>
      <c r="E4" s="72"/>
      <c r="F4" s="72"/>
      <c r="G4" s="72"/>
      <c r="H4" s="72"/>
      <c r="I4" s="72"/>
      <c r="J4" s="72"/>
      <c r="K4" s="72"/>
      <c r="L4" s="72"/>
      <c r="M4" s="72"/>
      <c r="N4" s="72"/>
      <c r="O4" s="72"/>
      <c r="P4" s="72"/>
      <c r="Q4" s="72"/>
    </row>
    <row r="5" spans="1:17" ht="15.75" thickBot="1">
      <c r="A5" s="1258" t="s">
        <v>339</v>
      </c>
      <c r="B5" s="1259"/>
      <c r="C5" s="1259"/>
      <c r="D5" s="1260"/>
      <c r="E5" s="265"/>
      <c r="F5" s="265"/>
      <c r="G5" s="265"/>
      <c r="H5" s="265"/>
      <c r="I5" s="265"/>
      <c r="J5" s="265"/>
      <c r="K5" s="265"/>
      <c r="L5" s="265"/>
      <c r="M5" s="265"/>
      <c r="N5" s="265"/>
      <c r="O5" s="265"/>
      <c r="P5" s="265"/>
      <c r="Q5" s="265"/>
    </row>
    <row r="6" spans="1:17" ht="60.75" thickBot="1">
      <c r="A6" s="106" t="s">
        <v>63</v>
      </c>
      <c r="B6" s="107" t="s">
        <v>64</v>
      </c>
      <c r="C6" s="108" t="s">
        <v>340</v>
      </c>
      <c r="D6" s="108" t="s">
        <v>341</v>
      </c>
      <c r="E6" s="109"/>
      <c r="F6" s="251"/>
      <c r="G6" s="75"/>
      <c r="H6" s="265"/>
      <c r="I6" s="265"/>
      <c r="J6" s="265"/>
      <c r="K6" s="265"/>
      <c r="L6" s="265"/>
      <c r="M6" s="265"/>
      <c r="N6" s="265"/>
      <c r="O6" s="265"/>
      <c r="P6" s="265"/>
      <c r="Q6" s="265"/>
    </row>
    <row r="7" spans="1:17" ht="15">
      <c r="A7" s="110"/>
      <c r="B7" s="111"/>
      <c r="C7" s="111"/>
      <c r="D7" s="226"/>
      <c r="E7" s="112"/>
      <c r="F7" s="112"/>
      <c r="G7" s="265"/>
      <c r="H7" s="265"/>
      <c r="I7" s="265"/>
      <c r="J7" s="265"/>
      <c r="K7" s="265"/>
      <c r="L7" s="265"/>
      <c r="M7" s="265"/>
      <c r="N7" s="265"/>
      <c r="O7" s="265"/>
      <c r="P7" s="265"/>
      <c r="Q7" s="265"/>
    </row>
    <row r="8" spans="1:17" ht="15" thickBot="1">
      <c r="A8" s="447" t="s">
        <v>342</v>
      </c>
      <c r="B8" s="113" t="s">
        <v>81</v>
      </c>
      <c r="C8" s="113">
        <v>1</v>
      </c>
      <c r="D8" s="640">
        <v>0</v>
      </c>
      <c r="E8" s="112"/>
      <c r="F8" s="112"/>
      <c r="G8" s="265"/>
      <c r="H8" s="265"/>
      <c r="I8" s="265"/>
      <c r="J8" s="265"/>
      <c r="K8" s="265"/>
      <c r="L8" s="265"/>
      <c r="M8" s="265"/>
      <c r="N8" s="265"/>
      <c r="O8" s="265"/>
      <c r="P8" s="265"/>
      <c r="Q8" s="265"/>
    </row>
    <row r="9" spans="1:17" ht="15" thickBot="1">
      <c r="A9" s="112"/>
      <c r="B9" s="112"/>
      <c r="C9" s="112"/>
      <c r="D9" s="112"/>
      <c r="E9" s="112"/>
      <c r="F9" s="112"/>
      <c r="G9" s="112"/>
      <c r="H9" s="112"/>
      <c r="I9" s="265"/>
      <c r="J9" s="265"/>
      <c r="K9" s="265"/>
      <c r="L9" s="265"/>
      <c r="M9" s="265"/>
      <c r="N9" s="265"/>
      <c r="O9" s="265"/>
      <c r="P9" s="265"/>
      <c r="Q9" s="265"/>
    </row>
    <row r="10" spans="1:17" ht="15.75" thickBot="1">
      <c r="A10" s="1258" t="s">
        <v>621</v>
      </c>
      <c r="B10" s="1213"/>
      <c r="C10" s="1214"/>
      <c r="D10" s="112"/>
      <c r="E10" s="112"/>
      <c r="F10" s="112"/>
      <c r="G10" s="112"/>
      <c r="H10" s="112"/>
      <c r="I10" s="265"/>
      <c r="J10" s="265"/>
      <c r="K10" s="265"/>
      <c r="L10" s="265"/>
      <c r="M10" s="265"/>
      <c r="N10" s="265"/>
      <c r="O10" s="265"/>
      <c r="P10" s="265"/>
      <c r="Q10" s="265"/>
    </row>
    <row r="11" spans="1:17" ht="63" customHeight="1" thickBot="1">
      <c r="A11" s="107" t="s">
        <v>63</v>
      </c>
      <c r="B11" s="107" t="s">
        <v>64</v>
      </c>
      <c r="C11" s="108" t="s">
        <v>343</v>
      </c>
      <c r="D11" s="265"/>
      <c r="E11" s="265"/>
      <c r="F11" s="265"/>
      <c r="G11" s="265"/>
      <c r="H11" s="265"/>
      <c r="I11" s="265"/>
      <c r="J11" s="265"/>
      <c r="K11" s="265"/>
      <c r="L11" s="265"/>
      <c r="M11" s="265"/>
      <c r="N11" s="265"/>
      <c r="O11" s="265"/>
      <c r="P11" s="265"/>
      <c r="Q11" s="265"/>
    </row>
    <row r="12" spans="1:17" ht="14.25">
      <c r="A12" s="110"/>
      <c r="B12" s="117"/>
      <c r="C12" s="227"/>
      <c r="D12" s="265"/>
      <c r="E12" s="265"/>
      <c r="F12" s="265"/>
      <c r="G12" s="265"/>
      <c r="H12" s="265"/>
      <c r="I12" s="265"/>
      <c r="J12" s="265"/>
      <c r="K12" s="265"/>
      <c r="L12" s="265"/>
      <c r="M12" s="265"/>
      <c r="N12" s="265"/>
      <c r="O12" s="265"/>
      <c r="P12" s="265"/>
      <c r="Q12" s="265"/>
    </row>
    <row r="13" spans="1:17" ht="15" thickBot="1">
      <c r="A13" s="447" t="s">
        <v>43</v>
      </c>
      <c r="B13" s="113" t="s">
        <v>85</v>
      </c>
      <c r="C13" s="640">
        <v>543</v>
      </c>
      <c r="D13" s="112"/>
      <c r="E13" s="265"/>
      <c r="F13" s="265"/>
      <c r="G13" s="265"/>
      <c r="H13" s="265"/>
      <c r="I13" s="265"/>
      <c r="J13" s="265"/>
      <c r="K13" s="265"/>
      <c r="L13" s="265"/>
      <c r="M13" s="265"/>
      <c r="N13" s="265"/>
      <c r="O13" s="265"/>
      <c r="P13" s="265"/>
      <c r="Q13" s="265"/>
    </row>
    <row r="14" spans="1:17" ht="13.5" thickBot="1">
      <c r="A14" s="265"/>
      <c r="B14" s="265"/>
      <c r="C14" s="265"/>
      <c r="D14" s="265"/>
      <c r="E14" s="265"/>
      <c r="F14" s="265"/>
      <c r="G14" s="265"/>
      <c r="H14" s="265"/>
      <c r="I14" s="265"/>
      <c r="J14" s="265"/>
      <c r="K14" s="265"/>
      <c r="L14" s="265"/>
      <c r="M14" s="265"/>
      <c r="N14" s="265"/>
      <c r="O14" s="265"/>
      <c r="P14" s="265"/>
      <c r="Q14" s="265"/>
    </row>
    <row r="15" spans="1:17" ht="15.75" thickBot="1">
      <c r="A15" s="1261" t="s">
        <v>344</v>
      </c>
      <c r="B15" s="1262"/>
      <c r="C15" s="1263"/>
      <c r="D15" s="265"/>
      <c r="E15" s="265"/>
      <c r="F15" s="265"/>
      <c r="G15" s="265"/>
      <c r="H15" s="265"/>
      <c r="I15" s="265"/>
      <c r="J15" s="265"/>
      <c r="K15" s="265"/>
      <c r="L15" s="265"/>
      <c r="M15" s="265"/>
      <c r="N15" s="265"/>
      <c r="O15" s="265"/>
      <c r="P15" s="265"/>
      <c r="Q15" s="265"/>
    </row>
    <row r="16" spans="1:17" ht="30.75" thickBot="1">
      <c r="A16" s="114" t="s">
        <v>345</v>
      </c>
      <c r="B16" s="115" t="s">
        <v>346</v>
      </c>
      <c r="C16" s="116" t="s">
        <v>347</v>
      </c>
      <c r="D16" s="265"/>
      <c r="E16" s="265"/>
      <c r="F16" s="265"/>
      <c r="G16" s="265"/>
      <c r="H16" s="265"/>
      <c r="I16" s="265"/>
      <c r="J16" s="265"/>
      <c r="K16" s="265"/>
      <c r="L16" s="265"/>
      <c r="M16" s="265"/>
      <c r="N16" s="265"/>
      <c r="O16" s="265"/>
      <c r="P16" s="265"/>
      <c r="Q16" s="265"/>
    </row>
    <row r="17" spans="1:3" ht="14.25">
      <c r="A17" s="329">
        <v>8302</v>
      </c>
      <c r="B17" s="329">
        <v>2004</v>
      </c>
      <c r="C17" s="227">
        <v>425</v>
      </c>
    </row>
    <row r="18" spans="1:3" ht="15" thickBot="1">
      <c r="A18" s="286"/>
      <c r="B18" s="286"/>
      <c r="C18" s="1062"/>
    </row>
    <row r="20" spans="1:3" ht="21.75" customHeight="1">
      <c r="A20" s="1173"/>
      <c r="B20" s="1173"/>
      <c r="C20" s="1173"/>
    </row>
  </sheetData>
  <mergeCells count="7">
    <mergeCell ref="A1:D1"/>
    <mergeCell ref="A2:D2"/>
    <mergeCell ref="A3:D3"/>
    <mergeCell ref="A20:C20"/>
    <mergeCell ref="A5:D5"/>
    <mergeCell ref="A10:C10"/>
    <mergeCell ref="A15:C15"/>
  </mergeCells>
  <printOptions horizontalCentered="1" verticalCentered="1"/>
  <pageMargins left="0.25" right="0.25" top="0.5" bottom="0.5" header="0.5" footer="0.5"/>
  <pageSetup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CC616-7A3F-4E38-877E-BD5E61E42A0E}">
  <dimension ref="A1:N34"/>
  <sheetViews>
    <sheetView workbookViewId="0" topLeftCell="A3">
      <selection pane="topLeft" activeCell="A1" sqref="A1"/>
    </sheetView>
  </sheetViews>
  <sheetFormatPr defaultColWidth="8.5703125" defaultRowHeight="13"/>
  <cols>
    <col min="1" max="1" width="8.54545454545455" style="661"/>
    <col min="2" max="2" width="15.5454545454545" style="661" customWidth="1"/>
    <col min="3" max="3" width="17.4545454545455" style="661" customWidth="1"/>
    <col min="4" max="5" width="15.5454545454545" style="661" customWidth="1"/>
    <col min="6" max="6" width="15.4545454545455" style="661" customWidth="1"/>
    <col min="7" max="7" width="15.5454545454545" style="661" customWidth="1"/>
    <col min="8" max="8" width="13.4545454545455" style="661" customWidth="1"/>
    <col min="9" max="9" width="13.5454545454545" style="661" customWidth="1"/>
    <col min="10" max="10" width="18.4545454545455" style="661" customWidth="1"/>
    <col min="11" max="13" width="8.54545454545455" style="661"/>
    <col min="14" max="14" width="25.4545454545455" style="661" customWidth="1"/>
    <col min="15" max="16384" width="8.54545454545455" style="661"/>
  </cols>
  <sheetData>
    <row r="1" spans="1:14" ht="15.75">
      <c r="A1" s="721"/>
      <c r="B1" s="670" t="s">
        <v>348</v>
      </c>
      <c r="C1" s="670"/>
      <c r="D1" s="670"/>
      <c r="E1" s="670"/>
      <c r="F1" s="670"/>
      <c r="G1" s="670"/>
      <c r="H1" s="670"/>
      <c r="I1" s="670"/>
      <c r="J1" s="670"/>
      <c r="K1" s="40"/>
      <c r="L1" s="40"/>
      <c r="M1" s="40"/>
      <c r="N1" s="721"/>
    </row>
    <row r="2" spans="1:14" ht="15.75">
      <c r="A2" s="721"/>
      <c r="B2" s="670" t="s">
        <v>1</v>
      </c>
      <c r="C2" s="671"/>
      <c r="D2" s="671"/>
      <c r="E2" s="671"/>
      <c r="F2" s="671"/>
      <c r="G2" s="671"/>
      <c r="H2" s="671"/>
      <c r="I2" s="671"/>
      <c r="J2" s="671"/>
      <c r="K2" s="659"/>
      <c r="L2" s="659"/>
      <c r="M2" s="659"/>
      <c r="N2" s="721"/>
    </row>
    <row r="3" spans="1:14" ht="15.75">
      <c r="A3" s="721"/>
      <c r="B3" s="672" t="s">
        <v>617</v>
      </c>
      <c r="C3" s="673"/>
      <c r="D3" s="673"/>
      <c r="E3" s="673"/>
      <c r="F3" s="673"/>
      <c r="G3" s="673"/>
      <c r="H3" s="673"/>
      <c r="I3" s="673"/>
      <c r="J3" s="673"/>
      <c r="K3" s="674"/>
      <c r="L3" s="674"/>
      <c r="M3" s="674"/>
      <c r="N3" s="721"/>
    </row>
    <row r="4" spans="1:14" ht="15">
      <c r="A4" s="683"/>
      <c r="B4" s="684"/>
      <c r="C4" s="684"/>
      <c r="D4" s="684"/>
      <c r="E4" s="684"/>
      <c r="F4" s="684"/>
      <c r="G4" s="684"/>
      <c r="H4" s="684"/>
      <c r="I4" s="684"/>
      <c r="J4" s="684"/>
      <c r="K4" s="671"/>
      <c r="L4" s="671"/>
      <c r="M4" s="721"/>
      <c r="N4" s="721"/>
    </row>
    <row r="5" spans="1:14" ht="15.75">
      <c r="A5" s="683"/>
      <c r="B5" s="1265"/>
      <c r="C5" s="1265"/>
      <c r="D5" s="1265"/>
      <c r="E5" s="1265"/>
      <c r="F5" s="1265"/>
      <c r="G5" s="1265"/>
      <c r="H5" s="1265"/>
      <c r="I5" s="1265"/>
      <c r="J5" s="1265"/>
      <c r="K5" s="671"/>
      <c r="L5" s="671"/>
      <c r="M5" s="721"/>
      <c r="N5" s="721"/>
    </row>
    <row r="6" spans="1:12" s="675" customFormat="1" ht="47.25">
      <c r="A6" s="685"/>
      <c r="B6" s="727"/>
      <c r="C6" s="727"/>
      <c r="D6" s="728" t="s">
        <v>349</v>
      </c>
      <c r="E6" s="727"/>
      <c r="F6" s="727"/>
      <c r="G6" s="728" t="s">
        <v>350</v>
      </c>
      <c r="H6" s="727"/>
      <c r="I6" s="727"/>
      <c r="J6" s="728" t="s">
        <v>351</v>
      </c>
      <c r="K6" s="681"/>
      <c r="L6" s="681"/>
    </row>
    <row r="7" spans="1:14" ht="75">
      <c r="A7" s="683"/>
      <c r="B7" s="686" t="s">
        <v>352</v>
      </c>
      <c r="C7" s="686" t="s">
        <v>353</v>
      </c>
      <c r="D7" s="686" t="s">
        <v>354</v>
      </c>
      <c r="E7" s="686" t="s">
        <v>355</v>
      </c>
      <c r="F7" s="686" t="s">
        <v>356</v>
      </c>
      <c r="G7" s="686" t="s">
        <v>357</v>
      </c>
      <c r="H7" s="686" t="s">
        <v>358</v>
      </c>
      <c r="I7" s="686" t="s">
        <v>359</v>
      </c>
      <c r="J7" s="686" t="s">
        <v>360</v>
      </c>
      <c r="K7" s="671"/>
      <c r="L7" s="671"/>
      <c r="M7" s="721"/>
      <c r="N7" s="721"/>
    </row>
    <row r="8" spans="1:14" s="702" customFormat="1" ht="15">
      <c r="A8" s="696">
        <v>43831</v>
      </c>
      <c r="B8" s="686"/>
      <c r="C8" s="1271"/>
      <c r="D8" s="1271"/>
      <c r="E8" s="1268" t="s">
        <v>143</v>
      </c>
      <c r="F8" s="686"/>
      <c r="G8" s="686"/>
      <c r="H8" s="686"/>
      <c r="I8" s="686"/>
      <c r="J8" s="701">
        <v>0</v>
      </c>
      <c r="K8" s="671"/>
      <c r="L8" s="671"/>
      <c r="M8" s="721"/>
      <c r="N8" s="721"/>
    </row>
    <row r="9" spans="1:14" s="702" customFormat="1" ht="15">
      <c r="A9" s="696">
        <v>43862</v>
      </c>
      <c r="B9" s="686"/>
      <c r="C9" s="1272"/>
      <c r="D9" s="1272"/>
      <c r="E9" s="1269"/>
      <c r="F9" s="686"/>
      <c r="G9" s="686"/>
      <c r="H9" s="686"/>
      <c r="I9" s="686"/>
      <c r="J9" s="701">
        <v>0</v>
      </c>
      <c r="K9" s="671"/>
      <c r="L9" s="671"/>
      <c r="M9" s="721"/>
      <c r="N9" s="721"/>
    </row>
    <row r="10" spans="1:14" s="702" customFormat="1" ht="15">
      <c r="A10" s="696">
        <v>43891</v>
      </c>
      <c r="B10" s="686"/>
      <c r="C10" s="1272"/>
      <c r="D10" s="1272"/>
      <c r="E10" s="1269"/>
      <c r="F10" s="686"/>
      <c r="G10" s="686"/>
      <c r="H10" s="686"/>
      <c r="I10" s="686"/>
      <c r="J10" s="701">
        <v>0</v>
      </c>
      <c r="K10" s="671"/>
      <c r="L10" s="671"/>
      <c r="M10" s="721"/>
      <c r="N10" s="721"/>
    </row>
    <row r="11" spans="1:14" s="702" customFormat="1" ht="15">
      <c r="A11" s="696">
        <v>43922</v>
      </c>
      <c r="B11" s="731">
        <f>32000+107280+33550+205509+87672+86720</f>
        <v>552731</v>
      </c>
      <c r="C11" s="1272"/>
      <c r="D11" s="1272"/>
      <c r="E11" s="1269"/>
      <c r="F11" s="733">
        <v>0</v>
      </c>
      <c r="G11" s="733">
        <v>0</v>
      </c>
      <c r="H11" s="733">
        <v>0</v>
      </c>
      <c r="I11" s="730">
        <v>0</v>
      </c>
      <c r="J11" s="701">
        <f>B11</f>
        <v>552731</v>
      </c>
      <c r="K11" s="671"/>
      <c r="L11" s="671"/>
      <c r="M11" s="721"/>
      <c r="N11" s="721"/>
    </row>
    <row r="12" spans="1:14" s="702" customFormat="1" ht="15">
      <c r="A12" s="696">
        <v>43952</v>
      </c>
      <c r="B12" s="731">
        <v>411190</v>
      </c>
      <c r="C12" s="1272"/>
      <c r="D12" s="1272"/>
      <c r="E12" s="1269"/>
      <c r="F12" s="733">
        <v>0</v>
      </c>
      <c r="G12" s="733">
        <v>0</v>
      </c>
      <c r="H12" s="733">
        <v>0</v>
      </c>
      <c r="I12" s="731">
        <v>-87672</v>
      </c>
      <c r="J12" s="701">
        <f>J11+B12+I12</f>
        <v>876249</v>
      </c>
      <c r="K12" s="671"/>
      <c r="L12" s="735"/>
      <c r="M12" s="721"/>
      <c r="N12" s="721"/>
    </row>
    <row r="13" spans="1:14" s="702" customFormat="1" ht="15">
      <c r="A13" s="696">
        <v>43983</v>
      </c>
      <c r="B13" s="731">
        <v>205120.37</v>
      </c>
      <c r="C13" s="1272"/>
      <c r="D13" s="1272"/>
      <c r="E13" s="1269"/>
      <c r="F13" s="733">
        <v>0</v>
      </c>
      <c r="G13" s="733">
        <v>0</v>
      </c>
      <c r="H13" s="733">
        <v>0</v>
      </c>
      <c r="I13" s="731">
        <v>-53278</v>
      </c>
      <c r="J13" s="701">
        <f>J12+B13+I13</f>
        <v>1028091.3700000001</v>
      </c>
      <c r="K13" s="671"/>
      <c r="L13" s="735"/>
      <c r="M13" s="721"/>
      <c r="N13" s="721"/>
    </row>
    <row r="14" spans="1:14" s="702" customFormat="1" ht="15">
      <c r="A14" s="696">
        <v>44013</v>
      </c>
      <c r="B14" s="732">
        <v>0</v>
      </c>
      <c r="C14" s="1272"/>
      <c r="D14" s="1272"/>
      <c r="E14" s="1269"/>
      <c r="F14" s="733">
        <v>0</v>
      </c>
      <c r="G14" s="733">
        <v>0</v>
      </c>
      <c r="H14" s="733">
        <v>0</v>
      </c>
      <c r="I14" s="731">
        <v>-33550</v>
      </c>
      <c r="J14" s="701">
        <f>J13+B14+I14</f>
        <v>994541.37000000011</v>
      </c>
      <c r="K14" s="671"/>
      <c r="L14" s="735"/>
      <c r="M14" s="721"/>
      <c r="N14" s="721"/>
    </row>
    <row r="15" spans="1:14" s="675" customFormat="1" ht="15.75">
      <c r="A15" s="696">
        <v>44044</v>
      </c>
      <c r="B15" s="732">
        <v>0</v>
      </c>
      <c r="C15" s="1272"/>
      <c r="D15" s="1272"/>
      <c r="E15" s="1269"/>
      <c r="F15" s="733">
        <v>0</v>
      </c>
      <c r="G15" s="734">
        <v>0</v>
      </c>
      <c r="H15" s="734">
        <v>0</v>
      </c>
      <c r="I15" s="701">
        <v>-86720</v>
      </c>
      <c r="J15" s="701">
        <f>J14+B15+I15</f>
        <v>907821.37000000011</v>
      </c>
      <c r="K15" s="681"/>
      <c r="L15" s="735"/>
      <c r="N15" s="699"/>
    </row>
    <row r="16" spans="1:12" s="677" customFormat="1" ht="15">
      <c r="A16" s="696">
        <v>44075</v>
      </c>
      <c r="B16" s="732">
        <v>0</v>
      </c>
      <c r="C16" s="1272"/>
      <c r="D16" s="1272"/>
      <c r="E16" s="1269"/>
      <c r="F16" s="733">
        <v>0</v>
      </c>
      <c r="G16" s="734">
        <v>0</v>
      </c>
      <c r="H16" s="734">
        <v>0</v>
      </c>
      <c r="I16" s="701">
        <v>0</v>
      </c>
      <c r="J16" s="701">
        <f>J15+B16+I16</f>
        <v>907821.37000000011</v>
      </c>
      <c r="K16" s="682"/>
      <c r="L16" s="735"/>
    </row>
    <row r="17" spans="1:12" s="677" customFormat="1" ht="15">
      <c r="A17" s="696">
        <v>44105</v>
      </c>
      <c r="B17" s="732">
        <v>0</v>
      </c>
      <c r="C17" s="1272"/>
      <c r="D17" s="1272"/>
      <c r="E17" s="1269"/>
      <c r="F17" s="733">
        <v>0</v>
      </c>
      <c r="G17" s="734">
        <v>0</v>
      </c>
      <c r="H17" s="704">
        <v>0</v>
      </c>
      <c r="I17" s="701">
        <v>0</v>
      </c>
      <c r="J17" s="701">
        <v>0</v>
      </c>
      <c r="K17" s="682"/>
      <c r="L17" s="735"/>
    </row>
    <row r="18" spans="1:12" s="677" customFormat="1" ht="15">
      <c r="A18" s="696">
        <v>44136</v>
      </c>
      <c r="B18" s="732">
        <v>0</v>
      </c>
      <c r="C18" s="1272"/>
      <c r="D18" s="1272"/>
      <c r="E18" s="1269"/>
      <c r="F18" s="733">
        <v>0</v>
      </c>
      <c r="G18" s="734">
        <v>0</v>
      </c>
      <c r="H18" s="734">
        <v>0</v>
      </c>
      <c r="I18" s="701">
        <v>0</v>
      </c>
      <c r="J18" s="701">
        <f>J17+B18+I18</f>
        <v>0</v>
      </c>
      <c r="K18" s="682"/>
      <c r="L18" s="735"/>
    </row>
    <row r="19" spans="1:12" s="677" customFormat="1" ht="15">
      <c r="A19" s="696">
        <v>44166</v>
      </c>
      <c r="B19" s="732">
        <v>0</v>
      </c>
      <c r="C19" s="1273"/>
      <c r="D19" s="1273"/>
      <c r="E19" s="1270"/>
      <c r="F19" s="733">
        <v>0</v>
      </c>
      <c r="G19" s="734">
        <v>0</v>
      </c>
      <c r="H19" s="734">
        <v>0</v>
      </c>
      <c r="I19" s="701">
        <v>0</v>
      </c>
      <c r="J19" s="701">
        <f>J18+B19+I19</f>
        <v>0</v>
      </c>
      <c r="K19" s="682"/>
      <c r="L19" s="735"/>
    </row>
    <row r="20" spans="1:12" s="677" customFormat="1" ht="15">
      <c r="A20" s="698" t="s">
        <v>9</v>
      </c>
      <c r="B20" s="697">
        <f>SUM(B11:B19)</f>
        <v>1169041.3700000001</v>
      </c>
      <c r="C20" s="697"/>
      <c r="D20" s="697"/>
      <c r="E20" s="729">
        <v>0.40</v>
      </c>
      <c r="F20" s="701">
        <f>SUM(F15:F19)</f>
        <v>0</v>
      </c>
      <c r="G20" s="701">
        <f>SUM(G15:G19)</f>
        <v>0</v>
      </c>
      <c r="H20" s="701">
        <f>SUM(H15:H19)</f>
        <v>0</v>
      </c>
      <c r="I20" s="701">
        <f>SUM(I11:I19)</f>
        <v>-261220</v>
      </c>
      <c r="J20" s="701">
        <f>B20+I20</f>
        <v>907821.37000000011</v>
      </c>
      <c r="K20" s="682"/>
      <c r="L20" s="735"/>
    </row>
    <row r="21" spans="1:10" s="677" customFormat="1" ht="15">
      <c r="A21" s="687"/>
      <c r="B21" s="688"/>
      <c r="C21" s="688"/>
      <c r="D21" s="688"/>
      <c r="E21" s="689"/>
      <c r="F21" s="688"/>
      <c r="G21" s="688"/>
      <c r="H21" s="690"/>
      <c r="I21" s="688"/>
      <c r="J21" s="688"/>
    </row>
    <row r="22" spans="1:10" s="677" customFormat="1" ht="15.75">
      <c r="A22" s="676"/>
      <c r="B22" s="678"/>
      <c r="C22" s="678"/>
      <c r="D22" s="678"/>
      <c r="E22" s="679"/>
      <c r="F22" s="678"/>
      <c r="G22" s="678"/>
      <c r="H22" s="678"/>
      <c r="I22" s="678"/>
      <c r="J22" s="678"/>
    </row>
    <row r="24" spans="1:14" ht="12.75">
      <c r="A24" s="721"/>
      <c r="B24" s="738" t="s">
        <v>361</v>
      </c>
      <c r="C24" s="680"/>
      <c r="D24" s="680"/>
      <c r="E24" s="680"/>
      <c r="F24" s="680"/>
      <c r="G24" s="680"/>
      <c r="H24" s="680"/>
      <c r="I24" s="680"/>
      <c r="J24" s="680"/>
      <c r="K24" s="721"/>
      <c r="L24" s="721"/>
      <c r="M24" s="721"/>
      <c r="N24" s="721"/>
    </row>
    <row r="25" spans="1:14" ht="12.75">
      <c r="A25" s="721"/>
      <c r="B25" s="700" t="s">
        <v>362</v>
      </c>
      <c r="C25" s="680"/>
      <c r="D25" s="680"/>
      <c r="E25" s="680"/>
      <c r="F25" s="680"/>
      <c r="G25" s="680"/>
      <c r="H25" s="680"/>
      <c r="I25" s="680"/>
      <c r="J25" s="680"/>
      <c r="K25" s="721"/>
      <c r="L25" s="721"/>
      <c r="M25" s="721"/>
      <c r="N25" s="721"/>
    </row>
    <row r="26" spans="1:14" ht="12.75">
      <c r="A26" s="721"/>
      <c r="B26" s="700" t="s">
        <v>363</v>
      </c>
      <c r="C26" s="680"/>
      <c r="D26" s="680"/>
      <c r="E26" s="680"/>
      <c r="F26" s="680"/>
      <c r="G26" s="680"/>
      <c r="H26" s="680"/>
      <c r="I26" s="680"/>
      <c r="J26" s="680"/>
      <c r="K26" s="721"/>
      <c r="L26" s="721"/>
      <c r="M26" s="721"/>
      <c r="N26" s="721"/>
    </row>
    <row r="27" spans="1:14" ht="12.75">
      <c r="A27" s="721"/>
      <c r="B27" s="1267" t="s">
        <v>649</v>
      </c>
      <c r="C27" s="1267"/>
      <c r="D27" s="1267"/>
      <c r="E27" s="1267"/>
      <c r="F27" s="1267"/>
      <c r="G27" s="1267"/>
      <c r="H27" s="1267"/>
      <c r="I27" s="1267"/>
      <c r="J27" s="680"/>
      <c r="K27" s="721"/>
      <c r="L27" s="721"/>
      <c r="M27" s="721"/>
      <c r="N27" s="721"/>
    </row>
    <row r="28" spans="1:14" ht="12.75">
      <c r="A28" s="721"/>
      <c r="B28" s="700" t="s">
        <v>364</v>
      </c>
      <c r="C28" s="680"/>
      <c r="D28" s="680"/>
      <c r="E28" s="680"/>
      <c r="F28" s="680"/>
      <c r="G28" s="680"/>
      <c r="H28" s="680"/>
      <c r="I28" s="680"/>
      <c r="J28" s="680"/>
      <c r="K28" s="721"/>
      <c r="L28" s="721"/>
      <c r="M28" s="721"/>
      <c r="N28" s="721"/>
    </row>
    <row r="29" spans="1:14" ht="12.75">
      <c r="A29" s="721"/>
      <c r="B29" s="700" t="s">
        <v>365</v>
      </c>
      <c r="C29" s="680"/>
      <c r="D29" s="680"/>
      <c r="E29" s="680"/>
      <c r="F29" s="680"/>
      <c r="G29" s="680"/>
      <c r="H29" s="680"/>
      <c r="I29" s="680"/>
      <c r="J29" s="680"/>
      <c r="K29" s="721"/>
      <c r="L29" s="721"/>
      <c r="M29" s="721"/>
      <c r="N29" s="721"/>
    </row>
    <row r="30" spans="1:14" ht="26.65" customHeight="1">
      <c r="A30" s="721"/>
      <c r="B30" s="1267" t="s">
        <v>366</v>
      </c>
      <c r="C30" s="1267"/>
      <c r="D30" s="1267"/>
      <c r="E30" s="1267"/>
      <c r="F30" s="1267"/>
      <c r="G30" s="1267"/>
      <c r="H30" s="1267"/>
      <c r="I30" s="1267"/>
      <c r="J30" s="680"/>
      <c r="K30" s="721"/>
      <c r="L30" s="721"/>
      <c r="M30" s="721"/>
      <c r="N30" s="721"/>
    </row>
    <row r="31" spans="1:14" ht="12.75">
      <c r="A31" s="721"/>
      <c r="B31" s="736" t="s">
        <v>367</v>
      </c>
      <c r="C31" s="737"/>
      <c r="D31" s="737"/>
      <c r="E31" s="737"/>
      <c r="F31" s="680"/>
      <c r="G31" s="680"/>
      <c r="H31" s="680"/>
      <c r="I31" s="680"/>
      <c r="J31" s="680"/>
      <c r="K31" s="721"/>
      <c r="L31" s="721"/>
      <c r="M31" s="721"/>
      <c r="N31" s="721"/>
    </row>
    <row r="32" spans="1:14" ht="36" customHeight="1">
      <c r="A32" s="721"/>
      <c r="B32" s="1266" t="s">
        <v>368</v>
      </c>
      <c r="C32" s="1266"/>
      <c r="D32" s="1266"/>
      <c r="E32" s="1266"/>
      <c r="F32" s="1266"/>
      <c r="G32" s="1266"/>
      <c r="H32" s="1266"/>
      <c r="I32" s="1266"/>
      <c r="J32" s="680"/>
      <c r="K32" s="721"/>
      <c r="L32" s="721"/>
      <c r="M32" s="721"/>
      <c r="N32" s="721"/>
    </row>
    <row r="33" spans="2:10" ht="12.75">
      <c r="B33" s="680"/>
      <c r="C33" s="680"/>
      <c r="D33" s="680"/>
      <c r="E33" s="680"/>
      <c r="F33" s="680"/>
      <c r="G33" s="680"/>
      <c r="H33" s="680"/>
      <c r="I33" s="680"/>
      <c r="J33" s="680"/>
    </row>
    <row r="34" spans="2:10" ht="12.75">
      <c r="B34" s="1264"/>
      <c r="C34" s="1264"/>
      <c r="D34" s="1264"/>
      <c r="E34" s="1264"/>
      <c r="F34" s="1264"/>
      <c r="G34" s="1264"/>
      <c r="H34" s="1264"/>
      <c r="I34" s="1264"/>
      <c r="J34" s="1264"/>
    </row>
  </sheetData>
  <mergeCells count="8">
    <mergeCell ref="B34:J34"/>
    <mergeCell ref="B5:J5"/>
    <mergeCell ref="B32:I32"/>
    <mergeCell ref="B27:I27"/>
    <mergeCell ref="B30:I30"/>
    <mergeCell ref="E8:E19"/>
    <mergeCell ref="C8:C19"/>
    <mergeCell ref="D8:D19"/>
  </mergeCells>
  <pageMargins left="0.7" right="0.7" top="0.75" bottom="0.75" header="0.3" footer="0.3"/>
  <pageSetup horizontalDpi="300" verticalDpi="300" orientation="portrait" scale="6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AK45"/>
  <sheetViews>
    <sheetView workbookViewId="0" topLeftCell="A6">
      <selection pane="topLeft" activeCell="A1" sqref="A1"/>
    </sheetView>
  </sheetViews>
  <sheetFormatPr defaultColWidth="8.5703125" defaultRowHeight="13"/>
  <cols>
    <col min="1" max="1" width="37" customWidth="1"/>
    <col min="2" max="2" width="14.2727272727273" customWidth="1"/>
    <col min="3" max="3" width="12.5454545454545" customWidth="1"/>
    <col min="4" max="4" width="14" customWidth="1"/>
    <col min="5" max="5" width="12.5454545454545" bestFit="1" customWidth="1"/>
    <col min="6" max="6" width="11.5454545454545" customWidth="1"/>
    <col min="7" max="7" width="12.5454545454545" bestFit="1" customWidth="1"/>
    <col min="8" max="8" width="13.5454545454545" bestFit="1" customWidth="1"/>
    <col min="9" max="9" width="12.5454545454545" bestFit="1" customWidth="1"/>
    <col min="10" max="10" width="13.8181818181818" bestFit="1" customWidth="1"/>
    <col min="11" max="13" width="7.54545454545455" customWidth="1"/>
    <col min="14" max="14" width="12.5454545454545" customWidth="1"/>
  </cols>
  <sheetData>
    <row r="1" spans="1:14" s="24" customFormat="1" ht="15.75">
      <c r="A1" s="1165" t="s">
        <v>369</v>
      </c>
      <c r="B1" s="1165"/>
      <c r="C1" s="1165"/>
      <c r="D1" s="1165"/>
      <c r="E1" s="1165"/>
      <c r="F1" s="1165"/>
      <c r="G1" s="1165"/>
      <c r="H1" s="1165"/>
      <c r="I1" s="1165"/>
      <c r="J1" s="1165"/>
      <c r="K1" s="1165"/>
      <c r="L1" s="1165"/>
      <c r="M1" s="1165"/>
      <c r="N1" s="721"/>
    </row>
    <row r="2" spans="1:14" s="24" customFormat="1" ht="15.75">
      <c r="A2" s="1199" t="s">
        <v>1</v>
      </c>
      <c r="B2" s="1199"/>
      <c r="C2" s="1199"/>
      <c r="D2" s="1199"/>
      <c r="E2" s="1199"/>
      <c r="F2" s="1199"/>
      <c r="G2" s="1199"/>
      <c r="H2" s="1199"/>
      <c r="I2" s="1199"/>
      <c r="J2" s="1199"/>
      <c r="K2" s="1199"/>
      <c r="L2" s="1199"/>
      <c r="M2" s="1199"/>
      <c r="N2" s="721"/>
    </row>
    <row r="3" spans="1:14" ht="15.75">
      <c r="A3" s="1275" t="s">
        <v>617</v>
      </c>
      <c r="B3" s="1276"/>
      <c r="C3" s="1276"/>
      <c r="D3" s="1276"/>
      <c r="E3" s="1276"/>
      <c r="F3" s="1276"/>
      <c r="G3" s="1276"/>
      <c r="H3" s="1276"/>
      <c r="I3" s="1276"/>
      <c r="J3" s="1276"/>
      <c r="K3" s="1276"/>
      <c r="L3" s="1276"/>
      <c r="M3" s="1277"/>
      <c r="N3" s="721"/>
    </row>
    <row r="4" spans="1:14" ht="12.75">
      <c r="A4" s="448"/>
      <c r="B4" s="1278" t="s">
        <v>2</v>
      </c>
      <c r="C4" s="1187"/>
      <c r="D4" s="1187"/>
      <c r="E4" s="1187" t="s">
        <v>40</v>
      </c>
      <c r="F4" s="1187"/>
      <c r="G4" s="1187"/>
      <c r="H4" s="1187" t="s">
        <v>4</v>
      </c>
      <c r="I4" s="1187"/>
      <c r="J4" s="1187"/>
      <c r="K4" s="1187" t="s">
        <v>5</v>
      </c>
      <c r="L4" s="1187"/>
      <c r="M4" s="1187"/>
      <c r="N4" s="721"/>
    </row>
    <row r="5" spans="1:14" ht="12.75">
      <c r="A5" s="449" t="s">
        <v>370</v>
      </c>
      <c r="B5" s="778" t="s">
        <v>7</v>
      </c>
      <c r="C5" s="778" t="s">
        <v>8</v>
      </c>
      <c r="D5" s="778" t="s">
        <v>9</v>
      </c>
      <c r="E5" s="778" t="s">
        <v>7</v>
      </c>
      <c r="F5" s="778" t="s">
        <v>8</v>
      </c>
      <c r="G5" s="778" t="s">
        <v>9</v>
      </c>
      <c r="H5" s="792" t="s">
        <v>7</v>
      </c>
      <c r="I5" s="778" t="s">
        <v>8</v>
      </c>
      <c r="J5" s="778" t="s">
        <v>9</v>
      </c>
      <c r="K5" s="778" t="s">
        <v>7</v>
      </c>
      <c r="L5" s="778" t="s">
        <v>8</v>
      </c>
      <c r="M5" s="778" t="s">
        <v>9</v>
      </c>
      <c r="N5" s="721"/>
    </row>
    <row r="6" spans="1:14" ht="12.75">
      <c r="A6" s="450" t="s">
        <v>371</v>
      </c>
      <c r="B6" s="451">
        <v>2928754.1245698002</v>
      </c>
      <c r="C6" s="451">
        <v>325417.12495220004</v>
      </c>
      <c r="D6" s="451">
        <f>B6+C6</f>
        <v>3254171.2495220001</v>
      </c>
      <c r="E6" s="451">
        <v>137262.58179999999</v>
      </c>
      <c r="F6" s="451">
        <v>16965.038199999999</v>
      </c>
      <c r="G6" s="451">
        <f>E6+F6</f>
        <v>154227.62</v>
      </c>
      <c r="H6" s="451">
        <v>2054844.7285999998</v>
      </c>
      <c r="I6" s="451">
        <v>265112.61139999999</v>
      </c>
      <c r="J6" s="451">
        <f>H6+I6</f>
        <v>2319957.34</v>
      </c>
      <c r="K6" s="436">
        <f>H6/B6</f>
        <v>0.70161052829992432</v>
      </c>
      <c r="L6" s="436">
        <f>I6/C6</f>
        <v>0.81468549462153206</v>
      </c>
      <c r="M6" s="436">
        <f>J6/D6</f>
        <v>0.71291802493208511</v>
      </c>
      <c r="N6" s="721"/>
    </row>
    <row r="7" spans="1:14" ht="25.5">
      <c r="A7" s="450" t="s">
        <v>372</v>
      </c>
      <c r="B7" s="451">
        <v>465490.06524720002</v>
      </c>
      <c r="C7" s="451">
        <v>51721.118360799999</v>
      </c>
      <c r="D7" s="451">
        <f t="shared" si="0" ref="D7:D16">B7+C7</f>
        <v>517211.18360800005</v>
      </c>
      <c r="E7" s="451">
        <v>36065.158500000012</v>
      </c>
      <c r="F7" s="451">
        <v>4457.4915000000019</v>
      </c>
      <c r="G7" s="451">
        <f t="shared" si="1" ref="G7:G10">E7+F7</f>
        <v>40522.650000000016</v>
      </c>
      <c r="H7" s="451">
        <v>487980.17579999997</v>
      </c>
      <c r="I7" s="451">
        <v>61621.244200000001</v>
      </c>
      <c r="J7" s="451">
        <f t="shared" si="2" ref="J7:J10">H7+I7</f>
        <v>549601.41999999993</v>
      </c>
      <c r="K7" s="436">
        <f t="shared" si="3" ref="K7:M9">H7/B7</f>
        <v>1.0483149098807436</v>
      </c>
      <c r="L7" s="436">
        <f t="shared" si="3"/>
        <v>1.1914136073032677</v>
      </c>
      <c r="M7" s="436">
        <f t="shared" si="3"/>
        <v>1.062624779622996</v>
      </c>
      <c r="N7" s="721"/>
    </row>
    <row r="8" spans="1:14" ht="12.75">
      <c r="A8" s="452" t="s">
        <v>373</v>
      </c>
      <c r="B8" s="451">
        <v>327300.25097430003</v>
      </c>
      <c r="C8" s="451">
        <v>36366.694552699999</v>
      </c>
      <c r="D8" s="451">
        <f t="shared" si="0"/>
        <v>363666.945527</v>
      </c>
      <c r="E8" s="451">
        <v>9187.1139999999978</v>
      </c>
      <c r="F8" s="451">
        <v>1135.4859999999997</v>
      </c>
      <c r="G8" s="451">
        <f t="shared" si="1"/>
        <v>10322.599999999997</v>
      </c>
      <c r="H8" s="451">
        <v>119452.2429</v>
      </c>
      <c r="I8" s="451">
        <v>15128.137099999996</v>
      </c>
      <c r="J8" s="451">
        <f t="shared" si="2"/>
        <v>134580.38</v>
      </c>
      <c r="K8" s="436">
        <f t="shared" si="3"/>
        <v>0.36496227101695539</v>
      </c>
      <c r="L8" s="436">
        <f t="shared" si="3"/>
        <v>0.41598878551025276</v>
      </c>
      <c r="M8" s="436">
        <f t="shared" si="3"/>
        <v>0.37006492246628514</v>
      </c>
      <c r="N8" s="721"/>
    </row>
    <row r="9" spans="1:14" ht="12.75">
      <c r="A9" s="452" t="s">
        <v>374</v>
      </c>
      <c r="B9" s="451">
        <v>1547909.6676461999</v>
      </c>
      <c r="C9" s="451">
        <v>171989.96307180001</v>
      </c>
      <c r="D9" s="451">
        <f t="shared" si="0"/>
        <v>1719899.630718</v>
      </c>
      <c r="E9" s="451">
        <v>51941.957500000004</v>
      </c>
      <c r="F9" s="451">
        <v>6419.7925000000005</v>
      </c>
      <c r="G9" s="451">
        <f t="shared" si="1"/>
        <v>58361.750000000007</v>
      </c>
      <c r="H9" s="451">
        <v>588830.40</v>
      </c>
      <c r="I9" s="451">
        <v>75705.509999999995</v>
      </c>
      <c r="J9" s="451">
        <f t="shared" si="2"/>
        <v>664535.91</v>
      </c>
      <c r="K9" s="436">
        <f t="shared" si="3"/>
        <v>0.38040359350904113</v>
      </c>
      <c r="L9" s="436">
        <f t="shared" si="3"/>
        <v>0.44017399996996043</v>
      </c>
      <c r="M9" s="436">
        <f t="shared" si="3"/>
        <v>0.38638063415513307</v>
      </c>
      <c r="N9" s="721"/>
    </row>
    <row r="10" spans="1:14" ht="12.75">
      <c r="A10" s="450" t="s">
        <v>375</v>
      </c>
      <c r="B10" s="451"/>
      <c r="C10" s="451"/>
      <c r="D10" s="451">
        <f t="shared" si="0"/>
        <v>0</v>
      </c>
      <c r="E10" s="451">
        <v>0</v>
      </c>
      <c r="F10" s="451">
        <v>0</v>
      </c>
      <c r="G10" s="451">
        <f t="shared" si="1"/>
        <v>0</v>
      </c>
      <c r="H10" s="451">
        <v>-37002.284</v>
      </c>
      <c r="I10" s="451">
        <v>-5045.7660000000005</v>
      </c>
      <c r="J10" s="451">
        <f t="shared" si="2"/>
        <v>-42048.05</v>
      </c>
      <c r="K10" s="436">
        <v>0</v>
      </c>
      <c r="L10" s="436">
        <v>0</v>
      </c>
      <c r="M10" s="436">
        <v>0</v>
      </c>
      <c r="N10" s="721"/>
    </row>
    <row r="11" spans="1:14" ht="12.75">
      <c r="A11" s="452"/>
      <c r="B11" s="400"/>
      <c r="C11" s="400"/>
      <c r="D11" s="400"/>
      <c r="E11" s="400"/>
      <c r="F11" s="400"/>
      <c r="G11" s="451"/>
      <c r="H11" s="451"/>
      <c r="I11" s="451"/>
      <c r="J11" s="451"/>
      <c r="K11" s="400"/>
      <c r="L11" s="400"/>
      <c r="M11" s="400"/>
      <c r="N11" s="721"/>
    </row>
    <row r="12" spans="1:14" s="24" customFormat="1" ht="12.75">
      <c r="A12" s="450" t="s">
        <v>376</v>
      </c>
      <c r="B12" s="451">
        <v>240959.55059999999</v>
      </c>
      <c r="C12" s="451">
        <v>26773.2834</v>
      </c>
      <c r="D12" s="451">
        <f t="shared" si="0"/>
        <v>267732.83399999997</v>
      </c>
      <c r="E12" s="451">
        <v>19468.75</v>
      </c>
      <c r="F12" s="451">
        <v>2406.25</v>
      </c>
      <c r="G12" s="451">
        <f t="shared" si="4" ref="G12:G16">E12+F12</f>
        <v>21875</v>
      </c>
      <c r="H12" s="451">
        <v>205704.2298</v>
      </c>
      <c r="I12" s="451">
        <v>26283.260200000004</v>
      </c>
      <c r="J12" s="451">
        <f t="shared" si="5" ref="J12:J16">H12+I12</f>
        <v>231987.49</v>
      </c>
      <c r="K12" s="436">
        <f t="shared" si="6" ref="K12">H12/B12</f>
        <v>0.8536878048111699</v>
      </c>
      <c r="L12" s="436">
        <f t="shared" si="7" ref="L12">I12/C12</f>
        <v>0.98169730650219778</v>
      </c>
      <c r="M12" s="436">
        <f t="shared" si="8" ref="M12">J12/D12</f>
        <v>0.86648875498027267</v>
      </c>
      <c r="N12" s="721"/>
    </row>
    <row r="13" spans="1:14" ht="12.75">
      <c r="A13" s="450" t="s">
        <v>377</v>
      </c>
      <c r="B13" s="451">
        <v>0</v>
      </c>
      <c r="C13" s="451">
        <v>0</v>
      </c>
      <c r="D13" s="451">
        <f t="shared" si="0"/>
        <v>0</v>
      </c>
      <c r="E13" s="451">
        <v>0</v>
      </c>
      <c r="F13" s="451">
        <v>0</v>
      </c>
      <c r="G13" s="451">
        <f t="shared" si="4"/>
        <v>0</v>
      </c>
      <c r="H13" s="451">
        <v>0</v>
      </c>
      <c r="I13" s="451">
        <v>0</v>
      </c>
      <c r="J13" s="451">
        <f t="shared" si="5"/>
        <v>0</v>
      </c>
      <c r="K13" s="436">
        <v>0</v>
      </c>
      <c r="L13" s="436">
        <v>0</v>
      </c>
      <c r="M13" s="436">
        <v>0</v>
      </c>
      <c r="N13" s="721"/>
    </row>
    <row r="14" spans="1:14" ht="12.75">
      <c r="A14" s="450" t="s">
        <v>378</v>
      </c>
      <c r="B14" s="451">
        <v>273287.51661509997</v>
      </c>
      <c r="C14" s="451">
        <v>30365.279623930001</v>
      </c>
      <c r="D14" s="451">
        <f t="shared" si="0"/>
        <v>303652.79623902997</v>
      </c>
      <c r="E14" s="451">
        <v>27892.466500000006</v>
      </c>
      <c r="F14" s="451">
        <v>3447.3835000000008</v>
      </c>
      <c r="G14" s="451">
        <f t="shared" si="4"/>
        <v>31339.850000000006</v>
      </c>
      <c r="H14" s="451">
        <v>429099.01859999984</v>
      </c>
      <c r="I14" s="451">
        <v>52044.421399999999</v>
      </c>
      <c r="J14" s="451">
        <f t="shared" si="5"/>
        <v>481143.43999999983</v>
      </c>
      <c r="K14" s="436">
        <f t="shared" si="9" ref="K14:M16">H14/B14</f>
        <v>1.5701376481251643</v>
      </c>
      <c r="L14" s="436">
        <f t="shared" si="9"/>
        <v>1.7139450729439452</v>
      </c>
      <c r="M14" s="436">
        <f t="shared" si="9"/>
        <v>1.5845183906070552</v>
      </c>
      <c r="N14" s="668"/>
    </row>
    <row r="15" spans="1:14" ht="12.75">
      <c r="A15" s="450" t="s">
        <v>48</v>
      </c>
      <c r="B15" s="451">
        <v>752621.8497426</v>
      </c>
      <c r="C15" s="451">
        <v>83624.649971400009</v>
      </c>
      <c r="D15" s="451">
        <f t="shared" si="0"/>
        <v>836246.49971400003</v>
      </c>
      <c r="E15" s="451">
        <v>64025.532000000014</v>
      </c>
      <c r="F15" s="451">
        <v>7913.2680000000018</v>
      </c>
      <c r="G15" s="451">
        <f t="shared" si="4"/>
        <v>71938.800000000017</v>
      </c>
      <c r="H15" s="451">
        <v>467148.00080000004</v>
      </c>
      <c r="I15" s="451">
        <v>58928.629200000003</v>
      </c>
      <c r="J15" s="451">
        <f t="shared" si="5"/>
        <v>526076.63</v>
      </c>
      <c r="K15" s="436">
        <f t="shared" si="9"/>
        <v>0.62069417857024312</v>
      </c>
      <c r="L15" s="436">
        <f t="shared" si="9"/>
        <v>0.70468012984393769</v>
      </c>
      <c r="M15" s="436">
        <f t="shared" si="9"/>
        <v>0.62909277369761252</v>
      </c>
      <c r="N15" s="721"/>
    </row>
    <row r="16" spans="1:14" ht="12.75">
      <c r="A16" s="450" t="s">
        <v>379</v>
      </c>
      <c r="B16" s="451">
        <v>52066.720080000006</v>
      </c>
      <c r="C16" s="451">
        <v>5785.1911200000004</v>
      </c>
      <c r="D16" s="451">
        <f t="shared" si="0"/>
        <v>57851.91120000001</v>
      </c>
      <c r="E16" s="451">
        <v>0</v>
      </c>
      <c r="F16" s="451">
        <v>0</v>
      </c>
      <c r="G16" s="451">
        <f t="shared" si="4"/>
        <v>0</v>
      </c>
      <c r="H16" s="451">
        <v>71066.958300000013</v>
      </c>
      <c r="I16" s="451">
        <v>8988.3716999999997</v>
      </c>
      <c r="J16" s="451">
        <f t="shared" si="5"/>
        <v>80055.330000000016</v>
      </c>
      <c r="K16" s="436">
        <f t="shared" si="9"/>
        <v>1.3649209742961785</v>
      </c>
      <c r="L16" s="436">
        <f t="shared" si="9"/>
        <v>1.5536862159879687</v>
      </c>
      <c r="M16" s="436">
        <f t="shared" si="9"/>
        <v>1.3837974984653576</v>
      </c>
      <c r="N16" s="721"/>
    </row>
    <row r="17" spans="1:37" ht="12.75">
      <c r="A17" s="452"/>
      <c r="B17" s="400"/>
      <c r="C17" s="400"/>
      <c r="D17" s="400"/>
      <c r="E17" s="400"/>
      <c r="F17" s="400"/>
      <c r="G17" s="400"/>
      <c r="H17" s="400"/>
      <c r="I17" s="400"/>
      <c r="J17" s="400"/>
      <c r="K17" s="400"/>
      <c r="L17" s="400"/>
      <c r="M17" s="400"/>
      <c r="N17" s="721"/>
      <c r="O17" s="721"/>
      <c r="P17" s="721"/>
      <c r="Q17" s="721"/>
      <c r="R17" s="721"/>
      <c r="S17" s="721"/>
      <c r="T17" s="721"/>
      <c r="U17" s="721"/>
      <c r="V17" s="721"/>
      <c r="W17" s="721"/>
      <c r="X17" s="721"/>
      <c r="Y17" s="721"/>
      <c r="Z17" s="721"/>
      <c r="AA17" s="721"/>
      <c r="AB17" s="721"/>
      <c r="AC17" s="721"/>
      <c r="AD17" s="721"/>
      <c r="AE17" s="721"/>
      <c r="AF17" s="721"/>
      <c r="AG17" s="721"/>
      <c r="AH17" s="721"/>
      <c r="AI17" s="721"/>
      <c r="AJ17" s="721"/>
      <c r="AK17" s="721"/>
    </row>
    <row r="18" spans="1:37" ht="12.75">
      <c r="A18" s="453" t="s">
        <v>380</v>
      </c>
      <c r="B18" s="454">
        <f>SUM(B6:B10,B12:B16)</f>
        <v>6588389.7454752</v>
      </c>
      <c r="C18" s="454">
        <f>SUM(C6:C10,C12:C16)</f>
        <v>732043.30505283002</v>
      </c>
      <c r="D18" s="454">
        <f t="shared" si="10" ref="D18">SUM(B18:C18)</f>
        <v>7320433.0505280299</v>
      </c>
      <c r="E18" s="454">
        <f>SUM(E6:E10,E12:E16)</f>
        <v>345843.56030000001</v>
      </c>
      <c r="F18" s="454">
        <f>SUM(F6:F10,F12:F16)</f>
        <v>42744.709700000007</v>
      </c>
      <c r="G18" s="454">
        <f t="shared" si="11" ref="G18">SUM(E18:F18)</f>
        <v>388588.27</v>
      </c>
      <c r="H18" s="454">
        <f>SUM(H6:H10,H12:H16)</f>
        <v>4387123.4707999993</v>
      </c>
      <c r="I18" s="454">
        <f>SUM(I6:I10,I12:I16)</f>
        <v>558766.4192</v>
      </c>
      <c r="J18" s="454">
        <f t="shared" si="12" ref="J18">SUM(H18:I18)</f>
        <v>4945889.8899999997</v>
      </c>
      <c r="K18" s="455">
        <f>H18/B18</f>
        <v>0.66588705894532196</v>
      </c>
      <c r="L18" s="455">
        <f>I18/C18</f>
        <v>0.76329694615494781</v>
      </c>
      <c r="M18" s="455">
        <f>J18/D18</f>
        <v>0.67562804766628493</v>
      </c>
      <c r="N18" s="721"/>
      <c r="O18" s="721"/>
      <c r="P18" s="721"/>
      <c r="Q18" s="721"/>
      <c r="R18" s="721"/>
      <c r="S18" s="721"/>
      <c r="T18" s="721"/>
      <c r="U18" s="721"/>
      <c r="V18" s="721"/>
      <c r="W18" s="721"/>
      <c r="X18" s="721"/>
      <c r="Y18" s="721"/>
      <c r="Z18" s="721"/>
      <c r="AA18" s="721"/>
      <c r="AB18" s="721"/>
      <c r="AC18" s="721"/>
      <c r="AD18" s="721"/>
      <c r="AE18" s="721"/>
      <c r="AF18" s="721"/>
      <c r="AG18" s="721"/>
      <c r="AH18" s="721"/>
      <c r="AI18" s="721"/>
      <c r="AJ18" s="721"/>
      <c r="AK18" s="721"/>
    </row>
    <row r="19" spans="1:37" ht="12.75">
      <c r="A19" s="452"/>
      <c r="B19" s="400"/>
      <c r="C19" s="400"/>
      <c r="D19" s="400"/>
      <c r="E19" s="400"/>
      <c r="F19" s="400"/>
      <c r="G19" s="400"/>
      <c r="H19" s="400"/>
      <c r="I19" s="400"/>
      <c r="J19" s="400"/>
      <c r="K19" s="400"/>
      <c r="L19" s="400"/>
      <c r="M19" s="400"/>
      <c r="N19" s="721"/>
      <c r="O19" s="721"/>
      <c r="P19" s="721"/>
      <c r="Q19" s="721"/>
      <c r="R19" s="721"/>
      <c r="S19" s="721"/>
      <c r="T19" s="721"/>
      <c r="U19" s="721"/>
      <c r="V19" s="721"/>
      <c r="W19" s="721"/>
      <c r="X19" s="721"/>
      <c r="Y19" s="721"/>
      <c r="Z19" s="721"/>
      <c r="AA19" s="721"/>
      <c r="AB19" s="721"/>
      <c r="AC19" s="721"/>
      <c r="AD19" s="721"/>
      <c r="AE19" s="721"/>
      <c r="AF19" s="721"/>
      <c r="AG19" s="721"/>
      <c r="AH19" s="721"/>
      <c r="AI19" s="721"/>
      <c r="AJ19" s="721"/>
      <c r="AK19" s="721"/>
    </row>
    <row r="20" spans="1:37" ht="12.75">
      <c r="A20" s="450" t="s">
        <v>381</v>
      </c>
      <c r="B20" s="454">
        <v>107779365</v>
      </c>
      <c r="C20" s="454">
        <v>14644166</v>
      </c>
      <c r="D20" s="454">
        <f t="shared" si="13" ref="D20">B20+C20</f>
        <v>122423531</v>
      </c>
      <c r="E20" s="903">
        <v>10195207.74</v>
      </c>
      <c r="F20" s="903">
        <v>1297852.18</v>
      </c>
      <c r="G20" s="454">
        <f t="shared" si="14" ref="G20">E20+F20</f>
        <v>11493059.92</v>
      </c>
      <c r="H20" s="903">
        <v>112853299.67</v>
      </c>
      <c r="I20" s="903">
        <v>14333715.240000002</v>
      </c>
      <c r="J20" s="454">
        <f t="shared" si="15" ref="J20">H20+I20</f>
        <v>127187014.91</v>
      </c>
      <c r="K20" s="455">
        <f>H20/B20</f>
        <v>1.047077051066315</v>
      </c>
      <c r="L20" s="455">
        <f>I20/C20</f>
        <v>0.97880037961875066</v>
      </c>
      <c r="M20" s="455">
        <f>J20/D20</f>
        <v>1.0389098719101639</v>
      </c>
      <c r="N20" s="721"/>
      <c r="O20" s="721"/>
      <c r="P20" s="721"/>
      <c r="Q20" s="721"/>
      <c r="R20" s="721"/>
      <c r="S20" s="721"/>
      <c r="T20" s="721"/>
      <c r="U20" s="721"/>
      <c r="V20" s="721"/>
      <c r="W20" s="721"/>
      <c r="X20" s="721"/>
      <c r="Y20" s="721"/>
      <c r="Z20" s="721"/>
      <c r="AA20" s="721"/>
      <c r="AB20" s="721"/>
      <c r="AC20" s="721"/>
      <c r="AD20" s="721"/>
      <c r="AE20" s="721"/>
      <c r="AF20" s="721"/>
      <c r="AG20" s="721"/>
      <c r="AH20" s="721"/>
      <c r="AI20" s="721"/>
      <c r="AJ20" s="721"/>
      <c r="AK20" s="721"/>
    </row>
    <row r="21" spans="1:37" ht="12.75">
      <c r="A21" s="452"/>
      <c r="B21" s="400"/>
      <c r="C21" s="400"/>
      <c r="D21" s="400"/>
      <c r="E21" s="400"/>
      <c r="F21" s="400"/>
      <c r="G21" s="400"/>
      <c r="H21" s="400"/>
      <c r="I21" s="400"/>
      <c r="J21" s="400"/>
      <c r="K21" s="400"/>
      <c r="L21" s="400"/>
      <c r="M21" s="400"/>
      <c r="N21" s="721"/>
      <c r="O21" s="721"/>
      <c r="P21" s="721"/>
      <c r="Q21" s="721"/>
      <c r="R21" s="721"/>
      <c r="S21" s="721"/>
      <c r="T21" s="721"/>
      <c r="U21" s="721"/>
      <c r="V21" s="721"/>
      <c r="W21" s="721"/>
      <c r="X21" s="721"/>
      <c r="Y21" s="721"/>
      <c r="Z21" s="721"/>
      <c r="AA21" s="721"/>
      <c r="AB21" s="721"/>
      <c r="AC21" s="721"/>
      <c r="AD21" s="721"/>
      <c r="AE21" s="721"/>
      <c r="AF21" s="721"/>
      <c r="AG21" s="721"/>
      <c r="AH21" s="721"/>
      <c r="AI21" s="721"/>
      <c r="AJ21" s="721"/>
      <c r="AK21" s="721"/>
    </row>
    <row r="22" spans="1:13" s="40" customFormat="1" ht="27.75" customHeight="1">
      <c r="A22" s="415" t="s">
        <v>382</v>
      </c>
      <c r="B22" s="454">
        <f t="shared" si="16" ref="B22:J22">SUM(B18,B20)</f>
        <v>114367754.7454752</v>
      </c>
      <c r="C22" s="454">
        <f t="shared" si="16"/>
        <v>15376209.30505283</v>
      </c>
      <c r="D22" s="454">
        <f>SUM(D18,D20)</f>
        <v>129743964.05052804</v>
      </c>
      <c r="E22" s="454">
        <f t="shared" si="16"/>
        <v>10541051.3003</v>
      </c>
      <c r="F22" s="454">
        <f t="shared" si="16"/>
        <v>1340596.8896999999</v>
      </c>
      <c r="G22" s="454">
        <f t="shared" si="16"/>
        <v>11881648.19</v>
      </c>
      <c r="H22" s="454">
        <f t="shared" si="16"/>
        <v>117240423.1408</v>
      </c>
      <c r="I22" s="454">
        <f t="shared" si="16"/>
        <v>14892481.659200002</v>
      </c>
      <c r="J22" s="454">
        <f t="shared" si="16"/>
        <v>132132904.8</v>
      </c>
      <c r="K22" s="455">
        <f>H22/B22</f>
        <v>1.0251178175327294</v>
      </c>
      <c r="L22" s="455">
        <f>I22/C22</f>
        <v>0.9685405137081563</v>
      </c>
      <c r="M22" s="455">
        <f>J22/D22</f>
        <v>1.01841273131243</v>
      </c>
    </row>
    <row r="23" spans="1:13" s="19" customFormat="1" ht="11.25">
      <c r="A23" s="456"/>
      <c r="B23" s="457"/>
      <c r="C23" s="457"/>
      <c r="D23" s="457"/>
      <c r="E23" s="458"/>
      <c r="F23" s="457"/>
      <c r="G23" s="457"/>
      <c r="H23" s="457"/>
      <c r="I23" s="457"/>
      <c r="J23" s="457"/>
      <c r="K23" s="457"/>
      <c r="L23" s="457"/>
      <c r="M23" s="457"/>
    </row>
    <row r="24" spans="1:37" s="20" customFormat="1" ht="12.75">
      <c r="A24" s="459" t="s">
        <v>383</v>
      </c>
      <c r="B24" s="460"/>
      <c r="C24" s="460"/>
      <c r="D24" s="460"/>
      <c r="E24" s="460"/>
      <c r="F24" s="460"/>
      <c r="G24" s="460"/>
      <c r="H24" s="460"/>
      <c r="I24" s="460"/>
      <c r="J24" s="460"/>
      <c r="K24" s="460"/>
      <c r="L24" s="460"/>
      <c r="M24" s="460"/>
      <c r="N24" s="19"/>
      <c r="AB24" s="19"/>
      <c r="AC24" s="19"/>
      <c r="AD24" s="19"/>
      <c r="AE24" s="19"/>
      <c r="AF24" s="19"/>
      <c r="AG24" s="19"/>
      <c r="AH24" s="19"/>
      <c r="AI24" s="19"/>
      <c r="AJ24" s="19"/>
      <c r="AK24" s="19"/>
    </row>
    <row r="25" spans="1:37" s="20" customFormat="1" ht="12.75" customHeight="1">
      <c r="A25" s="461" t="s">
        <v>384</v>
      </c>
      <c r="B25" s="462" t="s">
        <v>385</v>
      </c>
      <c r="C25" s="462"/>
      <c r="D25" s="462"/>
      <c r="E25" s="905">
        <v>717884.83259999997</v>
      </c>
      <c r="F25" s="667"/>
      <c r="G25" s="451">
        <f>E25+F25</f>
        <v>717884.83259999997</v>
      </c>
      <c r="H25" s="905">
        <v>7854347.0718</v>
      </c>
      <c r="I25" s="463"/>
      <c r="J25" s="451">
        <f t="shared" si="17" ref="J25:J29">H25+I25</f>
        <v>7854347.0718</v>
      </c>
      <c r="K25" s="464"/>
      <c r="L25" s="462"/>
      <c r="M25" s="464"/>
      <c r="N25" s="19"/>
      <c r="O25" s="21"/>
      <c r="AB25" s="19"/>
      <c r="AC25" s="19"/>
      <c r="AD25" s="19"/>
      <c r="AE25" s="19"/>
      <c r="AF25" s="19"/>
      <c r="AG25" s="19"/>
      <c r="AH25" s="19"/>
      <c r="AI25" s="19"/>
      <c r="AJ25" s="19"/>
      <c r="AK25" s="19"/>
    </row>
    <row r="26" spans="1:37" s="20" customFormat="1" ht="12.75">
      <c r="A26" s="459" t="s">
        <v>386</v>
      </c>
      <c r="B26" s="462"/>
      <c r="C26" s="462"/>
      <c r="D26" s="462"/>
      <c r="E26" s="905">
        <v>878756.72126908717</v>
      </c>
      <c r="F26" s="667">
        <v>103700</v>
      </c>
      <c r="G26" s="746">
        <f>E26+F26</f>
        <v>982456.72126908717</v>
      </c>
      <c r="H26" s="905">
        <v>9614439.4854072612</v>
      </c>
      <c r="I26" s="667">
        <v>1185393</v>
      </c>
      <c r="J26" s="746">
        <f>H26+I26</f>
        <v>10799832.485407261</v>
      </c>
      <c r="K26" s="464"/>
      <c r="L26" s="462"/>
      <c r="M26" s="464"/>
      <c r="N26" s="19"/>
      <c r="O26" s="21"/>
      <c r="AB26" s="19"/>
      <c r="AC26" s="19"/>
      <c r="AD26" s="19"/>
      <c r="AE26" s="19"/>
      <c r="AF26" s="19"/>
      <c r="AG26" s="19"/>
      <c r="AH26" s="19"/>
      <c r="AI26" s="19"/>
      <c r="AJ26" s="19"/>
      <c r="AK26" s="19"/>
    </row>
    <row r="27" spans="1:37" s="20" customFormat="1" ht="12.75">
      <c r="A27" s="459" t="s">
        <v>387</v>
      </c>
      <c r="B27" s="462"/>
      <c r="C27" s="462"/>
      <c r="D27" s="462"/>
      <c r="E27" s="905">
        <v>0</v>
      </c>
      <c r="F27" s="667"/>
      <c r="G27" s="451">
        <f t="shared" si="18" ref="G27:G29">E27+F27</f>
        <v>0</v>
      </c>
      <c r="H27" s="905">
        <v>0</v>
      </c>
      <c r="I27" s="463"/>
      <c r="J27" s="451">
        <f t="shared" si="17"/>
        <v>0</v>
      </c>
      <c r="K27" s="465"/>
      <c r="L27" s="466"/>
      <c r="M27" s="465"/>
      <c r="N27" s="19"/>
      <c r="O27" s="21"/>
      <c r="AB27" s="19"/>
      <c r="AC27" s="19"/>
      <c r="AD27" s="19"/>
      <c r="AE27" s="19"/>
      <c r="AF27" s="19"/>
      <c r="AG27" s="19"/>
      <c r="AH27" s="19"/>
      <c r="AI27" s="19"/>
      <c r="AJ27" s="19"/>
      <c r="AK27" s="19"/>
    </row>
    <row r="28" spans="1:37" s="20" customFormat="1" ht="15.75" customHeight="1">
      <c r="A28" s="467" t="s">
        <v>388</v>
      </c>
      <c r="B28" s="462"/>
      <c r="C28" s="462"/>
      <c r="D28" s="462"/>
      <c r="E28" s="905">
        <v>90272.202185060378</v>
      </c>
      <c r="F28" s="667"/>
      <c r="G28" s="451">
        <f t="shared" si="18"/>
        <v>90272.202185060378</v>
      </c>
      <c r="H28" s="905">
        <v>927337.51709927665</v>
      </c>
      <c r="I28" s="463"/>
      <c r="J28" s="451">
        <f t="shared" si="17"/>
        <v>927337.51709927665</v>
      </c>
      <c r="K28" s="464"/>
      <c r="L28" s="462"/>
      <c r="M28" s="464"/>
      <c r="N28" s="19"/>
      <c r="O28" s="21"/>
      <c r="AB28" s="19"/>
      <c r="AC28" s="19"/>
      <c r="AD28" s="19"/>
      <c r="AE28" s="19"/>
      <c r="AF28" s="19"/>
      <c r="AG28" s="19"/>
      <c r="AH28" s="19"/>
      <c r="AI28" s="19"/>
      <c r="AJ28" s="19"/>
      <c r="AK28" s="19"/>
    </row>
    <row r="29" spans="1:37" s="20" customFormat="1" ht="12.75">
      <c r="A29" s="468" t="s">
        <v>389</v>
      </c>
      <c r="B29" s="462"/>
      <c r="C29" s="462"/>
      <c r="D29" s="462"/>
      <c r="E29" s="905">
        <v>82188.807725388746</v>
      </c>
      <c r="F29" s="667"/>
      <c r="G29" s="451">
        <f t="shared" si="18"/>
        <v>82188.807725388746</v>
      </c>
      <c r="H29" s="905">
        <v>872949.54276253714</v>
      </c>
      <c r="I29" s="463"/>
      <c r="J29" s="451">
        <f t="shared" si="17"/>
        <v>872949.54276253714</v>
      </c>
      <c r="K29" s="464"/>
      <c r="L29" s="462"/>
      <c r="M29" s="464"/>
      <c r="N29" s="19"/>
      <c r="O29" s="21"/>
      <c r="AB29" s="19"/>
      <c r="AC29" s="19"/>
      <c r="AD29" s="19"/>
      <c r="AE29" s="19"/>
      <c r="AF29" s="19"/>
      <c r="AG29" s="19"/>
      <c r="AH29" s="19"/>
      <c r="AI29" s="19"/>
      <c r="AJ29" s="19"/>
      <c r="AK29" s="19"/>
    </row>
    <row r="30" spans="1:37" s="20" customFormat="1" ht="12.75">
      <c r="A30" s="468" t="s">
        <v>390</v>
      </c>
      <c r="B30" s="462"/>
      <c r="C30" s="462"/>
      <c r="D30" s="462"/>
      <c r="E30" s="903">
        <f>SUM(E25:E29)</f>
        <v>1769102.5637795364</v>
      </c>
      <c r="F30" s="454">
        <f t="shared" si="19" ref="F30:J30">SUM(F25:F29)</f>
        <v>103700</v>
      </c>
      <c r="G30" s="454">
        <f t="shared" si="19"/>
        <v>1872802.5637795364</v>
      </c>
      <c r="H30" s="903">
        <f>SUM(H25:H29)</f>
        <v>19269073.617069073</v>
      </c>
      <c r="I30" s="454">
        <f t="shared" si="19"/>
        <v>1185393</v>
      </c>
      <c r="J30" s="454">
        <f t="shared" si="19"/>
        <v>20454466.617069073</v>
      </c>
      <c r="K30" s="464"/>
      <c r="L30" s="462"/>
      <c r="M30" s="464"/>
      <c r="N30" s="19"/>
      <c r="O30" s="21"/>
      <c r="AB30" s="19"/>
      <c r="AC30" s="19"/>
      <c r="AD30" s="19"/>
      <c r="AE30" s="19"/>
      <c r="AF30" s="19"/>
      <c r="AG30" s="19"/>
      <c r="AH30" s="19"/>
      <c r="AI30" s="19"/>
      <c r="AJ30" s="19"/>
      <c r="AK30" s="19"/>
    </row>
    <row r="31" spans="1:13" s="19" customFormat="1" ht="12.75">
      <c r="A31" s="469"/>
      <c r="B31" s="469"/>
      <c r="C31" s="469"/>
      <c r="D31" s="469"/>
      <c r="E31" s="904"/>
      <c r="F31" s="469"/>
      <c r="G31" s="469"/>
      <c r="H31" s="469"/>
      <c r="I31" s="469"/>
      <c r="J31" s="469"/>
      <c r="K31" s="469"/>
      <c r="L31" s="469"/>
      <c r="M31" s="469"/>
    </row>
    <row r="32" spans="1:15" s="19" customFormat="1" ht="12.75" customHeight="1">
      <c r="A32" s="470" t="s">
        <v>33</v>
      </c>
      <c r="B32" s="462"/>
      <c r="C32" s="462"/>
      <c r="D32" s="462"/>
      <c r="E32" s="451">
        <v>70317.458200000008</v>
      </c>
      <c r="F32" s="451">
        <v>8690.9218000000001</v>
      </c>
      <c r="G32" s="451">
        <f>E32+F32</f>
        <v>79008.38</v>
      </c>
      <c r="H32" s="451">
        <v>717337.12050000008</v>
      </c>
      <c r="I32" s="451">
        <v>90784.38949999999</v>
      </c>
      <c r="J32" s="451">
        <f t="shared" si="20" ref="J32">H32+I32</f>
        <v>808121.51</v>
      </c>
      <c r="K32" s="464"/>
      <c r="L32" s="464"/>
      <c r="M32" s="464"/>
      <c r="N32" s="22"/>
      <c r="O32" s="23"/>
    </row>
    <row r="33" spans="1:13" ht="12.75">
      <c r="A33" s="265"/>
      <c r="B33" s="265"/>
      <c r="C33" s="265"/>
      <c r="D33" s="265"/>
      <c r="E33" s="265"/>
      <c r="F33" s="265"/>
      <c r="G33" s="265"/>
      <c r="H33" s="265"/>
      <c r="I33" s="265"/>
      <c r="J33" s="265"/>
      <c r="K33" s="265"/>
      <c r="L33" s="265"/>
      <c r="M33" s="265"/>
    </row>
    <row r="34" spans="1:13" s="333" customFormat="1" ht="12.6" customHeight="1">
      <c r="A34" s="1134" t="s">
        <v>391</v>
      </c>
      <c r="B34" s="1134"/>
      <c r="C34" s="1134"/>
      <c r="D34" s="1134"/>
      <c r="E34" s="1134"/>
      <c r="F34" s="1134"/>
      <c r="G34" s="1134"/>
      <c r="H34" s="1134"/>
      <c r="I34" s="1134"/>
      <c r="J34" s="1134"/>
      <c r="K34" s="721"/>
      <c r="L34" s="721"/>
      <c r="M34" s="721"/>
    </row>
    <row r="35" spans="1:13" s="354" customFormat="1" ht="12.6" customHeight="1">
      <c r="A35" s="1281" t="s">
        <v>392</v>
      </c>
      <c r="B35" s="1281"/>
      <c r="C35" s="1281"/>
      <c r="D35" s="1281"/>
      <c r="E35" s="1281"/>
      <c r="F35" s="1281"/>
      <c r="G35" s="1281"/>
      <c r="H35" s="1281"/>
      <c r="I35" s="1281"/>
      <c r="J35" s="1279"/>
      <c r="K35" s="1282"/>
      <c r="L35" s="721"/>
      <c r="M35" s="721"/>
    </row>
    <row r="36" spans="1:13" s="693" customFormat="1" ht="12.6" customHeight="1">
      <c r="A36" s="1134" t="s">
        <v>393</v>
      </c>
      <c r="B36" s="1279"/>
      <c r="C36" s="1279"/>
      <c r="D36" s="1279"/>
      <c r="E36" s="1279"/>
      <c r="F36" s="1279"/>
      <c r="G36" s="795"/>
      <c r="H36" s="795"/>
      <c r="I36" s="795"/>
      <c r="J36" s="793"/>
      <c r="K36" s="796"/>
      <c r="L36" s="721"/>
      <c r="M36" s="721"/>
    </row>
    <row r="37" spans="1:13" s="333" customFormat="1" ht="12.6" customHeight="1">
      <c r="A37" s="1136" t="s">
        <v>394</v>
      </c>
      <c r="B37" s="1136"/>
      <c r="C37" s="1136"/>
      <c r="D37" s="1136"/>
      <c r="E37" s="1136"/>
      <c r="F37" s="1136"/>
      <c r="G37" s="1136"/>
      <c r="H37" s="769"/>
      <c r="I37" s="769"/>
      <c r="J37" s="769"/>
      <c r="K37" s="721"/>
      <c r="L37" s="721"/>
      <c r="M37" s="721"/>
    </row>
    <row r="38" spans="1:13" s="333" customFormat="1" ht="12.6" customHeight="1">
      <c r="A38" s="1134" t="s">
        <v>395</v>
      </c>
      <c r="B38" s="1279"/>
      <c r="C38" s="1279"/>
      <c r="D38" s="1279"/>
      <c r="E38" s="1279"/>
      <c r="F38" s="1279"/>
      <c r="G38" s="1279"/>
      <c r="H38" s="1279"/>
      <c r="I38" s="1279"/>
      <c r="J38" s="1279"/>
      <c r="K38" s="721"/>
      <c r="L38" s="721"/>
      <c r="M38" s="721"/>
    </row>
    <row r="39" spans="1:13" s="354" customFormat="1" ht="24.6" customHeight="1">
      <c r="A39" s="1136" t="s">
        <v>396</v>
      </c>
      <c r="B39" s="1136"/>
      <c r="C39" s="1136"/>
      <c r="D39" s="1136"/>
      <c r="E39" s="1136"/>
      <c r="F39" s="1136"/>
      <c r="G39" s="1136"/>
      <c r="H39" s="1171"/>
      <c r="I39" s="1171"/>
      <c r="J39" s="1171"/>
      <c r="K39" s="1171"/>
      <c r="L39" s="1171"/>
      <c r="M39" s="1171"/>
    </row>
    <row r="40" spans="1:13" s="334" customFormat="1" ht="12.6" customHeight="1">
      <c r="A40" s="1280" t="s">
        <v>397</v>
      </c>
      <c r="B40" s="1171"/>
      <c r="C40" s="1171"/>
      <c r="D40" s="1171"/>
      <c r="E40" s="1171"/>
      <c r="F40" s="721"/>
      <c r="G40" s="721"/>
      <c r="H40" s="659"/>
      <c r="I40" s="659"/>
      <c r="J40" s="659"/>
      <c r="K40" s="660"/>
      <c r="L40" s="659"/>
      <c r="M40" s="659"/>
    </row>
    <row r="41" spans="1:13" s="661" customFormat="1" ht="12.75">
      <c r="A41" s="1274" t="s">
        <v>398</v>
      </c>
      <c r="B41" s="1171"/>
      <c r="C41" s="1171"/>
      <c r="D41" s="1171"/>
      <c r="E41" s="1171"/>
      <c r="F41" s="1171"/>
      <c r="G41" s="1171"/>
      <c r="H41" s="1171"/>
      <c r="I41" s="659"/>
      <c r="J41" s="659"/>
      <c r="K41" s="660"/>
      <c r="L41" s="659"/>
      <c r="M41" s="659"/>
    </row>
    <row r="42" spans="1:13" s="652" customFormat="1" ht="12.75">
      <c r="A42" s="794"/>
      <c r="B42" s="721"/>
      <c r="C42" s="790"/>
      <c r="D42" s="790"/>
      <c r="E42" s="790"/>
      <c r="F42" s="790"/>
      <c r="G42" s="790"/>
      <c r="H42" s="790"/>
      <c r="I42" s="779"/>
      <c r="J42" s="779"/>
      <c r="K42" s="770"/>
      <c r="L42" s="658"/>
      <c r="M42" s="658"/>
    </row>
    <row r="43" spans="1:13" ht="12.75">
      <c r="A43" s="260" t="s">
        <v>399</v>
      </c>
      <c r="B43" s="265"/>
      <c r="C43" s="265"/>
      <c r="D43" s="265"/>
      <c r="E43" s="265"/>
      <c r="F43" s="265"/>
      <c r="G43" s="265"/>
      <c r="H43" s="265"/>
      <c r="I43" s="265"/>
      <c r="J43" s="265"/>
      <c r="K43" s="721"/>
      <c r="L43" s="721"/>
      <c r="M43" s="721"/>
    </row>
    <row r="45" spans="1:13" ht="12.75" hidden="1">
      <c r="A45" s="721"/>
      <c r="B45" s="225">
        <v>0.90</v>
      </c>
      <c r="C45" s="225">
        <v>0.10</v>
      </c>
      <c r="D45" s="721"/>
      <c r="E45" s="721"/>
      <c r="F45" s="721"/>
      <c r="G45" s="721"/>
      <c r="H45" s="721"/>
      <c r="I45" s="721"/>
      <c r="J45" s="721"/>
      <c r="K45" s="721"/>
      <c r="L45" s="721"/>
      <c r="M45" s="721"/>
    </row>
  </sheetData>
  <mergeCells count="15">
    <mergeCell ref="A41:H41"/>
    <mergeCell ref="A1:M1"/>
    <mergeCell ref="A2:M2"/>
    <mergeCell ref="A3:M3"/>
    <mergeCell ref="B4:D4"/>
    <mergeCell ref="E4:G4"/>
    <mergeCell ref="H4:J4"/>
    <mergeCell ref="K4:M4"/>
    <mergeCell ref="A36:F36"/>
    <mergeCell ref="A40:E40"/>
    <mergeCell ref="A34:J34"/>
    <mergeCell ref="A35:K35"/>
    <mergeCell ref="A37:G37"/>
    <mergeCell ref="A38:J38"/>
    <mergeCell ref="A39:M39"/>
  </mergeCells>
  <printOptions horizontalCentered="1" verticalCentered="1"/>
  <pageMargins left="0.25" right="0.25" top="0.5" bottom="0.5" header="0.5" footer="0.5"/>
  <pageSetup orientation="landscape" scale="10" r:id="rId1"/>
  <ignoredErrors>
    <ignoredError sqref="D18 G18" formula="1"/>
  </ignoredError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A35"/>
  <sheetViews>
    <sheetView zoomScale="80" zoomScaleNormal="80" workbookViewId="0" topLeftCell="A1">
      <selection pane="topLeft" activeCell="A1" sqref="A1"/>
    </sheetView>
  </sheetViews>
  <sheetFormatPr defaultColWidth="9.42578125" defaultRowHeight="13"/>
  <cols>
    <col min="1" max="1" width="14.4545454545455" style="7" customWidth="1"/>
    <col min="2" max="3" width="8.54545454545455" style="7" customWidth="1"/>
    <col min="4" max="4" width="15.4545454545455" style="7" customWidth="1"/>
    <col min="5" max="5" width="12.5454545454545" style="7" customWidth="1"/>
    <col min="6" max="8" width="8.54545454545455" style="7" customWidth="1"/>
    <col min="9" max="9" width="12.5454545454545" style="7" customWidth="1"/>
    <col min="10" max="10" width="13.5454545454545" style="36" customWidth="1"/>
    <col min="11" max="12" width="13.5454545454545" style="7" customWidth="1"/>
    <col min="13" max="13" width="14.5454545454545" style="7" customWidth="1"/>
    <col min="14" max="14" width="13.5454545454545" style="7" customWidth="1"/>
    <col min="15" max="15" width="18.5454545454545" style="7" customWidth="1"/>
    <col min="16" max="16" width="13.4545454545455" style="7" bestFit="1" customWidth="1"/>
    <col min="17" max="17" width="10.5454545454545" style="7" customWidth="1"/>
    <col min="18" max="18" width="17.5454545454545" style="7" customWidth="1"/>
    <col min="19" max="19" width="9.54545454545455" style="7" customWidth="1"/>
    <col min="20" max="20" width="15.5454545454545" style="7" customWidth="1"/>
    <col min="21" max="21" width="9.54545454545455" style="7" customWidth="1"/>
    <col min="22" max="22" width="11" style="7" bestFit="1" customWidth="1"/>
    <col min="23" max="23" width="15.5454545454545" style="7" customWidth="1"/>
    <col min="24" max="24" width="13.5454545454545" style="7" customWidth="1"/>
    <col min="25" max="25" width="14.5454545454545" style="7" customWidth="1"/>
    <col min="26" max="26" width="10.4545454545455" style="7" customWidth="1"/>
    <col min="27" max="16384" width="9.45454545454546" style="7"/>
  </cols>
  <sheetData>
    <row r="1" spans="1:25" ht="18.75">
      <c r="A1" s="1403" t="s">
        <v>400</v>
      </c>
      <c r="B1" s="1403"/>
      <c r="C1" s="1403"/>
      <c r="D1" s="1403"/>
      <c r="E1" s="1403"/>
      <c r="F1" s="1403"/>
      <c r="G1" s="1403"/>
      <c r="H1" s="1403"/>
      <c r="I1" s="1403"/>
      <c r="J1" s="1403"/>
      <c r="K1" s="1403"/>
      <c r="L1" s="1403"/>
      <c r="M1" s="1403"/>
      <c r="N1" s="1403"/>
      <c r="O1" s="1403"/>
      <c r="P1" s="1403"/>
      <c r="Q1" s="1403"/>
      <c r="R1" s="1403"/>
      <c r="S1" s="1403"/>
      <c r="T1" s="1403"/>
      <c r="U1" s="1403"/>
      <c r="V1" s="1403"/>
      <c r="W1" s="1403"/>
      <c r="X1" s="1403"/>
      <c r="Y1" s="1403"/>
    </row>
    <row r="2" spans="1:25" ht="15.75">
      <c r="A2" s="1305" t="s">
        <v>1</v>
      </c>
      <c r="B2" s="1305"/>
      <c r="C2" s="1305"/>
      <c r="D2" s="1305"/>
      <c r="E2" s="1305"/>
      <c r="F2" s="1305"/>
      <c r="G2" s="1305"/>
      <c r="H2" s="1305"/>
      <c r="I2" s="1305"/>
      <c r="J2" s="1305"/>
      <c r="K2" s="1305"/>
      <c r="L2" s="1305"/>
      <c r="M2" s="1305"/>
      <c r="N2" s="1305"/>
      <c r="O2" s="1305"/>
      <c r="P2" s="1305"/>
      <c r="Q2" s="1305"/>
      <c r="R2" s="1305"/>
      <c r="S2" s="1305"/>
      <c r="T2" s="1305"/>
      <c r="U2" s="1305"/>
      <c r="V2" s="1305"/>
      <c r="W2" s="1305"/>
      <c r="X2" s="1305"/>
      <c r="Y2" s="1305"/>
    </row>
    <row r="3" spans="1:25" ht="16.5" thickBot="1">
      <c r="A3" s="1306" t="s">
        <v>617</v>
      </c>
      <c r="B3" s="1306"/>
      <c r="C3" s="1306"/>
      <c r="D3" s="1306"/>
      <c r="E3" s="1306"/>
      <c r="F3" s="1306"/>
      <c r="G3" s="1306"/>
      <c r="H3" s="1306"/>
      <c r="I3" s="1306"/>
      <c r="J3" s="1306"/>
      <c r="K3" s="1306"/>
      <c r="L3" s="1306"/>
      <c r="M3" s="1306"/>
      <c r="N3" s="1306"/>
      <c r="O3" s="1306"/>
      <c r="P3" s="1306"/>
      <c r="Q3" s="1306"/>
      <c r="R3" s="1306"/>
      <c r="S3" s="1306"/>
      <c r="T3" s="1306"/>
      <c r="U3" s="1306"/>
      <c r="V3" s="1306"/>
      <c r="W3" s="1306"/>
      <c r="X3" s="1306"/>
      <c r="Y3" s="1306"/>
    </row>
    <row r="4" spans="1:25" ht="15.75" customHeight="1" thickBot="1">
      <c r="A4" s="1404"/>
      <c r="B4" s="1405" t="s">
        <v>401</v>
      </c>
      <c r="C4" s="1406"/>
      <c r="D4" s="1406"/>
      <c r="E4" s="1406"/>
      <c r="F4" s="1406"/>
      <c r="G4" s="1406"/>
      <c r="H4" s="1406"/>
      <c r="I4" s="1406"/>
      <c r="J4" s="1406"/>
      <c r="K4" s="1407"/>
      <c r="L4" s="1408" t="s">
        <v>402</v>
      </c>
      <c r="M4" s="1409"/>
      <c r="N4" s="1409"/>
      <c r="O4" s="1410"/>
      <c r="P4" s="1311" t="s">
        <v>403</v>
      </c>
      <c r="Q4" s="1287"/>
      <c r="R4" s="1287"/>
      <c r="S4" s="1287"/>
      <c r="T4" s="1287"/>
      <c r="U4" s="1411" t="s">
        <v>404</v>
      </c>
      <c r="V4" s="1412"/>
      <c r="W4" s="1413" t="s">
        <v>405</v>
      </c>
      <c r="X4" s="1308" t="s">
        <v>406</v>
      </c>
      <c r="Y4" s="1304" t="s">
        <v>407</v>
      </c>
    </row>
    <row r="5" spans="1:25" ht="15" customHeight="1">
      <c r="A5" s="1314"/>
      <c r="B5" s="1284" t="s">
        <v>408</v>
      </c>
      <c r="C5" s="1285"/>
      <c r="D5" s="1285"/>
      <c r="E5" s="1286"/>
      <c r="F5" s="1311" t="s">
        <v>409</v>
      </c>
      <c r="G5" s="1287"/>
      <c r="H5" s="1287"/>
      <c r="I5" s="1287"/>
      <c r="J5" s="1312"/>
      <c r="K5" s="1287" t="s">
        <v>410</v>
      </c>
      <c r="L5" s="1284" t="s">
        <v>411</v>
      </c>
      <c r="M5" s="1285" t="s">
        <v>412</v>
      </c>
      <c r="N5" s="1285" t="s">
        <v>413</v>
      </c>
      <c r="O5" s="1304" t="s">
        <v>414</v>
      </c>
      <c r="P5" s="1284" t="s">
        <v>415</v>
      </c>
      <c r="Q5" s="1285" t="s">
        <v>416</v>
      </c>
      <c r="R5" s="1285" t="s">
        <v>417</v>
      </c>
      <c r="S5" s="1308" t="s">
        <v>418</v>
      </c>
      <c r="T5" s="1286" t="s">
        <v>419</v>
      </c>
      <c r="U5" s="1284" t="s">
        <v>420</v>
      </c>
      <c r="V5" s="1298" t="s">
        <v>421</v>
      </c>
      <c r="W5" s="1300"/>
      <c r="X5" s="1307"/>
      <c r="Y5" s="1313"/>
    </row>
    <row r="6" spans="1:25" ht="47.25" customHeight="1" thickBot="1">
      <c r="A6" s="1315"/>
      <c r="B6" s="913" t="s">
        <v>422</v>
      </c>
      <c r="C6" s="914" t="s">
        <v>423</v>
      </c>
      <c r="D6" s="914" t="s">
        <v>424</v>
      </c>
      <c r="E6" s="915" t="s">
        <v>425</v>
      </c>
      <c r="F6" s="913" t="s">
        <v>426</v>
      </c>
      <c r="G6" s="914" t="s">
        <v>427</v>
      </c>
      <c r="H6" s="914" t="s">
        <v>428</v>
      </c>
      <c r="I6" s="137" t="s">
        <v>429</v>
      </c>
      <c r="J6" s="915" t="s">
        <v>430</v>
      </c>
      <c r="K6" s="1288"/>
      <c r="L6" s="1289"/>
      <c r="M6" s="1290"/>
      <c r="N6" s="1290"/>
      <c r="O6" s="1303"/>
      <c r="P6" s="1289"/>
      <c r="Q6" s="1290"/>
      <c r="R6" s="1290"/>
      <c r="S6" s="1309"/>
      <c r="T6" s="1310"/>
      <c r="U6" s="1289"/>
      <c r="V6" s="1299"/>
      <c r="W6" s="1301"/>
      <c r="X6" s="1302"/>
      <c r="Y6" s="1303"/>
    </row>
    <row r="7" spans="1:25" ht="15.75">
      <c r="A7" s="138" t="s">
        <v>301</v>
      </c>
      <c r="B7" s="139">
        <v>70</v>
      </c>
      <c r="C7" s="140">
        <v>172</v>
      </c>
      <c r="D7" s="140">
        <v>0</v>
      </c>
      <c r="E7" s="141">
        <f>B7+C7+D7</f>
        <v>242</v>
      </c>
      <c r="F7" s="139">
        <v>4366</v>
      </c>
      <c r="G7" s="140">
        <v>1306</v>
      </c>
      <c r="H7" s="140">
        <v>343</v>
      </c>
      <c r="I7" s="142">
        <v>246</v>
      </c>
      <c r="J7" s="203">
        <f>SUM(F7:I7)</f>
        <v>6261</v>
      </c>
      <c r="K7" s="143">
        <f t="shared" si="0" ref="K7:K18">E7+J7</f>
        <v>6503</v>
      </c>
      <c r="L7" s="139">
        <v>3911</v>
      </c>
      <c r="M7" s="140">
        <v>3619</v>
      </c>
      <c r="N7" s="144">
        <v>4130</v>
      </c>
      <c r="O7" s="145">
        <f>L7+M7+N7</f>
        <v>11660</v>
      </c>
      <c r="P7" s="146">
        <v>1443</v>
      </c>
      <c r="Q7" s="144">
        <v>66</v>
      </c>
      <c r="R7" s="144">
        <v>171</v>
      </c>
      <c r="S7" s="145">
        <v>5603</v>
      </c>
      <c r="T7" s="147">
        <f>P7+Q7+R7+S7</f>
        <v>7283</v>
      </c>
      <c r="U7" s="146">
        <f t="shared" si="1" ref="U7:U13">K7+O7</f>
        <v>18163</v>
      </c>
      <c r="V7" s="147">
        <f t="shared" si="2" ref="V7:V13">K7-T7</f>
        <v>-780</v>
      </c>
      <c r="W7" s="343">
        <v>300720</v>
      </c>
      <c r="X7" s="140">
        <v>302245</v>
      </c>
      <c r="Y7" s="195">
        <f>W7/X7</f>
        <v>0.99495442439080883</v>
      </c>
    </row>
    <row r="8" spans="1:25" ht="15.75">
      <c r="A8" s="148" t="s">
        <v>302</v>
      </c>
      <c r="B8" s="471">
        <v>0</v>
      </c>
      <c r="C8" s="472">
        <v>146</v>
      </c>
      <c r="D8" s="472">
        <v>0</v>
      </c>
      <c r="E8" s="141">
        <f>B8+C8+D8</f>
        <v>146</v>
      </c>
      <c r="F8" s="471">
        <v>4476</v>
      </c>
      <c r="G8" s="472">
        <v>978</v>
      </c>
      <c r="H8" s="472">
        <v>245</v>
      </c>
      <c r="I8" s="149">
        <v>244</v>
      </c>
      <c r="J8" s="1063">
        <f t="shared" si="3" ref="J8:J18">SUM(F8:I8)</f>
        <v>5943</v>
      </c>
      <c r="K8" s="143">
        <f t="shared" si="0"/>
        <v>6089</v>
      </c>
      <c r="L8" s="471">
        <v>1917</v>
      </c>
      <c r="M8" s="472">
        <v>2860</v>
      </c>
      <c r="N8" s="473">
        <v>4160</v>
      </c>
      <c r="O8" s="145">
        <f>L8+M8+N8</f>
        <v>8937</v>
      </c>
      <c r="P8" s="474">
        <v>1672</v>
      </c>
      <c r="Q8" s="473">
        <v>77</v>
      </c>
      <c r="R8" s="473">
        <v>153</v>
      </c>
      <c r="S8" s="145">
        <v>1666</v>
      </c>
      <c r="T8" s="147">
        <f>P8+Q8+R8+S8</f>
        <v>3568</v>
      </c>
      <c r="U8" s="146">
        <f t="shared" si="1"/>
        <v>15026</v>
      </c>
      <c r="V8" s="147">
        <f t="shared" si="2"/>
        <v>2521</v>
      </c>
      <c r="W8" s="140">
        <v>303241</v>
      </c>
      <c r="X8" s="140">
        <v>302245</v>
      </c>
      <c r="Y8" s="195">
        <f>W8/X8</f>
        <v>1.0032953398732816</v>
      </c>
    </row>
    <row r="9" spans="1:25" ht="15.75">
      <c r="A9" s="148" t="s">
        <v>303</v>
      </c>
      <c r="B9" s="471">
        <v>0</v>
      </c>
      <c r="C9" s="472">
        <v>79</v>
      </c>
      <c r="D9" s="472">
        <v>0</v>
      </c>
      <c r="E9" s="141">
        <f>B9+C9+D9</f>
        <v>79</v>
      </c>
      <c r="F9" s="471">
        <v>7039</v>
      </c>
      <c r="G9" s="472">
        <v>1300</v>
      </c>
      <c r="H9" s="472">
        <v>631</v>
      </c>
      <c r="I9" s="149">
        <v>238</v>
      </c>
      <c r="J9" s="1063">
        <f t="shared" si="3"/>
        <v>9208</v>
      </c>
      <c r="K9" s="143">
        <f t="shared" si="0"/>
        <v>9287</v>
      </c>
      <c r="L9" s="471">
        <v>2067</v>
      </c>
      <c r="M9" s="472">
        <v>2409</v>
      </c>
      <c r="N9" s="473">
        <v>2298</v>
      </c>
      <c r="O9" s="145">
        <f>L9+M9+N9</f>
        <v>6774</v>
      </c>
      <c r="P9" s="474">
        <v>64</v>
      </c>
      <c r="Q9" s="473">
        <v>9</v>
      </c>
      <c r="R9" s="473">
        <v>42</v>
      </c>
      <c r="S9" s="145">
        <v>3006</v>
      </c>
      <c r="T9" s="147">
        <f>P9+Q9+R9+S9</f>
        <v>3121</v>
      </c>
      <c r="U9" s="146">
        <f t="shared" si="1"/>
        <v>16061</v>
      </c>
      <c r="V9" s="147">
        <f t="shared" si="2"/>
        <v>6166</v>
      </c>
      <c r="W9" s="140">
        <v>309407</v>
      </c>
      <c r="X9" s="140">
        <v>302245</v>
      </c>
      <c r="Y9" s="195">
        <f>W9/X9</f>
        <v>1.023696008205264</v>
      </c>
    </row>
    <row r="10" spans="1:25" ht="15.75">
      <c r="A10" s="148" t="s">
        <v>304</v>
      </c>
      <c r="B10" s="471">
        <v>0</v>
      </c>
      <c r="C10" s="472">
        <v>36</v>
      </c>
      <c r="D10" s="472">
        <v>0</v>
      </c>
      <c r="E10" s="141">
        <f>B10+C10+D10</f>
        <v>36</v>
      </c>
      <c r="F10" s="471">
        <v>6927</v>
      </c>
      <c r="G10" s="472">
        <v>1137</v>
      </c>
      <c r="H10" s="472">
        <v>712</v>
      </c>
      <c r="I10" s="149">
        <v>216</v>
      </c>
      <c r="J10" s="1063">
        <f t="shared" si="3"/>
        <v>8992</v>
      </c>
      <c r="K10" s="143">
        <f t="shared" si="0"/>
        <v>9028</v>
      </c>
      <c r="L10" s="471">
        <v>220</v>
      </c>
      <c r="M10" s="472">
        <v>665</v>
      </c>
      <c r="N10" s="473">
        <v>0</v>
      </c>
      <c r="O10" s="145">
        <f>L10+M10+N10</f>
        <v>885</v>
      </c>
      <c r="P10" s="722">
        <v>398</v>
      </c>
      <c r="Q10" s="473">
        <v>8</v>
      </c>
      <c r="R10" s="473">
        <v>9</v>
      </c>
      <c r="S10" s="145">
        <v>2351</v>
      </c>
      <c r="T10" s="147">
        <f>P10+Q10+R10+S10</f>
        <v>2766</v>
      </c>
      <c r="U10" s="146">
        <f t="shared" si="1"/>
        <v>9913</v>
      </c>
      <c r="V10" s="147">
        <f t="shared" si="2"/>
        <v>6262</v>
      </c>
      <c r="W10" s="140">
        <v>315669</v>
      </c>
      <c r="X10" s="140">
        <v>302245</v>
      </c>
      <c r="Y10" s="195">
        <f>W10/X10</f>
        <v>1.0444142996575625</v>
      </c>
    </row>
    <row r="11" spans="1:25" ht="15.75">
      <c r="A11" s="148" t="s">
        <v>305</v>
      </c>
      <c r="B11" s="471">
        <v>17</v>
      </c>
      <c r="C11" s="472">
        <v>6</v>
      </c>
      <c r="D11" s="472">
        <v>0</v>
      </c>
      <c r="E11" s="141">
        <f>B11+C11+D11</f>
        <v>23</v>
      </c>
      <c r="F11" s="471">
        <v>6393</v>
      </c>
      <c r="G11" s="472">
        <v>1289</v>
      </c>
      <c r="H11" s="472">
        <v>1085</v>
      </c>
      <c r="I11" s="149">
        <v>213</v>
      </c>
      <c r="J11" s="1063">
        <f t="shared" si="3"/>
        <v>8980</v>
      </c>
      <c r="K11" s="143">
        <f t="shared" si="0"/>
        <v>9003</v>
      </c>
      <c r="L11" s="471">
        <v>13</v>
      </c>
      <c r="M11" s="472">
        <v>583</v>
      </c>
      <c r="N11" s="473">
        <v>0</v>
      </c>
      <c r="O11" s="145">
        <f>L11+M11+N11</f>
        <v>596</v>
      </c>
      <c r="P11" s="474">
        <v>0</v>
      </c>
      <c r="Q11" s="473">
        <v>0</v>
      </c>
      <c r="R11" s="473">
        <v>0</v>
      </c>
      <c r="S11" s="145">
        <v>2242</v>
      </c>
      <c r="T11" s="147">
        <f>P11+Q11+R11+S11</f>
        <v>2242</v>
      </c>
      <c r="U11" s="146">
        <f t="shared" si="1"/>
        <v>9599</v>
      </c>
      <c r="V11" s="147">
        <f t="shared" si="2"/>
        <v>6761</v>
      </c>
      <c r="W11" s="140">
        <v>322430</v>
      </c>
      <c r="X11" s="140">
        <v>302245</v>
      </c>
      <c r="Y11" s="195">
        <f>W11/X11</f>
        <v>1.066783569620672</v>
      </c>
    </row>
    <row r="12" spans="1:25" ht="15.75">
      <c r="A12" s="148" t="s">
        <v>306</v>
      </c>
      <c r="B12" s="471">
        <v>152</v>
      </c>
      <c r="C12" s="472">
        <v>22</v>
      </c>
      <c r="D12" s="472">
        <v>0</v>
      </c>
      <c r="E12" s="141">
        <f t="shared" si="4" ref="E12:E18">B12+C12+D12</f>
        <v>174</v>
      </c>
      <c r="F12" s="471">
        <v>5277</v>
      </c>
      <c r="G12" s="472">
        <v>717</v>
      </c>
      <c r="H12" s="472">
        <v>494</v>
      </c>
      <c r="I12" s="149">
        <v>165</v>
      </c>
      <c r="J12" s="1063">
        <f t="shared" si="3"/>
        <v>6653</v>
      </c>
      <c r="K12" s="143">
        <f t="shared" si="0"/>
        <v>6827</v>
      </c>
      <c r="L12" s="471">
        <v>10</v>
      </c>
      <c r="M12" s="472">
        <v>434</v>
      </c>
      <c r="N12" s="473">
        <v>1</v>
      </c>
      <c r="O12" s="145">
        <f t="shared" si="5" ref="O12:O18">L12+M12+N12</f>
        <v>445</v>
      </c>
      <c r="P12" s="474">
        <v>0</v>
      </c>
      <c r="Q12" s="473">
        <v>0</v>
      </c>
      <c r="R12" s="473">
        <v>1</v>
      </c>
      <c r="S12" s="145">
        <v>2977</v>
      </c>
      <c r="T12" s="147">
        <f t="shared" si="6" ref="T12:T18">P12+Q12+R12+S12</f>
        <v>2978</v>
      </c>
      <c r="U12" s="146">
        <f t="shared" si="1"/>
        <v>7272</v>
      </c>
      <c r="V12" s="147">
        <f t="shared" si="2"/>
        <v>3849</v>
      </c>
      <c r="W12" s="140">
        <v>326279</v>
      </c>
      <c r="X12" s="140">
        <v>302245</v>
      </c>
      <c r="Y12" s="195">
        <f t="shared" si="7" ref="Y12:Y18">W12/X12</f>
        <v>1.0795182716008536</v>
      </c>
    </row>
    <row r="13" spans="1:25" ht="15.75">
      <c r="A13" s="148" t="s">
        <v>307</v>
      </c>
      <c r="B13" s="471">
        <v>48</v>
      </c>
      <c r="C13" s="472">
        <v>32</v>
      </c>
      <c r="D13" s="472">
        <v>0</v>
      </c>
      <c r="E13" s="141">
        <f t="shared" si="4"/>
        <v>80</v>
      </c>
      <c r="F13" s="471">
        <v>4872</v>
      </c>
      <c r="G13" s="472">
        <v>738</v>
      </c>
      <c r="H13" s="472">
        <v>444</v>
      </c>
      <c r="I13" s="149">
        <v>176</v>
      </c>
      <c r="J13" s="1063">
        <f t="shared" si="3"/>
        <v>6230</v>
      </c>
      <c r="K13" s="143">
        <f t="shared" si="0"/>
        <v>6310</v>
      </c>
      <c r="L13" s="471">
        <v>42</v>
      </c>
      <c r="M13" s="472">
        <v>483</v>
      </c>
      <c r="N13" s="473">
        <v>0</v>
      </c>
      <c r="O13" s="145">
        <f t="shared" si="5"/>
        <v>525</v>
      </c>
      <c r="P13" s="474">
        <v>0</v>
      </c>
      <c r="Q13" s="473">
        <v>1</v>
      </c>
      <c r="R13" s="473">
        <v>0</v>
      </c>
      <c r="S13" s="145">
        <v>3328</v>
      </c>
      <c r="T13" s="147">
        <f t="shared" si="6"/>
        <v>3329</v>
      </c>
      <c r="U13" s="146">
        <f t="shared" si="1"/>
        <v>6835</v>
      </c>
      <c r="V13" s="147">
        <f t="shared" si="2"/>
        <v>2981</v>
      </c>
      <c r="W13" s="140">
        <v>329260</v>
      </c>
      <c r="X13" s="140">
        <v>302245</v>
      </c>
      <c r="Y13" s="195">
        <f t="shared" si="7"/>
        <v>1.0893811312015087</v>
      </c>
    </row>
    <row r="14" spans="1:25" ht="15.75">
      <c r="A14" s="148" t="s">
        <v>308</v>
      </c>
      <c r="B14" s="471">
        <v>36</v>
      </c>
      <c r="C14" s="472">
        <v>36</v>
      </c>
      <c r="D14" s="472">
        <v>0</v>
      </c>
      <c r="E14" s="141">
        <f t="shared" si="4"/>
        <v>72</v>
      </c>
      <c r="F14" s="471">
        <v>4268</v>
      </c>
      <c r="G14" s="472">
        <v>512</v>
      </c>
      <c r="H14" s="472">
        <v>512</v>
      </c>
      <c r="I14" s="149">
        <v>130</v>
      </c>
      <c r="J14" s="1063">
        <f t="shared" si="3"/>
        <v>5422</v>
      </c>
      <c r="K14" s="143">
        <f t="shared" si="0"/>
        <v>5494</v>
      </c>
      <c r="L14" s="471">
        <v>38</v>
      </c>
      <c r="M14" s="472">
        <v>520</v>
      </c>
      <c r="N14" s="473">
        <v>0</v>
      </c>
      <c r="O14" s="145">
        <f t="shared" si="5"/>
        <v>558</v>
      </c>
      <c r="P14" s="474">
        <v>0</v>
      </c>
      <c r="Q14" s="473">
        <v>0</v>
      </c>
      <c r="R14" s="473">
        <v>0</v>
      </c>
      <c r="S14" s="145">
        <v>3305</v>
      </c>
      <c r="T14" s="147">
        <f t="shared" si="6"/>
        <v>3305</v>
      </c>
      <c r="U14" s="146">
        <f>K14+O14</f>
        <v>6052</v>
      </c>
      <c r="V14" s="147">
        <f>K14-T14</f>
        <v>2189</v>
      </c>
      <c r="W14" s="150">
        <v>331449</v>
      </c>
      <c r="X14" s="140">
        <v>302245</v>
      </c>
      <c r="Y14" s="195">
        <f t="shared" si="7"/>
        <v>1.0966236000595544</v>
      </c>
    </row>
    <row r="15" spans="1:25" ht="15.75">
      <c r="A15" s="148" t="s">
        <v>309</v>
      </c>
      <c r="B15" s="471">
        <v>13</v>
      </c>
      <c r="C15" s="472">
        <v>50</v>
      </c>
      <c r="D15" s="472">
        <v>0</v>
      </c>
      <c r="E15" s="141">
        <f t="shared" si="4"/>
        <v>63</v>
      </c>
      <c r="F15" s="471">
        <v>4122</v>
      </c>
      <c r="G15" s="472">
        <v>561</v>
      </c>
      <c r="H15" s="472">
        <v>285</v>
      </c>
      <c r="I15" s="149">
        <v>138</v>
      </c>
      <c r="J15" s="1063">
        <f t="shared" si="3"/>
        <v>5106</v>
      </c>
      <c r="K15" s="143">
        <f t="shared" si="0"/>
        <v>5169</v>
      </c>
      <c r="L15" s="471">
        <v>2</v>
      </c>
      <c r="M15" s="472">
        <v>522</v>
      </c>
      <c r="N15" s="473">
        <v>0</v>
      </c>
      <c r="O15" s="145">
        <f t="shared" si="5"/>
        <v>524</v>
      </c>
      <c r="P15" s="474">
        <v>0</v>
      </c>
      <c r="Q15" s="473">
        <v>0</v>
      </c>
      <c r="R15" s="473">
        <v>0</v>
      </c>
      <c r="S15" s="145">
        <v>3454</v>
      </c>
      <c r="T15" s="147">
        <f t="shared" si="6"/>
        <v>3454</v>
      </c>
      <c r="U15" s="146">
        <f>K15+O15</f>
        <v>5693</v>
      </c>
      <c r="V15" s="147">
        <f>K15-T15</f>
        <v>1715</v>
      </c>
      <c r="W15" s="150">
        <v>333164</v>
      </c>
      <c r="X15" s="140">
        <v>302245</v>
      </c>
      <c r="Y15" s="195">
        <f t="shared" si="7"/>
        <v>1.1022978047610383</v>
      </c>
    </row>
    <row r="16" spans="1:25" ht="15.75">
      <c r="A16" s="148" t="s">
        <v>310</v>
      </c>
      <c r="B16" s="471">
        <v>24</v>
      </c>
      <c r="C16" s="472">
        <v>103</v>
      </c>
      <c r="D16" s="472">
        <v>0</v>
      </c>
      <c r="E16" s="141">
        <f t="shared" si="4"/>
        <v>127</v>
      </c>
      <c r="F16" s="471">
        <v>3447</v>
      </c>
      <c r="G16" s="472">
        <v>362</v>
      </c>
      <c r="H16" s="472">
        <v>220</v>
      </c>
      <c r="I16" s="149">
        <v>148</v>
      </c>
      <c r="J16" s="1063">
        <f t="shared" si="3"/>
        <v>4177</v>
      </c>
      <c r="K16" s="143">
        <f t="shared" si="0"/>
        <v>4304</v>
      </c>
      <c r="L16" s="471">
        <v>49</v>
      </c>
      <c r="M16" s="472">
        <v>530</v>
      </c>
      <c r="N16" s="473">
        <v>0</v>
      </c>
      <c r="O16" s="145">
        <f t="shared" si="5"/>
        <v>579</v>
      </c>
      <c r="P16" s="474">
        <v>0</v>
      </c>
      <c r="Q16" s="473">
        <v>0</v>
      </c>
      <c r="R16" s="473">
        <v>0</v>
      </c>
      <c r="S16" s="145">
        <v>2974</v>
      </c>
      <c r="T16" s="147">
        <f t="shared" si="6"/>
        <v>2974</v>
      </c>
      <c r="U16" s="146">
        <f>K16+O16</f>
        <v>4883</v>
      </c>
      <c r="V16" s="147">
        <f>K16-T16</f>
        <v>1330</v>
      </c>
      <c r="W16" s="150">
        <v>334494</v>
      </c>
      <c r="X16" s="140">
        <v>302245</v>
      </c>
      <c r="Y16" s="195">
        <f t="shared" si="7"/>
        <v>1.1066982084070869</v>
      </c>
    </row>
    <row r="17" spans="1:27" ht="15.75">
      <c r="A17" s="148" t="s">
        <v>311</v>
      </c>
      <c r="B17" s="471">
        <v>26</v>
      </c>
      <c r="C17" s="472">
        <v>69</v>
      </c>
      <c r="D17" s="472">
        <v>0</v>
      </c>
      <c r="E17" s="141">
        <f t="shared" si="4"/>
        <v>95</v>
      </c>
      <c r="F17" s="471">
        <v>2630</v>
      </c>
      <c r="G17" s="472">
        <v>282</v>
      </c>
      <c r="H17" s="472">
        <v>228</v>
      </c>
      <c r="I17" s="149">
        <v>96</v>
      </c>
      <c r="J17" s="1063">
        <f t="shared" si="3"/>
        <v>3236</v>
      </c>
      <c r="K17" s="143">
        <f t="shared" si="0"/>
        <v>3331</v>
      </c>
      <c r="L17" s="471">
        <v>2</v>
      </c>
      <c r="M17" s="472">
        <v>503</v>
      </c>
      <c r="N17" s="473">
        <v>0</v>
      </c>
      <c r="O17" s="145">
        <f t="shared" si="5"/>
        <v>505</v>
      </c>
      <c r="P17" s="474">
        <v>0</v>
      </c>
      <c r="Q17" s="473">
        <v>0</v>
      </c>
      <c r="R17" s="473">
        <v>0</v>
      </c>
      <c r="S17" s="145">
        <v>2734</v>
      </c>
      <c r="T17" s="147">
        <f t="shared" si="6"/>
        <v>2734</v>
      </c>
      <c r="U17" s="146">
        <f>K17+O17</f>
        <v>3836</v>
      </c>
      <c r="V17" s="147">
        <f>K17-T17</f>
        <v>597</v>
      </c>
      <c r="W17" s="150">
        <v>335091</v>
      </c>
      <c r="X17" s="140">
        <v>302245</v>
      </c>
      <c r="Y17" s="195">
        <f t="shared" si="7"/>
        <v>1.1086734271865539</v>
      </c>
      <c r="Z17" s="265"/>
      <c r="AA17" s="265"/>
    </row>
    <row r="18" spans="1:27" ht="16.5" thickBot="1">
      <c r="A18" s="148" t="s">
        <v>312</v>
      </c>
      <c r="B18" s="151">
        <v>0</v>
      </c>
      <c r="C18" s="152">
        <v>0</v>
      </c>
      <c r="D18" s="152">
        <v>0</v>
      </c>
      <c r="E18" s="141">
        <f t="shared" si="4"/>
        <v>0</v>
      </c>
      <c r="F18" s="151">
        <v>0</v>
      </c>
      <c r="G18" s="152">
        <v>0</v>
      </c>
      <c r="H18" s="152">
        <v>0</v>
      </c>
      <c r="I18" s="153">
        <v>0</v>
      </c>
      <c r="J18" s="1064">
        <f t="shared" si="3"/>
        <v>0</v>
      </c>
      <c r="K18" s="143">
        <f t="shared" si="0"/>
        <v>0</v>
      </c>
      <c r="L18" s="151">
        <v>0</v>
      </c>
      <c r="M18" s="152">
        <v>0</v>
      </c>
      <c r="N18" s="154">
        <v>0</v>
      </c>
      <c r="O18" s="145">
        <f t="shared" si="5"/>
        <v>0</v>
      </c>
      <c r="P18" s="155">
        <v>0</v>
      </c>
      <c r="Q18" s="154">
        <v>0</v>
      </c>
      <c r="R18" s="154">
        <v>0</v>
      </c>
      <c r="S18" s="156">
        <v>0</v>
      </c>
      <c r="T18" s="147">
        <f t="shared" si="6"/>
        <v>0</v>
      </c>
      <c r="U18" s="146">
        <f>K18+O18</f>
        <v>0</v>
      </c>
      <c r="V18" s="691">
        <f>K18-T18</f>
        <v>0</v>
      </c>
      <c r="W18" s="157">
        <v>0</v>
      </c>
      <c r="X18" s="140">
        <v>302245</v>
      </c>
      <c r="Y18" s="195">
        <f t="shared" si="7"/>
        <v>0</v>
      </c>
      <c r="Z18" s="265"/>
      <c r="AA18" s="265"/>
    </row>
    <row r="19" spans="1:27" ht="16.5" thickBot="1">
      <c r="A19" s="513" t="s">
        <v>431</v>
      </c>
      <c r="B19" s="158">
        <f>SUM(B7:B18)</f>
        <v>386</v>
      </c>
      <c r="C19" s="1065">
        <f t="shared" si="8" ref="C19:V19">SUM(C7:C18)</f>
        <v>751</v>
      </c>
      <c r="D19" s="1065">
        <f t="shared" si="8"/>
        <v>0</v>
      </c>
      <c r="E19" s="1066">
        <f t="shared" si="8"/>
        <v>1137</v>
      </c>
      <c r="F19" s="158">
        <f t="shared" si="8"/>
        <v>53817</v>
      </c>
      <c r="G19" s="1065">
        <f t="shared" si="8"/>
        <v>9182</v>
      </c>
      <c r="H19" s="1065">
        <f t="shared" si="8"/>
        <v>5199</v>
      </c>
      <c r="I19" s="1065">
        <f t="shared" si="8"/>
        <v>2010</v>
      </c>
      <c r="J19" s="1066">
        <f t="shared" si="8"/>
        <v>70208</v>
      </c>
      <c r="K19" s="158">
        <f t="shared" si="8"/>
        <v>71345</v>
      </c>
      <c r="L19" s="158">
        <f t="shared" si="8"/>
        <v>8271</v>
      </c>
      <c r="M19" s="1065">
        <f t="shared" si="8"/>
        <v>13128</v>
      </c>
      <c r="N19" s="1065">
        <f t="shared" si="8"/>
        <v>10589</v>
      </c>
      <c r="O19" s="1066">
        <f t="shared" si="8"/>
        <v>31988</v>
      </c>
      <c r="P19" s="158">
        <f t="shared" si="8"/>
        <v>3577</v>
      </c>
      <c r="Q19" s="1065">
        <f t="shared" si="8"/>
        <v>161</v>
      </c>
      <c r="R19" s="1065">
        <f t="shared" si="8"/>
        <v>376</v>
      </c>
      <c r="S19" s="1065">
        <f t="shared" si="8"/>
        <v>33640</v>
      </c>
      <c r="T19" s="1066">
        <f t="shared" si="8"/>
        <v>37754</v>
      </c>
      <c r="U19" s="158">
        <f t="shared" si="8"/>
        <v>103333</v>
      </c>
      <c r="V19" s="1414">
        <f t="shared" si="8"/>
        <v>33591</v>
      </c>
      <c r="W19" s="1415">
        <f>IFS(W18&lt;&gt;0,W18,W17&lt;&gt;0,W17,W16&lt;&gt;0,W16,W15&lt;&gt;0,W15,W14&lt;&gt;0,W14,W13&lt;&gt;0,W13,W12&lt;&gt;0,W12,W11&lt;&gt;0,W11,W10&lt;&gt;0,W10,W9&lt;&gt;0,W9,W8&lt;&gt;0,W8,W7&lt;&gt;0,W7)</f>
        <v>335091</v>
      </c>
      <c r="X19" s="1416">
        <f>IFS(X18&lt;&gt;0,X18,X17&lt;&gt;0,X17,X16&lt;&gt;0,X16,X15&lt;&gt;0,X15,X14&lt;&gt;0,X14,X13&lt;&gt;0,X13,X12&lt;&gt;0,X12,X11&lt;&gt;0,X11,X10&lt;&gt;0,X10,X9&lt;&gt;0,X9,X8&lt;&gt;0,X8,X7&lt;&gt;0,X7)</f>
        <v>302245</v>
      </c>
      <c r="Y19" s="1417">
        <f>W19/X19</f>
        <v>1.1086734271865539</v>
      </c>
      <c r="Z19" s="265"/>
      <c r="AA19" s="265"/>
    </row>
    <row r="20" spans="1:27" ht="15">
      <c r="A20" s="25"/>
      <c r="B20" s="26"/>
      <c r="C20" s="26"/>
      <c r="D20" s="26"/>
      <c r="E20" s="26"/>
      <c r="F20" s="26"/>
      <c r="G20" s="26"/>
      <c r="H20" s="26"/>
      <c r="I20" s="26"/>
      <c r="J20" s="199"/>
      <c r="K20" s="26"/>
      <c r="L20" s="26"/>
      <c r="M20" s="26"/>
      <c r="N20" s="26"/>
      <c r="O20" s="27"/>
      <c r="P20" s="28"/>
      <c r="Q20" s="28"/>
      <c r="R20" s="28"/>
      <c r="S20" s="28"/>
      <c r="T20" s="28"/>
      <c r="U20" s="216"/>
      <c r="V20" s="721"/>
      <c r="W20" s="216"/>
      <c r="X20" s="721"/>
      <c r="Y20" s="721"/>
      <c r="Z20" s="265"/>
      <c r="AA20" s="265"/>
    </row>
    <row r="21" spans="1:27" ht="16.5">
      <c r="A21" s="1291" t="s">
        <v>432</v>
      </c>
      <c r="B21" s="1291"/>
      <c r="C21" s="1291"/>
      <c r="D21" s="1291"/>
      <c r="E21" s="1291"/>
      <c r="F21" s="1291"/>
      <c r="G21" s="1291"/>
      <c r="H21" s="1291"/>
      <c r="I21" s="1291"/>
      <c r="J21" s="1291"/>
      <c r="K21" s="1291"/>
      <c r="L21" s="1291"/>
      <c r="M21" s="1291"/>
      <c r="N21" s="1291"/>
      <c r="O21" s="1291"/>
      <c r="P21" s="82"/>
      <c r="Q21" s="82"/>
      <c r="R21" s="82"/>
      <c r="S21" s="82"/>
      <c r="T21" s="82"/>
      <c r="U21" s="82"/>
      <c r="V21" s="88"/>
      <c r="W21" s="53"/>
      <c r="X21" s="53"/>
      <c r="Y21" s="53"/>
      <c r="Z21" s="53"/>
      <c r="AA21" s="53"/>
    </row>
    <row r="22" spans="1:27" ht="16.5">
      <c r="A22" s="1291" t="s">
        <v>433</v>
      </c>
      <c r="B22" s="1291"/>
      <c r="C22" s="1291"/>
      <c r="D22" s="1291"/>
      <c r="E22" s="1291"/>
      <c r="F22" s="1291"/>
      <c r="G22" s="1291"/>
      <c r="H22" s="1291"/>
      <c r="I22" s="1291"/>
      <c r="J22" s="1291"/>
      <c r="K22" s="1291"/>
      <c r="L22" s="1291"/>
      <c r="M22" s="1291"/>
      <c r="N22" s="1291"/>
      <c r="O22" s="1291"/>
      <c r="P22" s="82"/>
      <c r="Q22" s="82"/>
      <c r="R22" s="82"/>
      <c r="S22" s="82"/>
      <c r="T22" s="82"/>
      <c r="U22" s="82"/>
      <c r="V22" s="53"/>
      <c r="W22" s="222"/>
      <c r="X22" s="53"/>
      <c r="Y22" s="53"/>
      <c r="Z22" s="53"/>
      <c r="AA22" s="53"/>
    </row>
    <row r="23" spans="1:27" ht="16.5">
      <c r="A23" s="1291" t="s">
        <v>434</v>
      </c>
      <c r="B23" s="1291"/>
      <c r="C23" s="1291"/>
      <c r="D23" s="1291"/>
      <c r="E23" s="1291"/>
      <c r="F23" s="1291"/>
      <c r="G23" s="1291"/>
      <c r="H23" s="1291"/>
      <c r="I23" s="1291"/>
      <c r="J23" s="1291"/>
      <c r="K23" s="1291"/>
      <c r="L23" s="1291"/>
      <c r="M23" s="1291"/>
      <c r="N23" s="1291"/>
      <c r="O23" s="1291"/>
      <c r="P23" s="82"/>
      <c r="Q23" s="82"/>
      <c r="R23" s="82"/>
      <c r="S23" s="82"/>
      <c r="T23" s="82"/>
      <c r="U23" s="82"/>
      <c r="V23" s="265"/>
      <c r="W23" s="265"/>
      <c r="X23" s="265"/>
      <c r="Y23" s="265"/>
      <c r="Z23" s="265"/>
      <c r="AA23" s="265"/>
    </row>
    <row r="24" spans="1:27" ht="17.25" customHeight="1">
      <c r="A24" s="1292" t="s">
        <v>435</v>
      </c>
      <c r="B24" s="1293"/>
      <c r="C24" s="1293"/>
      <c r="D24" s="1293"/>
      <c r="E24" s="1293"/>
      <c r="F24" s="1293"/>
      <c r="G24" s="1293"/>
      <c r="H24" s="1293"/>
      <c r="I24" s="1293"/>
      <c r="J24" s="1293"/>
      <c r="K24" s="1293"/>
      <c r="L24" s="1293"/>
      <c r="M24" s="1293"/>
      <c r="N24" s="1293"/>
      <c r="O24" s="1293"/>
      <c r="P24" s="82"/>
      <c r="Q24" s="82"/>
      <c r="R24" s="82"/>
      <c r="S24" s="82"/>
      <c r="T24" s="82"/>
      <c r="U24" s="82"/>
      <c r="V24" s="265"/>
      <c r="W24" s="221"/>
      <c r="X24" s="265"/>
      <c r="Y24" s="265"/>
      <c r="Z24" s="265"/>
      <c r="AA24" s="265"/>
    </row>
    <row r="25" spans="1:23" s="265" customFormat="1" ht="44.25" customHeight="1">
      <c r="A25" s="1294" t="s">
        <v>436</v>
      </c>
      <c r="B25" s="1295"/>
      <c r="C25" s="1295"/>
      <c r="D25" s="1295"/>
      <c r="E25" s="1295"/>
      <c r="F25" s="1295"/>
      <c r="G25" s="1295"/>
      <c r="H25" s="1295"/>
      <c r="I25" s="1295"/>
      <c r="J25" s="1295"/>
      <c r="K25" s="1295"/>
      <c r="L25" s="1295"/>
      <c r="M25" s="1295"/>
      <c r="N25" s="1295"/>
      <c r="O25" s="1295"/>
      <c r="P25" s="1295"/>
      <c r="Q25" s="1295"/>
      <c r="R25" s="1295"/>
      <c r="S25" s="1295"/>
      <c r="T25" s="1295"/>
      <c r="U25" s="82"/>
      <c r="W25" s="221"/>
    </row>
    <row r="26" spans="1:23" s="265" customFormat="1" ht="17.25" customHeight="1">
      <c r="A26" s="1296" t="s">
        <v>437</v>
      </c>
      <c r="B26" s="1297"/>
      <c r="C26" s="1297"/>
      <c r="D26" s="1297"/>
      <c r="E26" s="1297"/>
      <c r="F26" s="1297"/>
      <c r="G26" s="1297"/>
      <c r="H26" s="1297"/>
      <c r="I26" s="1297"/>
      <c r="J26" s="1297"/>
      <c r="K26" s="1297"/>
      <c r="L26" s="1297"/>
      <c r="M26" s="1297"/>
      <c r="N26" s="1297"/>
      <c r="O26" s="1297"/>
      <c r="P26" s="1297"/>
      <c r="Q26" s="1297"/>
      <c r="R26" s="1297"/>
      <c r="S26" s="739"/>
      <c r="T26" s="739"/>
      <c r="U26" s="82"/>
      <c r="W26" s="221"/>
    </row>
    <row r="27" spans="1:23" s="265" customFormat="1" ht="25.5" customHeight="1">
      <c r="A27" s="797" t="s">
        <v>438</v>
      </c>
      <c r="B27" s="797"/>
      <c r="C27" s="797"/>
      <c r="D27" s="797"/>
      <c r="E27" s="797"/>
      <c r="F27" s="797"/>
      <c r="G27" s="797"/>
      <c r="H27" s="797"/>
      <c r="I27" s="797"/>
      <c r="J27" s="797"/>
      <c r="K27" s="797"/>
      <c r="L27" s="797"/>
      <c r="M27" s="797"/>
      <c r="N27" s="797"/>
      <c r="O27" s="797"/>
      <c r="P27" s="797"/>
      <c r="Q27" s="739"/>
      <c r="R27" s="739"/>
      <c r="S27" s="739"/>
      <c r="T27" s="739"/>
      <c r="U27" s="82"/>
      <c r="W27" s="221"/>
    </row>
    <row r="28" spans="1:27" s="205" customFormat="1" ht="30.75" customHeight="1">
      <c r="A28" s="1283" t="s">
        <v>439</v>
      </c>
      <c r="B28" s="1283"/>
      <c r="C28" s="1283"/>
      <c r="D28" s="1283"/>
      <c r="E28" s="1283"/>
      <c r="F28" s="1283"/>
      <c r="G28" s="1283"/>
      <c r="H28" s="1283"/>
      <c r="I28" s="1283"/>
      <c r="J28" s="1283"/>
      <c r="K28" s="1283"/>
      <c r="L28" s="1283"/>
      <c r="M28" s="1283"/>
      <c r="N28" s="1283"/>
      <c r="O28" s="1283"/>
      <c r="P28" s="82"/>
      <c r="Q28" s="82"/>
      <c r="R28" s="82"/>
      <c r="S28" s="82"/>
      <c r="T28" s="82"/>
      <c r="U28" s="82"/>
      <c r="V28" s="265"/>
      <c r="W28" s="221"/>
      <c r="X28" s="265"/>
      <c r="Y28" s="265"/>
      <c r="Z28" s="265"/>
      <c r="AA28" s="265"/>
    </row>
    <row r="29" spans="1:27" ht="14.25">
      <c r="A29" s="51"/>
      <c r="B29" s="265"/>
      <c r="C29" s="265"/>
      <c r="D29" s="265"/>
      <c r="E29" s="265"/>
      <c r="F29" s="265"/>
      <c r="G29" s="265"/>
      <c r="H29" s="265"/>
      <c r="I29" s="265"/>
      <c r="K29" s="265"/>
      <c r="L29" s="265"/>
      <c r="M29" s="265"/>
      <c r="N29" s="265"/>
      <c r="O29" s="265"/>
      <c r="P29" s="82"/>
      <c r="Q29" s="82"/>
      <c r="R29" s="82"/>
      <c r="S29" s="82"/>
      <c r="T29" s="82"/>
      <c r="U29" s="82"/>
      <c r="V29" s="265"/>
      <c r="W29" s="265"/>
      <c r="X29" s="265"/>
      <c r="Y29" s="265"/>
      <c r="Z29" s="265"/>
      <c r="AA29" s="265"/>
    </row>
    <row r="30" spans="1:27" ht="12.75">
      <c r="A30" s="265"/>
      <c r="B30" s="82"/>
      <c r="C30" s="82"/>
      <c r="D30" s="82"/>
      <c r="E30" s="82"/>
      <c r="F30" s="82"/>
      <c r="G30" s="82"/>
      <c r="H30" s="82"/>
      <c r="I30" s="82"/>
      <c r="J30" s="62"/>
      <c r="K30" s="82"/>
      <c r="L30" s="82"/>
      <c r="M30" s="82"/>
      <c r="N30" s="82"/>
      <c r="O30" s="52"/>
      <c r="P30" s="265"/>
      <c r="Q30" s="265"/>
      <c r="R30" s="265"/>
      <c r="S30" s="265"/>
      <c r="T30" s="265"/>
      <c r="U30" s="265"/>
      <c r="V30" s="265"/>
      <c r="W30" s="265"/>
      <c r="X30" s="265"/>
      <c r="Y30" s="265"/>
      <c r="Z30" s="265"/>
      <c r="AA30" s="265"/>
    </row>
    <row r="31" spans="1:27" ht="12.75">
      <c r="A31" s="265"/>
      <c r="B31" s="265"/>
      <c r="C31" s="265"/>
      <c r="D31" s="265"/>
      <c r="E31" s="265"/>
      <c r="F31" s="265"/>
      <c r="G31" s="265"/>
      <c r="H31" s="265"/>
      <c r="I31" s="265"/>
      <c r="K31" s="265"/>
      <c r="L31" s="265"/>
      <c r="M31" s="265"/>
      <c r="N31" s="265"/>
      <c r="O31" s="265"/>
      <c r="P31" s="82"/>
      <c r="Q31" s="82"/>
      <c r="R31" s="82"/>
      <c r="S31" s="82"/>
      <c r="T31" s="82"/>
      <c r="U31" s="82"/>
      <c r="V31" s="265"/>
      <c r="W31" s="265"/>
      <c r="X31" s="265"/>
      <c r="Y31" s="265"/>
      <c r="Z31" s="265"/>
      <c r="AA31" s="265"/>
    </row>
    <row r="35" ht="12.75">
      <c r="T35" s="352"/>
    </row>
  </sheetData>
  <mergeCells count="32">
    <mergeCell ref="A1:Y1"/>
    <mergeCell ref="A2:Y2"/>
    <mergeCell ref="A3:Y3"/>
    <mergeCell ref="X4:X6"/>
    <mergeCell ref="P4:T4"/>
    <mergeCell ref="B4:K4"/>
    <mergeCell ref="P5:P6"/>
    <mergeCell ref="Q5:Q6"/>
    <mergeCell ref="R5:R6"/>
    <mergeCell ref="S5:S6"/>
    <mergeCell ref="T5:T6"/>
    <mergeCell ref="F5:J5"/>
    <mergeCell ref="Y4:Y6"/>
    <mergeCell ref="A4:A6"/>
    <mergeCell ref="U4:V4"/>
    <mergeCell ref="U5:U6"/>
    <mergeCell ref="V5:V6"/>
    <mergeCell ref="W4:W6"/>
    <mergeCell ref="N5:N6"/>
    <mergeCell ref="L4:O4"/>
    <mergeCell ref="O5:O6"/>
    <mergeCell ref="A28:O28"/>
    <mergeCell ref="B5:E5"/>
    <mergeCell ref="K5:K6"/>
    <mergeCell ref="L5:L6"/>
    <mergeCell ref="M5:M6"/>
    <mergeCell ref="A21:O21"/>
    <mergeCell ref="A22:O22"/>
    <mergeCell ref="A23:O23"/>
    <mergeCell ref="A24:O24"/>
    <mergeCell ref="A25:T25"/>
    <mergeCell ref="A26:R26"/>
  </mergeCells>
  <printOptions horizontalCentered="1" verticalCentered="1"/>
  <pageMargins left="0.25" right="0.25" top="0.5" bottom="0.5" header="0.5" footer="0.5"/>
  <pageSetup orientation="landscape" paperSize="5" scale="1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P50"/>
  <sheetViews>
    <sheetView zoomScale="130" zoomScaleNormal="130" workbookViewId="0" topLeftCell="A33">
      <selection pane="topLeft" activeCell="A1" sqref="A1"/>
    </sheetView>
  </sheetViews>
  <sheetFormatPr defaultColWidth="9.42578125" defaultRowHeight="13"/>
  <cols>
    <col min="1" max="1" width="11.4545454545455" style="7" customWidth="1"/>
    <col min="2" max="2" width="11.5454545454545" style="7" customWidth="1"/>
    <col min="3" max="4" width="12.5454545454545" style="7" customWidth="1"/>
    <col min="5" max="6" width="13.5454545454545" style="7" customWidth="1"/>
    <col min="7" max="7" width="12.5454545454545" style="7" customWidth="1"/>
    <col min="8" max="8" width="14.5454545454545" style="7" customWidth="1"/>
    <col min="9" max="9" width="12.5454545454545" style="7" customWidth="1"/>
    <col min="10" max="16384" width="9.45454545454546" style="7"/>
  </cols>
  <sheetData>
    <row r="1" spans="1:9" ht="15.75">
      <c r="A1" s="1418" t="s">
        <v>440</v>
      </c>
      <c r="B1" s="1419"/>
      <c r="C1" s="1419"/>
      <c r="D1" s="1419"/>
      <c r="E1" s="1419"/>
      <c r="F1" s="1419"/>
      <c r="G1" s="1419"/>
      <c r="H1" s="1419"/>
      <c r="I1" s="1419"/>
    </row>
    <row r="2" spans="1:9" ht="15.75">
      <c r="A2" s="1420" t="s">
        <v>1</v>
      </c>
      <c r="B2" s="1238"/>
      <c r="C2" s="1238"/>
      <c r="D2" s="1238"/>
      <c r="E2" s="1238"/>
      <c r="F2" s="1238"/>
      <c r="G2" s="1238"/>
      <c r="H2" s="1238"/>
      <c r="I2" s="1421"/>
    </row>
    <row r="3" spans="1:9" ht="16.5" customHeight="1" thickBot="1">
      <c r="A3" s="1422" t="s">
        <v>617</v>
      </c>
      <c r="B3" s="1325"/>
      <c r="C3" s="1325"/>
      <c r="D3" s="1325"/>
      <c r="E3" s="1325"/>
      <c r="F3" s="1325"/>
      <c r="G3" s="1325"/>
      <c r="H3" s="1325"/>
      <c r="I3" s="1325"/>
    </row>
    <row r="4" spans="1:9" ht="75" customHeight="1" thickBot="1">
      <c r="A4" s="15" t="s">
        <v>289</v>
      </c>
      <c r="B4" s="16" t="s">
        <v>441</v>
      </c>
      <c r="C4" s="16" t="s">
        <v>442</v>
      </c>
      <c r="D4" s="17" t="s">
        <v>443</v>
      </c>
      <c r="E4" s="16" t="s">
        <v>444</v>
      </c>
      <c r="F4" s="16" t="s">
        <v>445</v>
      </c>
      <c r="G4" s="16" t="s">
        <v>446</v>
      </c>
      <c r="H4" s="17" t="s">
        <v>447</v>
      </c>
      <c r="I4" s="18" t="s">
        <v>448</v>
      </c>
    </row>
    <row r="5" spans="1:9" ht="15">
      <c r="A5" s="2" t="s">
        <v>301</v>
      </c>
      <c r="B5" s="125">
        <v>300720</v>
      </c>
      <c r="C5" s="356">
        <v>533</v>
      </c>
      <c r="D5" s="136">
        <f>C5/B5</f>
        <v>0.001772412875764831</v>
      </c>
      <c r="E5" s="755">
        <v>8</v>
      </c>
      <c r="F5" s="755">
        <v>53</v>
      </c>
      <c r="G5" s="125">
        <f>IF(ISERR(F5+E5),0,F5+E5)</f>
        <v>61</v>
      </c>
      <c r="H5" s="136">
        <f>IF(C5=0,0,G5/C5)</f>
        <v>0.11444652908067542</v>
      </c>
      <c r="I5" s="128">
        <f>IF(B5&gt;0,G5/B5,0)</f>
        <v>0.00020284650172918328</v>
      </c>
    </row>
    <row r="6" spans="1:9" ht="15">
      <c r="A6" s="475" t="s">
        <v>302</v>
      </c>
      <c r="B6" s="125">
        <v>303241</v>
      </c>
      <c r="C6" s="356">
        <v>179</v>
      </c>
      <c r="D6" s="136">
        <f t="shared" si="0" ref="D6:D11">C6/B6</f>
        <v>0.00059028957166082428</v>
      </c>
      <c r="E6" s="756">
        <v>3</v>
      </c>
      <c r="F6" s="755">
        <v>13</v>
      </c>
      <c r="G6" s="125">
        <f t="shared" si="1" ref="G6:G9">IF(ISERR(F6+E6),0,F6+E6)</f>
        <v>16</v>
      </c>
      <c r="H6" s="136">
        <f t="shared" si="2" ref="H6:H16">IF(C6=0,0,G6/C6)</f>
        <v>0.089385474860335198</v>
      </c>
      <c r="I6" s="128">
        <f t="shared" si="3" ref="I6:I16">IF(B6&gt;0,G6/B6,0)</f>
        <v>5.2763313668006638E-05</v>
      </c>
    </row>
    <row r="7" spans="1:9" ht="15">
      <c r="A7" s="475" t="s">
        <v>303</v>
      </c>
      <c r="B7" s="125">
        <v>309407</v>
      </c>
      <c r="C7" s="476">
        <v>26</v>
      </c>
      <c r="D7" s="136">
        <f t="shared" si="0"/>
        <v>8.4031712275417164E-05</v>
      </c>
      <c r="E7" s="756">
        <v>0</v>
      </c>
      <c r="F7" s="755">
        <v>2</v>
      </c>
      <c r="G7" s="125">
        <f t="shared" si="1"/>
        <v>2</v>
      </c>
      <c r="H7" s="136">
        <f t="shared" si="2"/>
        <v>0.076923076923076927</v>
      </c>
      <c r="I7" s="128">
        <f t="shared" si="3"/>
        <v>6.4639778673397819E-06</v>
      </c>
    </row>
    <row r="8" spans="1:9" ht="15">
      <c r="A8" s="475" t="s">
        <v>304</v>
      </c>
      <c r="B8" s="125">
        <v>315669</v>
      </c>
      <c r="C8" s="476">
        <v>0</v>
      </c>
      <c r="D8" s="136">
        <f t="shared" si="0"/>
        <v>0</v>
      </c>
      <c r="E8" s="477">
        <v>0</v>
      </c>
      <c r="F8" s="477">
        <v>0</v>
      </c>
      <c r="G8" s="125">
        <f t="shared" si="1"/>
        <v>0</v>
      </c>
      <c r="H8" s="136">
        <f t="shared" si="2"/>
        <v>0</v>
      </c>
      <c r="I8" s="128">
        <f t="shared" si="3"/>
        <v>0</v>
      </c>
    </row>
    <row r="9" spans="1:9" ht="12.75">
      <c r="A9" s="475" t="s">
        <v>305</v>
      </c>
      <c r="B9" s="125">
        <v>322430</v>
      </c>
      <c r="C9" s="477">
        <v>0</v>
      </c>
      <c r="D9" s="136">
        <f t="shared" si="0"/>
        <v>0</v>
      </c>
      <c r="E9" s="477">
        <v>0</v>
      </c>
      <c r="F9" s="477">
        <v>0</v>
      </c>
      <c r="G9" s="125">
        <f t="shared" si="1"/>
        <v>0</v>
      </c>
      <c r="H9" s="136">
        <f t="shared" si="2"/>
        <v>0</v>
      </c>
      <c r="I9" s="128">
        <f t="shared" si="3"/>
        <v>0</v>
      </c>
    </row>
    <row r="10" spans="1:9" ht="12.75">
      <c r="A10" s="475" t="s">
        <v>306</v>
      </c>
      <c r="B10" s="125">
        <v>326279</v>
      </c>
      <c r="C10" s="477">
        <v>0</v>
      </c>
      <c r="D10" s="136">
        <f t="shared" si="0"/>
        <v>0</v>
      </c>
      <c r="E10" s="477">
        <v>0</v>
      </c>
      <c r="F10" s="477">
        <v>0</v>
      </c>
      <c r="G10" s="125">
        <f t="shared" si="4" ref="G10:G15">F10+E10</f>
        <v>0</v>
      </c>
      <c r="H10" s="136">
        <f t="shared" si="2"/>
        <v>0</v>
      </c>
      <c r="I10" s="171">
        <f t="shared" si="3"/>
        <v>0</v>
      </c>
    </row>
    <row r="11" spans="1:9" ht="12.75">
      <c r="A11" s="475" t="s">
        <v>307</v>
      </c>
      <c r="B11" s="125">
        <v>329260</v>
      </c>
      <c r="C11" s="477">
        <v>1</v>
      </c>
      <c r="D11" s="136">
        <f t="shared" si="0"/>
        <v>3.0371135273036505E-06</v>
      </c>
      <c r="E11" s="477">
        <v>0</v>
      </c>
      <c r="F11" s="477">
        <v>0</v>
      </c>
      <c r="G11" s="125">
        <f t="shared" si="4"/>
        <v>0</v>
      </c>
      <c r="H11" s="136">
        <f t="shared" si="2"/>
        <v>0</v>
      </c>
      <c r="I11" s="171">
        <f t="shared" si="3"/>
        <v>0</v>
      </c>
    </row>
    <row r="12" spans="1:9" ht="12.75">
      <c r="A12" s="475" t="s">
        <v>308</v>
      </c>
      <c r="B12" s="125">
        <v>331449</v>
      </c>
      <c r="C12" s="477">
        <v>1</v>
      </c>
      <c r="D12" s="136">
        <f>C12/B12</f>
        <v>3.0170554142567938E-06</v>
      </c>
      <c r="E12" s="477">
        <v>0</v>
      </c>
      <c r="F12" s="477">
        <v>1</v>
      </c>
      <c r="G12" s="125">
        <f t="shared" si="4"/>
        <v>1</v>
      </c>
      <c r="H12" s="136">
        <f t="shared" si="2"/>
        <v>1</v>
      </c>
      <c r="I12" s="171">
        <f t="shared" si="3"/>
        <v>3.0170554142567938E-06</v>
      </c>
    </row>
    <row r="13" spans="1:9" ht="12.75">
      <c r="A13" s="475" t="s">
        <v>309</v>
      </c>
      <c r="B13" s="125">
        <v>333164</v>
      </c>
      <c r="C13" s="477">
        <v>0</v>
      </c>
      <c r="D13" s="136">
        <f>C13/B13</f>
        <v>0</v>
      </c>
      <c r="E13" s="477">
        <v>0</v>
      </c>
      <c r="F13" s="477">
        <v>0</v>
      </c>
      <c r="G13" s="125">
        <f t="shared" si="4"/>
        <v>0</v>
      </c>
      <c r="H13" s="136">
        <f t="shared" si="2"/>
        <v>0</v>
      </c>
      <c r="I13" s="171">
        <f t="shared" si="3"/>
        <v>0</v>
      </c>
    </row>
    <row r="14" spans="1:9" ht="12.75">
      <c r="A14" s="475" t="s">
        <v>310</v>
      </c>
      <c r="B14" s="125">
        <v>334494</v>
      </c>
      <c r="C14" s="477">
        <v>0</v>
      </c>
      <c r="D14" s="136">
        <f>C14/B14</f>
        <v>0</v>
      </c>
      <c r="E14" s="477">
        <v>0</v>
      </c>
      <c r="F14" s="477">
        <v>0</v>
      </c>
      <c r="G14" s="125">
        <f t="shared" si="4"/>
        <v>0</v>
      </c>
      <c r="H14" s="136">
        <f t="shared" si="2"/>
        <v>0</v>
      </c>
      <c r="I14" s="171">
        <f t="shared" si="3"/>
        <v>0</v>
      </c>
    </row>
    <row r="15" spans="1:9" ht="12.75">
      <c r="A15" s="475" t="s">
        <v>311</v>
      </c>
      <c r="B15" s="125">
        <v>335091</v>
      </c>
      <c r="C15" s="477">
        <v>0</v>
      </c>
      <c r="D15" s="136">
        <f>C15/B15</f>
        <v>0</v>
      </c>
      <c r="E15" s="477">
        <v>0</v>
      </c>
      <c r="F15" s="477">
        <v>0</v>
      </c>
      <c r="G15" s="125">
        <f t="shared" si="4"/>
        <v>0</v>
      </c>
      <c r="H15" s="136">
        <f t="shared" si="2"/>
        <v>0</v>
      </c>
      <c r="I15" s="171">
        <f t="shared" si="3"/>
        <v>0</v>
      </c>
    </row>
    <row r="16" spans="1:9" ht="13.5" thickBot="1">
      <c r="A16" s="14" t="s">
        <v>312</v>
      </c>
      <c r="B16" s="125">
        <v>0</v>
      </c>
      <c r="C16" s="126"/>
      <c r="D16" s="136"/>
      <c r="E16" s="126"/>
      <c r="F16" s="126"/>
      <c r="G16" s="125">
        <f t="shared" si="5" ref="G16">F16+E16</f>
        <v>0</v>
      </c>
      <c r="H16" s="136">
        <f t="shared" si="2"/>
        <v>0</v>
      </c>
      <c r="I16" s="171">
        <f t="shared" si="3"/>
        <v>0</v>
      </c>
    </row>
    <row r="17" spans="1:16" ht="13.5" thickBot="1">
      <c r="A17" s="1067" t="s">
        <v>431</v>
      </c>
      <c r="B17" s="1068">
        <f>IFS(B16&lt;&gt;0,B16,B15&lt;&gt;0,B15,B14&lt;&gt;0,B14,B13&lt;&gt;0,B13,B12&lt;&gt;0,B12,B11&lt;&gt;0,B11,B10&lt;&gt;0,B10,B9&lt;&gt;0,B9,B8&lt;&gt;0,B8,B7&lt;&gt;0,B7,B6&lt;&gt;0,B6,B5&lt;&gt;0,B5)</f>
        <v>335091</v>
      </c>
      <c r="C17" s="1069">
        <f>SUM(C5:C16)</f>
        <v>740</v>
      </c>
      <c r="D17" s="1070">
        <f t="shared" si="6" ref="D17">IF(B17&gt;0,(C17/B17),0)</f>
        <v>0.0022083553422801569</v>
      </c>
      <c r="E17" s="1069">
        <f>SUM(E5:E16)</f>
        <v>11</v>
      </c>
      <c r="F17" s="1069">
        <f>SUM(F5:F16)</f>
        <v>69</v>
      </c>
      <c r="G17" s="1069">
        <f>SUM(G5:G16)</f>
        <v>80</v>
      </c>
      <c r="H17" s="1070">
        <f>IF(C17=0,0,G17/C17)</f>
        <v>0.10810810810810811</v>
      </c>
      <c r="I17" s="1071">
        <f>IF(B17&gt;0,G17/B17,0)</f>
        <v>0.00023874111808434127</v>
      </c>
      <c r="J17" s="265"/>
      <c r="K17" s="265"/>
      <c r="L17" s="265"/>
      <c r="M17" s="265"/>
      <c r="N17" s="265"/>
      <c r="O17" s="265"/>
      <c r="P17" s="265"/>
    </row>
    <row r="18" spans="1:16" ht="15" customHeight="1">
      <c r="A18" s="81"/>
      <c r="B18" s="80"/>
      <c r="C18" s="80"/>
      <c r="D18" s="79"/>
      <c r="E18" s="80"/>
      <c r="F18" s="80"/>
      <c r="G18" s="80"/>
      <c r="H18" s="79"/>
      <c r="I18" s="78"/>
      <c r="J18" s="265"/>
      <c r="K18" s="265"/>
      <c r="L18" s="265"/>
      <c r="M18" s="265"/>
      <c r="N18" s="265"/>
      <c r="O18" s="265"/>
      <c r="P18" s="265"/>
    </row>
    <row r="19" spans="1:16" ht="12.75" customHeight="1">
      <c r="A19" s="1327" t="s">
        <v>449</v>
      </c>
      <c r="B19" s="1328"/>
      <c r="C19" s="1328"/>
      <c r="D19" s="1328"/>
      <c r="E19" s="1328"/>
      <c r="F19" s="1328"/>
      <c r="G19" s="1328"/>
      <c r="H19" s="1328"/>
      <c r="I19" s="1169"/>
      <c r="J19" s="353"/>
      <c r="K19" s="353"/>
      <c r="L19" s="229"/>
      <c r="M19" s="265"/>
      <c r="N19" s="265"/>
      <c r="O19" s="265"/>
      <c r="P19" s="265"/>
    </row>
    <row r="20" spans="1:16" ht="12.75" customHeight="1">
      <c r="A20" s="1319" t="s">
        <v>450</v>
      </c>
      <c r="B20" s="1320"/>
      <c r="C20" s="1320"/>
      <c r="D20" s="1320"/>
      <c r="E20" s="1320"/>
      <c r="F20" s="1320"/>
      <c r="G20" s="1320"/>
      <c r="H20" s="1320"/>
      <c r="I20" s="1320"/>
      <c r="J20" s="353"/>
      <c r="K20" s="353"/>
      <c r="L20" s="353"/>
      <c r="M20" s="265"/>
      <c r="N20" s="265"/>
      <c r="O20" s="265"/>
      <c r="P20" s="265"/>
    </row>
    <row r="21" spans="1:16" ht="12.75" customHeight="1">
      <c r="A21" s="1333" t="s">
        <v>451</v>
      </c>
      <c r="B21" s="1333"/>
      <c r="C21" s="1333"/>
      <c r="D21" s="1333"/>
      <c r="E21" s="1333"/>
      <c r="F21" s="1333"/>
      <c r="G21" s="1333"/>
      <c r="H21" s="1333"/>
      <c r="I21" s="1333"/>
      <c r="J21" s="189"/>
      <c r="K21" s="189"/>
      <c r="L21" s="189"/>
      <c r="M21" s="130"/>
      <c r="N21" s="130"/>
      <c r="O21" s="130"/>
      <c r="P21" s="130"/>
    </row>
    <row r="22" spans="1:16" ht="12.75" customHeight="1">
      <c r="A22" s="1316" t="s">
        <v>452</v>
      </c>
      <c r="B22" s="1169"/>
      <c r="C22" s="1169"/>
      <c r="D22" s="1169"/>
      <c r="E22" s="1169"/>
      <c r="F22" s="1169"/>
      <c r="G22" s="1169"/>
      <c r="H22" s="1169"/>
      <c r="I22" s="775"/>
      <c r="J22" s="353"/>
      <c r="K22" s="353"/>
      <c r="L22" s="353"/>
      <c r="M22" s="265"/>
      <c r="N22" s="265"/>
      <c r="O22" s="265"/>
      <c r="P22" s="265"/>
    </row>
    <row r="23" spans="1:12" s="265" customFormat="1" ht="35.25" customHeight="1">
      <c r="A23" s="1173" t="s">
        <v>453</v>
      </c>
      <c r="B23" s="1173"/>
      <c r="C23" s="1173"/>
      <c r="D23" s="1173"/>
      <c r="E23" s="1173"/>
      <c r="F23" s="1173"/>
      <c r="G23" s="1173"/>
      <c r="H23" s="1173"/>
      <c r="I23" s="1173"/>
      <c r="J23" s="353"/>
      <c r="K23" s="353"/>
      <c r="L23" s="353"/>
    </row>
    <row r="24" spans="1:16" s="133" customFormat="1" ht="26.1" customHeight="1">
      <c r="A24" s="1316" t="s">
        <v>454</v>
      </c>
      <c r="B24" s="1169"/>
      <c r="C24" s="1169"/>
      <c r="D24" s="1169"/>
      <c r="E24" s="1169"/>
      <c r="F24" s="1169"/>
      <c r="G24" s="1169"/>
      <c r="H24" s="1169"/>
      <c r="I24" s="1169"/>
      <c r="J24" s="353"/>
      <c r="K24" s="353"/>
      <c r="L24" s="353"/>
      <c r="M24" s="265"/>
      <c r="N24" s="265"/>
      <c r="O24" s="265"/>
      <c r="P24" s="265"/>
    </row>
    <row r="25" spans="1:16" ht="13.5" thickBot="1">
      <c r="A25" s="3"/>
      <c r="B25" s="9"/>
      <c r="C25" s="9"/>
      <c r="D25" s="10"/>
      <c r="E25" s="9"/>
      <c r="F25" s="9"/>
      <c r="G25" s="9"/>
      <c r="H25" s="10"/>
      <c r="I25" s="10"/>
      <c r="J25" s="265"/>
      <c r="K25" s="265"/>
      <c r="L25" s="265"/>
      <c r="M25" s="265"/>
      <c r="N25" s="265"/>
      <c r="O25" s="265"/>
      <c r="P25" s="265"/>
    </row>
    <row r="26" spans="1:16" ht="15.75">
      <c r="A26" s="1321" t="s">
        <v>455</v>
      </c>
      <c r="B26" s="1322"/>
      <c r="C26" s="1322"/>
      <c r="D26" s="1322"/>
      <c r="E26" s="1322"/>
      <c r="F26" s="1322"/>
      <c r="G26" s="1322"/>
      <c r="H26" s="1322"/>
      <c r="I26" s="1323"/>
      <c r="J26" s="265"/>
      <c r="K26" s="265"/>
      <c r="L26" s="265"/>
      <c r="M26" s="265"/>
      <c r="N26" s="265"/>
      <c r="O26" s="265"/>
      <c r="P26" s="265"/>
    </row>
    <row r="27" spans="1:16" ht="16.5" customHeight="1">
      <c r="A27" s="1330" t="s">
        <v>1</v>
      </c>
      <c r="B27" s="1238"/>
      <c r="C27" s="1238"/>
      <c r="D27" s="1238"/>
      <c r="E27" s="1238"/>
      <c r="F27" s="1238"/>
      <c r="G27" s="1238"/>
      <c r="H27" s="1238"/>
      <c r="I27" s="1331"/>
      <c r="J27" s="265"/>
      <c r="K27" s="265"/>
      <c r="L27" s="265"/>
      <c r="M27" s="265"/>
      <c r="N27" s="265"/>
      <c r="O27" s="265"/>
      <c r="P27" s="265"/>
    </row>
    <row r="28" spans="1:16" ht="16.5" customHeight="1" thickBot="1">
      <c r="A28" s="1324" t="s">
        <v>617</v>
      </c>
      <c r="B28" s="1325"/>
      <c r="C28" s="1325"/>
      <c r="D28" s="1325"/>
      <c r="E28" s="1325"/>
      <c r="F28" s="1325"/>
      <c r="G28" s="1325"/>
      <c r="H28" s="1325"/>
      <c r="I28" s="1326"/>
      <c r="J28" s="265"/>
      <c r="K28" s="265"/>
      <c r="L28" s="265"/>
      <c r="M28" s="265"/>
      <c r="N28" s="265"/>
      <c r="O28" s="265"/>
      <c r="P28" s="265"/>
    </row>
    <row r="29" spans="1:16" ht="75" customHeight="1" thickBot="1">
      <c r="A29" s="15" t="s">
        <v>289</v>
      </c>
      <c r="B29" s="16" t="s">
        <v>441</v>
      </c>
      <c r="C29" s="16" t="s">
        <v>442</v>
      </c>
      <c r="D29" s="17" t="s">
        <v>443</v>
      </c>
      <c r="E29" s="16" t="s">
        <v>655</v>
      </c>
      <c r="F29" s="16" t="s">
        <v>445</v>
      </c>
      <c r="G29" s="16" t="s">
        <v>656</v>
      </c>
      <c r="H29" s="17" t="s">
        <v>447</v>
      </c>
      <c r="I29" s="18" t="s">
        <v>456</v>
      </c>
      <c r="J29" s="265"/>
      <c r="K29" s="265"/>
      <c r="L29" s="265"/>
      <c r="M29" s="265"/>
      <c r="N29" s="265"/>
      <c r="O29" s="265"/>
      <c r="P29" s="265"/>
    </row>
    <row r="30" spans="1:16" ht="15">
      <c r="A30" s="2" t="s">
        <v>301</v>
      </c>
      <c r="B30" s="357">
        <v>300720</v>
      </c>
      <c r="C30" s="755">
        <v>238</v>
      </c>
      <c r="D30" s="136">
        <f>C30/B30</f>
        <v>0.00079143389199255124</v>
      </c>
      <c r="E30" s="757">
        <v>38</v>
      </c>
      <c r="F30" s="755">
        <v>14</v>
      </c>
      <c r="G30" s="125">
        <f>IF(ISERR(F30+E30),0,F30+E30)</f>
        <v>52</v>
      </c>
      <c r="H30" s="136">
        <f>IF(C30=0,0,G30/C30)</f>
        <v>0.21848739495798319</v>
      </c>
      <c r="I30" s="128">
        <f>IF(B30&gt;0,G30/B30,0)</f>
        <v>0.00017291832934291035</v>
      </c>
      <c r="J30" s="265"/>
      <c r="K30" s="265"/>
      <c r="L30" s="265"/>
      <c r="M30" s="265"/>
      <c r="N30" s="265"/>
      <c r="O30" s="265"/>
      <c r="P30" s="265"/>
    </row>
    <row r="31" spans="1:16" ht="15">
      <c r="A31" s="475" t="s">
        <v>302</v>
      </c>
      <c r="B31" s="357">
        <v>303241</v>
      </c>
      <c r="C31" s="755">
        <v>147</v>
      </c>
      <c r="D31" s="136">
        <f t="shared" si="7" ref="D31:D36">C31/B31</f>
        <v>0.00048476294432481097</v>
      </c>
      <c r="E31" s="757">
        <v>2</v>
      </c>
      <c r="F31" s="755">
        <v>1</v>
      </c>
      <c r="G31" s="125">
        <f t="shared" si="8" ref="G31:G34">IF(ISERR(F31+E31),0,F31+E31)</f>
        <v>3</v>
      </c>
      <c r="H31" s="136">
        <f t="shared" si="9" ref="H31:H41">IF(C31=0,0,G31/C31)</f>
        <v>0.020408163265306121</v>
      </c>
      <c r="I31" s="128">
        <f t="shared" si="10" ref="I31:I41">IF(B31&gt;0,G31/B31,0)</f>
        <v>9.8931213127512433E-06</v>
      </c>
      <c r="J31" s="265"/>
      <c r="K31" s="265"/>
      <c r="L31" s="265"/>
      <c r="M31" s="265"/>
      <c r="N31" s="265"/>
      <c r="O31" s="265"/>
      <c r="P31" s="265"/>
    </row>
    <row r="32" spans="1:16" ht="15">
      <c r="A32" s="475" t="s">
        <v>303</v>
      </c>
      <c r="B32" s="357">
        <v>309407</v>
      </c>
      <c r="C32" s="755">
        <v>47</v>
      </c>
      <c r="D32" s="136">
        <f t="shared" si="7"/>
        <v>0.00015190347988248488</v>
      </c>
      <c r="E32" s="757">
        <v>0</v>
      </c>
      <c r="F32" s="755">
        <v>0</v>
      </c>
      <c r="G32" s="125">
        <f t="shared" si="8"/>
        <v>0</v>
      </c>
      <c r="H32" s="136">
        <f t="shared" si="9"/>
        <v>0</v>
      </c>
      <c r="I32" s="128">
        <f t="shared" si="10"/>
        <v>0</v>
      </c>
      <c r="J32" s="265"/>
      <c r="K32" s="265"/>
      <c r="L32" s="265"/>
      <c r="M32" s="265"/>
      <c r="N32" s="265"/>
      <c r="O32" s="265"/>
      <c r="P32" s="265"/>
    </row>
    <row r="33" spans="1:16" ht="12.75">
      <c r="A33" s="475" t="s">
        <v>304</v>
      </c>
      <c r="B33" s="357">
        <v>315669</v>
      </c>
      <c r="C33" s="127">
        <v>14</v>
      </c>
      <c r="D33" s="136">
        <f t="shared" si="7"/>
        <v>4.4350252954835606E-05</v>
      </c>
      <c r="E33" s="127">
        <v>0</v>
      </c>
      <c r="F33" s="127">
        <v>0</v>
      </c>
      <c r="G33" s="125">
        <f t="shared" si="8"/>
        <v>0</v>
      </c>
      <c r="H33" s="136">
        <f t="shared" si="9"/>
        <v>0</v>
      </c>
      <c r="I33" s="128">
        <f t="shared" si="10"/>
        <v>0</v>
      </c>
      <c r="J33" s="265"/>
      <c r="K33" s="265"/>
      <c r="L33" s="265"/>
      <c r="M33" s="265"/>
      <c r="N33" s="265"/>
      <c r="O33" s="265"/>
      <c r="P33" s="265"/>
    </row>
    <row r="34" spans="1:16" ht="12.75">
      <c r="A34" s="475" t="s">
        <v>305</v>
      </c>
      <c r="B34" s="124">
        <v>322430</v>
      </c>
      <c r="C34" s="127">
        <v>1</v>
      </c>
      <c r="D34" s="136">
        <f t="shared" si="7"/>
        <v>3.101448376391775E-06</v>
      </c>
      <c r="E34" s="127">
        <v>0</v>
      </c>
      <c r="F34" s="127">
        <v>0</v>
      </c>
      <c r="G34" s="125">
        <f t="shared" si="8"/>
        <v>0</v>
      </c>
      <c r="H34" s="136">
        <f t="shared" si="9"/>
        <v>0</v>
      </c>
      <c r="I34" s="128">
        <f t="shared" si="10"/>
        <v>0</v>
      </c>
      <c r="J34" s="265"/>
      <c r="K34" s="265"/>
      <c r="L34" s="265"/>
      <c r="M34" s="265"/>
      <c r="N34" s="265"/>
      <c r="O34" s="265"/>
      <c r="P34" s="265"/>
    </row>
    <row r="35" spans="1:16" ht="12.75">
      <c r="A35" s="475" t="s">
        <v>306</v>
      </c>
      <c r="B35" s="124">
        <v>326279</v>
      </c>
      <c r="C35" s="127">
        <v>0</v>
      </c>
      <c r="D35" s="136">
        <f t="shared" si="7"/>
        <v>0</v>
      </c>
      <c r="E35" s="127">
        <v>0</v>
      </c>
      <c r="F35" s="127">
        <v>0</v>
      </c>
      <c r="G35" s="125">
        <f t="shared" si="11" ref="G35:G41">E35+F35</f>
        <v>0</v>
      </c>
      <c r="H35" s="136">
        <f t="shared" si="9"/>
        <v>0</v>
      </c>
      <c r="I35" s="128">
        <f t="shared" si="10"/>
        <v>0</v>
      </c>
      <c r="J35" s="265"/>
      <c r="K35" s="265"/>
      <c r="L35" s="265"/>
      <c r="M35" s="265"/>
      <c r="N35" s="265"/>
      <c r="O35" s="265"/>
      <c r="P35" s="265"/>
    </row>
    <row r="36" spans="1:16" ht="12.75">
      <c r="A36" s="475" t="s">
        <v>307</v>
      </c>
      <c r="B36" s="124">
        <v>329260</v>
      </c>
      <c r="C36" s="477">
        <v>4</v>
      </c>
      <c r="D36" s="136">
        <f t="shared" si="7"/>
        <v>1.2148454109214602E-05</v>
      </c>
      <c r="E36" s="477">
        <v>0</v>
      </c>
      <c r="F36" s="477">
        <v>0</v>
      </c>
      <c r="G36" s="125">
        <f t="shared" si="11"/>
        <v>0</v>
      </c>
      <c r="H36" s="136">
        <f t="shared" si="9"/>
        <v>0</v>
      </c>
      <c r="I36" s="128">
        <f t="shared" si="10"/>
        <v>0</v>
      </c>
      <c r="J36" s="265"/>
      <c r="K36" s="265"/>
      <c r="L36" s="265"/>
      <c r="M36" s="265"/>
      <c r="N36" s="265"/>
      <c r="O36" s="265"/>
      <c r="P36" s="265"/>
    </row>
    <row r="37" spans="1:16" ht="12.75">
      <c r="A37" s="475" t="s">
        <v>308</v>
      </c>
      <c r="B37" s="124">
        <v>331449</v>
      </c>
      <c r="C37" s="477">
        <v>2</v>
      </c>
      <c r="D37" s="136">
        <f>C37/B37</f>
        <v>6.0341108285135877E-06</v>
      </c>
      <c r="E37" s="477">
        <v>1</v>
      </c>
      <c r="F37" s="477">
        <v>0</v>
      </c>
      <c r="G37" s="125">
        <f t="shared" si="11"/>
        <v>1</v>
      </c>
      <c r="H37" s="136">
        <f t="shared" si="9"/>
        <v>0.50</v>
      </c>
      <c r="I37" s="128">
        <f t="shared" si="10"/>
        <v>3.0170554142567938E-06</v>
      </c>
      <c r="J37" s="265"/>
      <c r="K37" s="265"/>
      <c r="L37" s="265"/>
      <c r="M37" s="265"/>
      <c r="N37" s="265"/>
      <c r="O37" s="265"/>
      <c r="P37" s="265"/>
    </row>
    <row r="38" spans="1:16" ht="12.75">
      <c r="A38" s="475" t="s">
        <v>309</v>
      </c>
      <c r="B38" s="478">
        <v>333164</v>
      </c>
      <c r="C38" s="477">
        <v>6</v>
      </c>
      <c r="D38" s="136">
        <f>C38/B38</f>
        <v>1.8009148647512935E-05</v>
      </c>
      <c r="E38" s="477">
        <v>3</v>
      </c>
      <c r="F38" s="477">
        <v>0</v>
      </c>
      <c r="G38" s="125">
        <f t="shared" si="11"/>
        <v>3</v>
      </c>
      <c r="H38" s="136">
        <f t="shared" si="9"/>
        <v>0.50</v>
      </c>
      <c r="I38" s="128">
        <f t="shared" si="10"/>
        <v>9.0045743237564676E-06</v>
      </c>
      <c r="J38" s="265"/>
      <c r="K38" s="265"/>
      <c r="L38" s="265"/>
      <c r="M38" s="265"/>
      <c r="N38" s="265"/>
      <c r="O38" s="265"/>
      <c r="P38" s="265"/>
    </row>
    <row r="39" spans="1:16" ht="12.75">
      <c r="A39" s="475" t="s">
        <v>310</v>
      </c>
      <c r="B39" s="479">
        <v>334494</v>
      </c>
      <c r="C39" s="477">
        <v>2</v>
      </c>
      <c r="D39" s="136">
        <f>C39/B39</f>
        <v>5.9791804935215577E-06</v>
      </c>
      <c r="E39" s="477">
        <v>0</v>
      </c>
      <c r="F39" s="477">
        <v>0</v>
      </c>
      <c r="G39" s="125">
        <f t="shared" si="11"/>
        <v>0</v>
      </c>
      <c r="H39" s="136">
        <f t="shared" si="9"/>
        <v>0</v>
      </c>
      <c r="I39" s="128">
        <f t="shared" si="10"/>
        <v>0</v>
      </c>
      <c r="J39" s="265"/>
      <c r="K39" s="265"/>
      <c r="L39" s="265"/>
      <c r="M39" s="265"/>
      <c r="N39" s="265"/>
      <c r="O39" s="265"/>
      <c r="P39" s="265"/>
    </row>
    <row r="40" spans="1:16" ht="12.75">
      <c r="A40" s="475" t="s">
        <v>311</v>
      </c>
      <c r="B40" s="479">
        <v>335091</v>
      </c>
      <c r="C40" s="477">
        <v>2</v>
      </c>
      <c r="D40" s="136">
        <f>C40/B40</f>
        <v>5.9685279521085315E-06</v>
      </c>
      <c r="E40" s="477">
        <v>0</v>
      </c>
      <c r="F40" s="477">
        <v>1</v>
      </c>
      <c r="G40" s="125">
        <f t="shared" si="11"/>
        <v>1</v>
      </c>
      <c r="H40" s="136">
        <f t="shared" si="9"/>
        <v>0.50</v>
      </c>
      <c r="I40" s="128">
        <f t="shared" si="10"/>
        <v>2.9842639760542657E-06</v>
      </c>
      <c r="J40" s="265"/>
      <c r="K40" s="265"/>
      <c r="L40" s="265"/>
      <c r="M40" s="265"/>
      <c r="N40" s="265"/>
      <c r="O40" s="265"/>
      <c r="P40" s="265"/>
    </row>
    <row r="41" spans="1:16" ht="13.5" thickBot="1">
      <c r="A41" s="14" t="s">
        <v>312</v>
      </c>
      <c r="B41" s="479"/>
      <c r="C41" s="126"/>
      <c r="D41" s="136"/>
      <c r="E41" s="126"/>
      <c r="F41" s="126"/>
      <c r="G41" s="125">
        <f t="shared" si="11"/>
        <v>0</v>
      </c>
      <c r="H41" s="136">
        <f t="shared" si="9"/>
        <v>0</v>
      </c>
      <c r="I41" s="128">
        <f t="shared" si="10"/>
        <v>0</v>
      </c>
      <c r="J41" s="265"/>
      <c r="K41" s="265"/>
      <c r="L41" s="265"/>
      <c r="M41" s="265"/>
      <c r="N41" s="265"/>
      <c r="O41" s="265"/>
      <c r="P41" s="265"/>
    </row>
    <row r="42" spans="1:16" ht="13.5" thickBot="1">
      <c r="A42" s="1067" t="s">
        <v>431</v>
      </c>
      <c r="B42" s="1069">
        <f>IFS(B41&lt;&gt;0,B41,B40&lt;&gt;0,B40,B39&lt;&gt;0,B39,B38&lt;&gt;0,B38,B37&lt;&gt;0,B37,B36&lt;&gt;0,B36,B35&lt;&gt;0,B35,B34&lt;&gt;0,B34,B33&lt;&gt;0,B33,B32&lt;&gt;0,B32,B31&lt;&gt;0,B31,B30&lt;&gt;0,B30)</f>
        <v>335091</v>
      </c>
      <c r="C42" s="1069">
        <f>SUM(C30:C41)</f>
        <v>463</v>
      </c>
      <c r="D42" s="1070">
        <f t="shared" si="12" ref="D42">IF(B42&gt;0,(C42/B42),0)</f>
        <v>0.0013817142209131251</v>
      </c>
      <c r="E42" s="1069">
        <f>SUM(E30:E41)</f>
        <v>44</v>
      </c>
      <c r="F42" s="1069">
        <f>SUM(F30:F41)</f>
        <v>16</v>
      </c>
      <c r="G42" s="1069">
        <f>SUM(G30:G41)</f>
        <v>60</v>
      </c>
      <c r="H42" s="1070">
        <f>IF(C42=0,0,G42/C42)</f>
        <v>0.12958963282937366</v>
      </c>
      <c r="I42" s="1071">
        <f>IF(B42&gt;0,G42/B42,0)</f>
        <v>0.00017905583856325596</v>
      </c>
      <c r="J42" s="265"/>
      <c r="K42" s="265"/>
      <c r="L42" s="228"/>
      <c r="M42" s="265"/>
      <c r="N42" s="265"/>
      <c r="O42" s="265"/>
      <c r="P42" s="265"/>
    </row>
    <row r="43" spans="1:16" s="35" customFormat="1" ht="12.75">
      <c r="A43" s="8"/>
      <c r="B43" s="8"/>
      <c r="C43" s="8"/>
      <c r="D43" s="8"/>
      <c r="E43" s="8"/>
      <c r="F43" s="8"/>
      <c r="G43" s="8"/>
      <c r="H43" s="8"/>
      <c r="I43" s="8"/>
      <c r="J43" s="265"/>
      <c r="K43" s="265"/>
      <c r="L43" s="265"/>
      <c r="M43" s="353"/>
      <c r="N43" s="353"/>
      <c r="O43" s="353"/>
      <c r="P43" s="353"/>
    </row>
    <row r="44" spans="1:16" s="196" customFormat="1" ht="12.75" customHeight="1">
      <c r="A44" s="1332" t="s">
        <v>457</v>
      </c>
      <c r="B44" s="1333"/>
      <c r="C44" s="1333"/>
      <c r="D44" s="1333"/>
      <c r="E44" s="1333"/>
      <c r="F44" s="1333"/>
      <c r="G44" s="1333"/>
      <c r="H44" s="1333"/>
      <c r="I44" s="1334"/>
      <c r="J44" s="779"/>
      <c r="K44" s="779"/>
      <c r="L44" s="779"/>
      <c r="M44" s="779"/>
      <c r="N44" s="779"/>
      <c r="O44" s="779"/>
      <c r="P44" s="779"/>
    </row>
    <row r="45" spans="1:12" s="200" customFormat="1" ht="24" customHeight="1">
      <c r="A45" s="1319" t="s">
        <v>458</v>
      </c>
      <c r="B45" s="1320"/>
      <c r="C45" s="1320"/>
      <c r="D45" s="1320"/>
      <c r="E45" s="1320"/>
      <c r="F45" s="1320"/>
      <c r="G45" s="1320"/>
      <c r="H45" s="1320"/>
      <c r="I45" s="1320"/>
      <c r="J45" s="779"/>
      <c r="K45" s="779"/>
      <c r="L45" s="779"/>
    </row>
    <row r="46" spans="1:16" s="35" customFormat="1" ht="43.5" customHeight="1">
      <c r="A46" s="1317" t="s">
        <v>459</v>
      </c>
      <c r="B46" s="1318"/>
      <c r="C46" s="1318"/>
      <c r="D46" s="1318"/>
      <c r="E46" s="1318"/>
      <c r="F46" s="1318"/>
      <c r="G46" s="1318"/>
      <c r="H46" s="1318"/>
      <c r="I46" s="1318"/>
      <c r="J46" s="56"/>
      <c r="K46" s="56"/>
      <c r="L46" s="56"/>
      <c r="M46" s="353"/>
      <c r="N46" s="353"/>
      <c r="O46" s="353"/>
      <c r="P46" s="353"/>
    </row>
    <row r="47" spans="1:16" s="223" customFormat="1" ht="18.75" customHeight="1">
      <c r="A47" s="1316" t="s">
        <v>452</v>
      </c>
      <c r="B47" s="1169"/>
      <c r="C47" s="1169"/>
      <c r="D47" s="1169"/>
      <c r="E47" s="1169"/>
      <c r="F47" s="1169"/>
      <c r="G47" s="1169"/>
      <c r="H47" s="1169"/>
      <c r="I47" s="798"/>
      <c r="J47" s="56"/>
      <c r="K47" s="56"/>
      <c r="L47" s="56"/>
      <c r="M47" s="353"/>
      <c r="N47" s="353"/>
      <c r="O47" s="353"/>
      <c r="P47" s="353"/>
    </row>
    <row r="48" spans="1:16" s="196" customFormat="1" ht="23.25" customHeight="1">
      <c r="A48" s="1329" t="s">
        <v>460</v>
      </c>
      <c r="B48" s="1329"/>
      <c r="C48" s="1329"/>
      <c r="D48" s="1329"/>
      <c r="E48" s="1329"/>
      <c r="F48" s="1329"/>
      <c r="G48" s="1329"/>
      <c r="H48" s="1329"/>
      <c r="I48" s="775"/>
      <c r="J48" s="779"/>
      <c r="K48" s="779"/>
      <c r="L48" s="779"/>
      <c r="M48" s="779"/>
      <c r="N48" s="779"/>
      <c r="O48" s="779"/>
      <c r="P48" s="779"/>
    </row>
    <row r="49" spans="1:16" ht="25.5" customHeight="1">
      <c r="A49" s="1316" t="s">
        <v>461</v>
      </c>
      <c r="B49" s="1316"/>
      <c r="C49" s="1316"/>
      <c r="D49" s="1316"/>
      <c r="E49" s="1316"/>
      <c r="F49" s="1316"/>
      <c r="G49" s="1316"/>
      <c r="H49" s="1316"/>
      <c r="I49" s="1316"/>
      <c r="J49" s="353"/>
      <c r="K49" s="353"/>
      <c r="L49" s="353"/>
      <c r="M49" s="265"/>
      <c r="N49" s="265"/>
      <c r="O49" s="265"/>
      <c r="P49" s="265"/>
    </row>
    <row r="50" spans="1:16" ht="13.5">
      <c r="A50" s="265"/>
      <c r="B50" s="224"/>
      <c r="C50" s="265"/>
      <c r="D50" s="265"/>
      <c r="E50" s="265"/>
      <c r="F50" s="265"/>
      <c r="G50" s="265"/>
      <c r="H50" s="265"/>
      <c r="I50" s="265"/>
      <c r="J50" s="265"/>
      <c r="K50" s="265"/>
      <c r="L50" s="265"/>
      <c r="M50" s="265"/>
      <c r="N50" s="265"/>
      <c r="O50" s="265"/>
      <c r="P50" s="265"/>
    </row>
  </sheetData>
  <mergeCells count="18">
    <mergeCell ref="A2:I2"/>
    <mergeCell ref="A44:I44"/>
    <mergeCell ref="A1:I1"/>
    <mergeCell ref="A27:I27"/>
    <mergeCell ref="A28:I28"/>
    <mergeCell ref="A22:H22"/>
    <mergeCell ref="A24:I24"/>
    <mergeCell ref="A21:I21"/>
    <mergeCell ref="A23:I23"/>
    <mergeCell ref="A49:I49"/>
    <mergeCell ref="A46:I46"/>
    <mergeCell ref="A45:I45"/>
    <mergeCell ref="A26:I26"/>
    <mergeCell ref="A3:I3"/>
    <mergeCell ref="A20:I20"/>
    <mergeCell ref="A19:I19"/>
    <mergeCell ref="A48:H48"/>
    <mergeCell ref="A47:H47"/>
  </mergeCells>
  <printOptions horizontalCentered="1" verticalCentered="1"/>
  <pageMargins left="0.25" right="0.25" top="0.5" bottom="0.5" header="0.5" footer="0.5"/>
  <pageSetup orientation="portrait" scale="10"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K13"/>
  <sheetViews>
    <sheetView workbookViewId="0" topLeftCell="A1">
      <selection pane="topLeft" activeCell="A1" sqref="A1"/>
    </sheetView>
  </sheetViews>
  <sheetFormatPr defaultColWidth="8.5703125" defaultRowHeight="13"/>
  <cols>
    <col min="1" max="1" width="16.4545454545455" customWidth="1"/>
    <col min="2" max="2" width="13.5454545454545" bestFit="1" customWidth="1"/>
    <col min="3" max="3" width="10.5454545454545" customWidth="1"/>
    <col min="4" max="4" width="12.5454545454545" customWidth="1"/>
    <col min="5" max="5" width="13.4545454545455" customWidth="1"/>
    <col min="6" max="6" width="17" customWidth="1"/>
    <col min="7" max="7" width="15.4545454545455" customWidth="1"/>
    <col min="11" max="11" width="20.5454545454545" customWidth="1"/>
  </cols>
  <sheetData>
    <row r="1" spans="1:11" ht="18.75">
      <c r="A1" s="1335" t="s">
        <v>462</v>
      </c>
      <c r="B1" s="1335"/>
      <c r="C1" s="1335"/>
      <c r="D1" s="1335"/>
      <c r="E1" s="1335"/>
      <c r="F1" s="1335"/>
      <c r="G1" s="1335"/>
      <c r="H1" s="721"/>
      <c r="I1" s="721"/>
      <c r="J1" s="721"/>
      <c r="K1" s="721"/>
    </row>
    <row r="2" spans="1:11" ht="15.75">
      <c r="A2" s="1335" t="s">
        <v>1</v>
      </c>
      <c r="B2" s="1336"/>
      <c r="C2" s="1336"/>
      <c r="D2" s="1336"/>
      <c r="E2" s="1336"/>
      <c r="F2" s="1336"/>
      <c r="G2" s="1336"/>
      <c r="H2" s="721"/>
      <c r="I2" s="721"/>
      <c r="J2" s="721"/>
      <c r="K2" s="721"/>
    </row>
    <row r="3" spans="1:11" ht="16.5" thickBot="1">
      <c r="A3" s="1197" t="s">
        <v>617</v>
      </c>
      <c r="B3" s="1238"/>
      <c r="C3" s="1238"/>
      <c r="D3" s="1238"/>
      <c r="E3" s="1238"/>
      <c r="F3" s="1238"/>
      <c r="G3" s="1238"/>
      <c r="H3" s="721"/>
      <c r="I3" s="721"/>
      <c r="J3" s="721"/>
      <c r="K3" s="721"/>
    </row>
    <row r="4" spans="1:11" ht="40.5" customHeight="1">
      <c r="A4" s="801"/>
      <c r="B4" s="161" t="s">
        <v>463</v>
      </c>
      <c r="C4" s="161" t="s">
        <v>464</v>
      </c>
      <c r="D4" s="161" t="s">
        <v>465</v>
      </c>
      <c r="E4" s="161" t="s">
        <v>466</v>
      </c>
      <c r="F4" s="161" t="s">
        <v>467</v>
      </c>
      <c r="G4" s="162" t="s">
        <v>468</v>
      </c>
      <c r="H4" s="721"/>
      <c r="I4" s="721"/>
      <c r="J4" s="721"/>
      <c r="K4" s="174"/>
    </row>
    <row r="5" spans="1:11" ht="15">
      <c r="A5" s="480" t="s">
        <v>469</v>
      </c>
      <c r="B5" s="692">
        <f>2593+881+380+605+504+492+491</f>
        <v>5946</v>
      </c>
      <c r="C5" s="642">
        <f>SUM(D5:G5)</f>
        <v>128307</v>
      </c>
      <c r="D5" s="642">
        <v>71857</v>
      </c>
      <c r="E5" s="642">
        <v>18011</v>
      </c>
      <c r="F5" s="643">
        <v>218</v>
      </c>
      <c r="G5" s="644">
        <v>38221</v>
      </c>
      <c r="H5" s="29"/>
      <c r="I5" s="721"/>
      <c r="J5" s="721"/>
      <c r="K5" s="174"/>
    </row>
    <row r="6" spans="1:11" ht="15.75" thickBot="1">
      <c r="A6" s="481" t="s">
        <v>470</v>
      </c>
      <c r="B6" s="163"/>
      <c r="C6" s="645">
        <v>1</v>
      </c>
      <c r="D6" s="645">
        <v>0.50659157091582208</v>
      </c>
      <c r="E6" s="645">
        <v>0.14933745682746788</v>
      </c>
      <c r="F6" s="645">
        <v>0.0030361859184180229</v>
      </c>
      <c r="G6" s="645">
        <v>0.34103478633829204</v>
      </c>
      <c r="H6" s="57"/>
      <c r="I6" s="721"/>
      <c r="J6" s="721"/>
      <c r="K6" s="174"/>
    </row>
    <row r="7" spans="1:11" ht="15">
      <c r="A7" s="721"/>
      <c r="B7" s="721"/>
      <c r="C7" s="721"/>
      <c r="D7" s="721"/>
      <c r="E7" s="721"/>
      <c r="F7" s="721"/>
      <c r="G7" s="721"/>
      <c r="H7" s="721"/>
      <c r="I7" s="721"/>
      <c r="J7" s="721"/>
      <c r="K7" s="174"/>
    </row>
    <row r="8" spans="1:11" ht="18" customHeight="1">
      <c r="A8" s="1337" t="s">
        <v>471</v>
      </c>
      <c r="B8" s="1337"/>
      <c r="C8" s="1337"/>
      <c r="D8" s="1337"/>
      <c r="E8" s="1337"/>
      <c r="F8" s="1337"/>
      <c r="G8" s="1337"/>
      <c r="H8" s="721"/>
      <c r="I8" s="721"/>
      <c r="J8" s="721"/>
      <c r="K8" s="174"/>
    </row>
    <row r="9" spans="1:11" s="24" customFormat="1" ht="27" customHeight="1">
      <c r="A9" s="1173" t="s">
        <v>151</v>
      </c>
      <c r="B9" s="1173"/>
      <c r="C9" s="1173"/>
      <c r="D9" s="1173"/>
      <c r="E9" s="1173"/>
      <c r="F9" s="1173"/>
      <c r="G9" s="1173"/>
      <c r="H9" s="721"/>
      <c r="I9" s="721"/>
      <c r="J9" s="721"/>
      <c r="K9" s="721"/>
    </row>
    <row r="12" spans="1:11" ht="12.75">
      <c r="A12" s="721"/>
      <c r="B12" s="721"/>
      <c r="C12" s="721"/>
      <c r="D12" s="721"/>
      <c r="E12" s="721"/>
      <c r="F12" s="721"/>
      <c r="G12" s="721"/>
      <c r="H12" s="721"/>
      <c r="I12" s="721"/>
      <c r="J12" s="721"/>
      <c r="K12" s="721"/>
    </row>
    <row r="13" spans="1:11" ht="13.5">
      <c r="A13" s="721"/>
      <c r="B13" s="53"/>
      <c r="C13" s="721"/>
      <c r="D13" s="721"/>
      <c r="E13" s="721"/>
      <c r="F13" s="721"/>
      <c r="G13" s="721"/>
      <c r="H13" s="721"/>
      <c r="I13" s="721"/>
      <c r="J13" s="721"/>
      <c r="K13" s="721"/>
    </row>
  </sheetData>
  <mergeCells count="5">
    <mergeCell ref="A1:G1"/>
    <mergeCell ref="A3:G3"/>
    <mergeCell ref="A2:G2"/>
    <mergeCell ref="A9:G9"/>
    <mergeCell ref="A8:G8"/>
  </mergeCells>
  <printOptions horizontalCentered="1" verticalCentered="1"/>
  <pageMargins left="0.25" right="0.25" top="0.5" bottom="0.5" header="0.5" footer="0.5"/>
  <pageSetup orientation="landscap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S19"/>
  <sheetViews>
    <sheetView workbookViewId="0" topLeftCell="A1">
      <selection pane="topLeft" activeCell="A1" sqref="A1"/>
    </sheetView>
  </sheetViews>
  <sheetFormatPr defaultColWidth="8.5703125" defaultRowHeight="13"/>
  <cols>
    <col min="1" max="10" width="10.5454545454545" customWidth="1"/>
  </cols>
  <sheetData>
    <row r="1" spans="1:19" ht="15.75">
      <c r="A1" s="1199" t="s">
        <v>472</v>
      </c>
      <c r="B1" s="1199"/>
      <c r="C1" s="1199"/>
      <c r="D1" s="1199"/>
      <c r="E1" s="1199"/>
      <c r="F1" s="1199"/>
      <c r="G1" s="1199"/>
      <c r="H1" s="1199"/>
      <c r="I1" s="1199"/>
      <c r="J1" s="1199"/>
      <c r="K1" s="721"/>
      <c r="L1" s="721"/>
      <c r="M1" s="721"/>
      <c r="N1" s="721"/>
      <c r="O1" s="721"/>
      <c r="P1" s="721"/>
      <c r="Q1" s="721"/>
      <c r="R1" s="721"/>
      <c r="S1" s="721"/>
    </row>
    <row r="2" spans="1:19" ht="15.75">
      <c r="A2" s="1197" t="s">
        <v>1</v>
      </c>
      <c r="B2" s="1238"/>
      <c r="C2" s="1238"/>
      <c r="D2" s="1238"/>
      <c r="E2" s="1238"/>
      <c r="F2" s="1238"/>
      <c r="G2" s="1238"/>
      <c r="H2" s="1238"/>
      <c r="I2" s="1238"/>
      <c r="J2" s="1238"/>
      <c r="K2" s="721"/>
      <c r="L2" s="721"/>
      <c r="M2" s="721"/>
      <c r="N2" s="721"/>
      <c r="O2" s="721"/>
      <c r="P2" s="721"/>
      <c r="Q2" s="721"/>
      <c r="R2" s="721"/>
      <c r="S2" s="721"/>
    </row>
    <row r="3" spans="1:19" ht="16.5" thickBot="1">
      <c r="A3" s="1197" t="s">
        <v>617</v>
      </c>
      <c r="B3" s="1238"/>
      <c r="C3" s="1238"/>
      <c r="D3" s="1238"/>
      <c r="E3" s="1238"/>
      <c r="F3" s="1238"/>
      <c r="G3" s="1238"/>
      <c r="H3" s="1238"/>
      <c r="I3" s="1238"/>
      <c r="J3" s="1238"/>
      <c r="K3" s="721"/>
      <c r="L3" s="721"/>
      <c r="M3" s="721"/>
      <c r="N3" s="721"/>
      <c r="O3" s="721"/>
      <c r="P3" s="721"/>
      <c r="Q3" s="721"/>
      <c r="R3" s="721"/>
      <c r="S3" s="721"/>
    </row>
    <row r="4" spans="1:19" ht="36" customHeight="1" thickBot="1">
      <c r="A4" s="1341" t="s">
        <v>263</v>
      </c>
      <c r="B4" s="1343" t="s">
        <v>473</v>
      </c>
      <c r="C4" s="1344"/>
      <c r="D4" s="1345"/>
      <c r="E4" s="1346" t="s">
        <v>474</v>
      </c>
      <c r="F4" s="1344"/>
      <c r="G4" s="1345"/>
      <c r="H4" s="1343" t="s">
        <v>475</v>
      </c>
      <c r="I4" s="1344"/>
      <c r="J4" s="1345"/>
      <c r="K4" s="721"/>
      <c r="L4" s="721"/>
      <c r="M4" s="721"/>
      <c r="N4" s="721"/>
      <c r="O4" s="721"/>
      <c r="P4" s="721"/>
      <c r="Q4" s="721"/>
      <c r="R4" s="721"/>
      <c r="S4" s="721"/>
    </row>
    <row r="5" spans="1:19" ht="16.5" thickBot="1">
      <c r="A5" s="1342"/>
      <c r="B5" s="1076" t="s">
        <v>265</v>
      </c>
      <c r="C5" s="1077" t="s">
        <v>476</v>
      </c>
      <c r="D5" s="1077" t="s">
        <v>9</v>
      </c>
      <c r="E5" s="1078" t="s">
        <v>265</v>
      </c>
      <c r="F5" s="1078" t="s">
        <v>477</v>
      </c>
      <c r="G5" s="1077" t="s">
        <v>9</v>
      </c>
      <c r="H5" s="1077" t="s">
        <v>265</v>
      </c>
      <c r="I5" s="1077" t="s">
        <v>266</v>
      </c>
      <c r="J5" s="1079" t="s">
        <v>9</v>
      </c>
      <c r="K5" s="721"/>
      <c r="L5" s="721"/>
      <c r="M5" s="721"/>
      <c r="N5" s="721"/>
      <c r="O5" s="721"/>
      <c r="P5" s="721"/>
      <c r="Q5" s="721"/>
      <c r="R5" s="721"/>
      <c r="S5" s="721"/>
    </row>
    <row r="6" spans="1:19" ht="15">
      <c r="A6" s="159" t="s">
        <v>267</v>
      </c>
      <c r="B6" s="1072">
        <v>14908</v>
      </c>
      <c r="C6" s="1073">
        <v>0</v>
      </c>
      <c r="D6" s="1073">
        <f>C6+B6</f>
        <v>14908</v>
      </c>
      <c r="E6" s="755">
        <v>14592</v>
      </c>
      <c r="F6" s="755">
        <v>0</v>
      </c>
      <c r="G6" s="1073">
        <f>E6+F6</f>
        <v>14592</v>
      </c>
      <c r="H6" s="1074">
        <f>E6/B6</f>
        <v>0.97880332707271267</v>
      </c>
      <c r="I6" s="1075" t="s">
        <v>478</v>
      </c>
      <c r="J6" s="1423">
        <f>G6/D6</f>
        <v>0.97880332707271267</v>
      </c>
      <c r="K6" s="721"/>
      <c r="L6" s="721"/>
      <c r="M6" s="721"/>
      <c r="N6" s="721"/>
      <c r="O6" s="721"/>
      <c r="P6" s="721"/>
      <c r="Q6" s="721"/>
      <c r="R6" s="721"/>
      <c r="S6" s="721"/>
    </row>
    <row r="7" spans="1:19" ht="15">
      <c r="A7" s="160" t="s">
        <v>268</v>
      </c>
      <c r="B7" s="495">
        <v>281284</v>
      </c>
      <c r="C7" s="479">
        <v>6053</v>
      </c>
      <c r="D7" s="479">
        <f>C7+B7</f>
        <v>287337</v>
      </c>
      <c r="E7" s="756">
        <v>313138</v>
      </c>
      <c r="F7" s="756">
        <v>7361</v>
      </c>
      <c r="G7" s="479">
        <f>E7+F7</f>
        <v>320499</v>
      </c>
      <c r="H7" s="483">
        <f>E7/B7</f>
        <v>1.1132449766072723</v>
      </c>
      <c r="I7" s="483">
        <f>F7/C7</f>
        <v>1.2160911944490336</v>
      </c>
      <c r="J7" s="1424">
        <f t="shared" si="0" ref="J7">G7/D7</f>
        <v>1.115411520270623</v>
      </c>
      <c r="K7" s="721"/>
      <c r="L7" s="721"/>
      <c r="M7" s="721"/>
      <c r="N7" s="721"/>
      <c r="O7" s="721"/>
      <c r="P7" s="721"/>
      <c r="Q7" s="721"/>
      <c r="R7" s="721"/>
      <c r="S7" s="721"/>
    </row>
    <row r="8" spans="1:19" ht="13.5" thickBot="1">
      <c r="A8" s="512" t="s">
        <v>9</v>
      </c>
      <c r="B8" s="337">
        <f>SUM(B6:B7)</f>
        <v>296192</v>
      </c>
      <c r="C8" s="337">
        <f t="shared" si="1" ref="C8:G8">SUM(C6:C7)</f>
        <v>6053</v>
      </c>
      <c r="D8" s="337">
        <f t="shared" si="1"/>
        <v>302245</v>
      </c>
      <c r="E8" s="338">
        <f t="shared" si="1"/>
        <v>327730</v>
      </c>
      <c r="F8" s="338">
        <f t="shared" si="1"/>
        <v>7361</v>
      </c>
      <c r="G8" s="337">
        <f t="shared" si="1"/>
        <v>335091</v>
      </c>
      <c r="H8" s="339">
        <f t="shared" si="2" ref="H8">E8/B8</f>
        <v>1.1064782303370786</v>
      </c>
      <c r="I8" s="340">
        <f>F8/C8</f>
        <v>1.2160911944490336</v>
      </c>
      <c r="J8" s="1425">
        <f>G8/D8</f>
        <v>1.1086734271865539</v>
      </c>
      <c r="K8" s="721"/>
      <c r="L8" s="721"/>
      <c r="M8" s="721"/>
      <c r="N8" s="721"/>
      <c r="O8" s="721"/>
      <c r="P8" s="721"/>
      <c r="Q8" s="721"/>
      <c r="R8" s="721"/>
      <c r="S8" s="721"/>
    </row>
    <row r="10" spans="1:19" s="192" customFormat="1" ht="12.75">
      <c r="A10" s="1338" t="s">
        <v>479</v>
      </c>
      <c r="B10" s="1339"/>
      <c r="C10" s="1339"/>
      <c r="D10" s="1339"/>
      <c r="E10" s="1339"/>
      <c r="F10" s="1339"/>
      <c r="G10" s="1339"/>
      <c r="H10" s="1339"/>
      <c r="I10" s="1339"/>
      <c r="J10" s="1339"/>
      <c r="K10" s="82"/>
      <c r="L10" s="82"/>
      <c r="M10" s="52"/>
      <c r="N10" s="82"/>
      <c r="O10" s="82"/>
      <c r="P10" s="82"/>
      <c r="Q10" s="82"/>
      <c r="R10" s="82"/>
      <c r="S10" s="82"/>
    </row>
    <row r="11" spans="1:19" s="193" customFormat="1" ht="14.25">
      <c r="A11" s="1347" t="s">
        <v>480</v>
      </c>
      <c r="B11" s="1347"/>
      <c r="C11" s="1347"/>
      <c r="D11" s="1347"/>
      <c r="E11" s="1347"/>
      <c r="F11" s="1347"/>
      <c r="G11" s="1347"/>
      <c r="H11" s="1347"/>
      <c r="I11" s="1347"/>
      <c r="J11" s="1347"/>
      <c r="K11" s="82"/>
      <c r="L11" s="82"/>
      <c r="M11" s="52"/>
      <c r="N11" s="82"/>
      <c r="O11" s="82"/>
      <c r="P11" s="82"/>
      <c r="Q11" s="82"/>
      <c r="R11" s="82"/>
      <c r="S11" s="82"/>
    </row>
    <row r="12" spans="1:19" ht="14.25">
      <c r="A12" s="265" t="s">
        <v>481</v>
      </c>
      <c r="B12" s="721"/>
      <c r="C12" s="721"/>
      <c r="D12" s="721"/>
      <c r="E12" s="721"/>
      <c r="F12" s="721"/>
      <c r="G12" s="721"/>
      <c r="H12" s="721"/>
      <c r="I12" s="721"/>
      <c r="J12" s="721"/>
      <c r="K12" s="721"/>
      <c r="L12" s="721"/>
      <c r="M12" s="721"/>
      <c r="N12" s="721"/>
      <c r="O12" s="721"/>
      <c r="P12" s="721"/>
      <c r="Q12" s="721"/>
      <c r="R12" s="721"/>
      <c r="S12" s="721"/>
    </row>
    <row r="13" spans="1:19" ht="26.25" customHeight="1">
      <c r="A13" s="1340" t="s">
        <v>151</v>
      </c>
      <c r="B13" s="1340"/>
      <c r="C13" s="1340"/>
      <c r="D13" s="1340"/>
      <c r="E13" s="1340"/>
      <c r="F13" s="1340"/>
      <c r="G13" s="1340"/>
      <c r="H13" s="1340"/>
      <c r="I13" s="1340"/>
      <c r="J13" s="1340"/>
      <c r="K13" s="721"/>
      <c r="L13" s="721"/>
      <c r="M13" s="721"/>
      <c r="N13" s="721"/>
      <c r="O13" s="721"/>
      <c r="P13" s="721"/>
      <c r="Q13" s="721"/>
      <c r="R13" s="721"/>
      <c r="S13" s="721"/>
    </row>
    <row r="18" spans="1:8" ht="12.75">
      <c r="A18" s="721"/>
      <c r="B18" s="721"/>
      <c r="C18" s="721"/>
      <c r="D18" s="721"/>
      <c r="E18" s="721"/>
      <c r="F18" s="721"/>
      <c r="G18" s="721"/>
      <c r="H18" s="721"/>
    </row>
    <row r="19" spans="1:8" ht="12.75">
      <c r="A19" s="721"/>
      <c r="B19" s="721"/>
      <c r="C19" s="721"/>
      <c r="D19" s="721"/>
      <c r="E19" s="721"/>
      <c r="F19" s="721"/>
      <c r="G19" s="721"/>
      <c r="H19" s="721" t="s">
        <v>50</v>
      </c>
    </row>
  </sheetData>
  <mergeCells count="10">
    <mergeCell ref="A10:J10"/>
    <mergeCell ref="A1:J1"/>
    <mergeCell ref="A3:J3"/>
    <mergeCell ref="A2:J2"/>
    <mergeCell ref="A13:J13"/>
    <mergeCell ref="A4:A5"/>
    <mergeCell ref="B4:D4"/>
    <mergeCell ref="E4:G4"/>
    <mergeCell ref="H4:J4"/>
    <mergeCell ref="A11:J11"/>
  </mergeCells>
  <printOptions horizontalCentered="1" verticalCentered="1"/>
  <pageMargins left="0.25" right="0.25" top="0.5" bottom="0.5" header="0.5" footer="0.5"/>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09AC-D7AC-4061-9405-FCF2C0E2024F}">
  <dimension ref="A1:N54"/>
  <sheetViews>
    <sheetView zoomScale="110" zoomScaleNormal="110" workbookViewId="0" topLeftCell="A1">
      <selection pane="topLeft" activeCell="A1" sqref="A1"/>
    </sheetView>
  </sheetViews>
  <sheetFormatPr defaultColWidth="8.5703125" defaultRowHeight="13"/>
  <cols>
    <col min="1" max="1" width="43.4545454545455" style="514" bestFit="1" customWidth="1"/>
    <col min="2" max="2" width="13.4545454545455" style="514" bestFit="1" customWidth="1"/>
    <col min="3" max="3" width="15.4545454545455" style="514" bestFit="1" customWidth="1"/>
    <col min="4" max="4" width="15.5454545454545" style="514" bestFit="1" customWidth="1"/>
    <col min="5" max="7" width="12.4545454545455" style="514" bestFit="1" customWidth="1"/>
    <col min="8" max="8" width="13.5454545454545" style="514" customWidth="1"/>
    <col min="9" max="9" width="14.2727272727273" style="514" customWidth="1"/>
    <col min="10" max="10" width="17.4545454545455" style="514" customWidth="1"/>
    <col min="11" max="11" width="10.5454545454545" style="514" customWidth="1"/>
    <col min="12" max="13" width="8.54545454545455" style="514"/>
    <col min="14" max="14" width="26.4545454545455" style="514" customWidth="1"/>
    <col min="15" max="19" width="8.54545454545455" style="514"/>
    <col min="20" max="20" width="35.5454545454545" style="514" customWidth="1"/>
    <col min="21" max="16384" width="8.54545454545455" style="514"/>
  </cols>
  <sheetData>
    <row r="1" spans="1:13" ht="15.75">
      <c r="A1" s="1118" t="s">
        <v>0</v>
      </c>
      <c r="B1" s="1118"/>
      <c r="C1" s="1118"/>
      <c r="D1" s="1118"/>
      <c r="E1" s="1118"/>
      <c r="F1" s="1118"/>
      <c r="G1" s="1118"/>
      <c r="H1" s="1118"/>
      <c r="I1" s="1118"/>
      <c r="J1" s="1118"/>
      <c r="K1" s="1118"/>
      <c r="L1" s="1118"/>
      <c r="M1" s="1118"/>
    </row>
    <row r="2" spans="1:13" ht="15.75">
      <c r="A2" s="1118" t="s">
        <v>1</v>
      </c>
      <c r="B2" s="1119"/>
      <c r="C2" s="1119"/>
      <c r="D2" s="1119"/>
      <c r="E2" s="1119"/>
      <c r="F2" s="1119"/>
      <c r="G2" s="1119"/>
      <c r="H2" s="1119"/>
      <c r="I2" s="1119"/>
      <c r="J2" s="1119"/>
      <c r="K2" s="1119"/>
      <c r="L2" s="1119"/>
      <c r="M2" s="1119"/>
    </row>
    <row r="3" spans="1:13" ht="16.5" thickBot="1">
      <c r="A3" s="1120" t="s">
        <v>617</v>
      </c>
      <c r="B3" s="1121"/>
      <c r="C3" s="1121"/>
      <c r="D3" s="1121"/>
      <c r="E3" s="1121"/>
      <c r="F3" s="1121"/>
      <c r="G3" s="1121"/>
      <c r="H3" s="1121"/>
      <c r="I3" s="1121"/>
      <c r="J3" s="1121"/>
      <c r="K3" s="1121"/>
      <c r="L3" s="1121"/>
      <c r="M3" s="1121"/>
    </row>
    <row r="4" spans="1:13" ht="12.75">
      <c r="A4" s="515"/>
      <c r="B4" s="1122" t="s">
        <v>2</v>
      </c>
      <c r="C4" s="1123"/>
      <c r="D4" s="1124"/>
      <c r="E4" s="1122" t="s">
        <v>3</v>
      </c>
      <c r="F4" s="1123"/>
      <c r="G4" s="1124"/>
      <c r="H4" s="1122" t="s">
        <v>4</v>
      </c>
      <c r="I4" s="1123"/>
      <c r="J4" s="1124"/>
      <c r="K4" s="1125" t="s">
        <v>5</v>
      </c>
      <c r="L4" s="1123"/>
      <c r="M4" s="1124"/>
    </row>
    <row r="5" spans="1:13" ht="13.5" thickBot="1">
      <c r="A5" s="516" t="s">
        <v>6</v>
      </c>
      <c r="B5" s="517" t="s">
        <v>7</v>
      </c>
      <c r="C5" s="518" t="s">
        <v>8</v>
      </c>
      <c r="D5" s="519" t="s">
        <v>9</v>
      </c>
      <c r="E5" s="517" t="s">
        <v>7</v>
      </c>
      <c r="F5" s="518" t="s">
        <v>8</v>
      </c>
      <c r="G5" s="519" t="s">
        <v>9</v>
      </c>
      <c r="H5" s="517" t="s">
        <v>7</v>
      </c>
      <c r="I5" s="518" t="s">
        <v>8</v>
      </c>
      <c r="J5" s="519" t="s">
        <v>9</v>
      </c>
      <c r="K5" s="517" t="s">
        <v>7</v>
      </c>
      <c r="L5" s="518" t="s">
        <v>8</v>
      </c>
      <c r="M5" s="519" t="s">
        <v>9</v>
      </c>
    </row>
    <row r="6" spans="1:13" ht="13.5" thickBot="1">
      <c r="A6" s="516" t="s">
        <v>10</v>
      </c>
      <c r="B6" s="520"/>
      <c r="C6" s="521"/>
      <c r="D6" s="522"/>
      <c r="E6" s="523"/>
      <c r="F6" s="524"/>
      <c r="G6" s="525"/>
      <c r="H6" s="520"/>
      <c r="I6" s="521"/>
      <c r="J6" s="522"/>
      <c r="K6" s="523"/>
      <c r="L6" s="524"/>
      <c r="M6" s="525"/>
    </row>
    <row r="7" spans="1:13" ht="12.75">
      <c r="A7" s="526" t="s">
        <v>11</v>
      </c>
      <c r="B7" s="527">
        <v>854260.10359505448</v>
      </c>
      <c r="C7" s="528">
        <v>319824.84122715896</v>
      </c>
      <c r="D7" s="529">
        <f t="shared" si="0" ref="D7:D19">B7+C7</f>
        <v>1174084.9448222134</v>
      </c>
      <c r="E7" s="527">
        <v>84275.760000000009</v>
      </c>
      <c r="F7" s="528">
        <v>25924.84</v>
      </c>
      <c r="G7" s="529">
        <f t="shared" si="1" ref="G7:G19">E7+F7</f>
        <v>110200.60</v>
      </c>
      <c r="H7" s="527">
        <v>166087.81000000006</v>
      </c>
      <c r="I7" s="528">
        <v>346183.18</v>
      </c>
      <c r="J7" s="529">
        <f t="shared" si="2" ref="J7:J19">H7+I7</f>
        <v>512270.99000000005</v>
      </c>
      <c r="K7" s="530">
        <f t="shared" si="3" ref="K7:K15">+H7/B7</f>
        <v>0.19442299751684386</v>
      </c>
      <c r="L7" s="531">
        <f t="shared" si="4" ref="L7:M11">I7/C7</f>
        <v>1.0824149202160309</v>
      </c>
      <c r="M7" s="532">
        <f t="shared" si="4"/>
        <v>0.43631509990750372</v>
      </c>
    </row>
    <row r="8" spans="1:14" ht="12.75">
      <c r="A8" s="533" t="s">
        <v>12</v>
      </c>
      <c r="B8" s="534">
        <v>65957.637148802285</v>
      </c>
      <c r="C8" s="535">
        <v>2132630.2678112737</v>
      </c>
      <c r="D8" s="536">
        <f t="shared" si="0"/>
        <v>2198587.9049600759</v>
      </c>
      <c r="E8" s="534">
        <v>4693.08</v>
      </c>
      <c r="F8" s="535">
        <v>151742.82</v>
      </c>
      <c r="G8" s="536">
        <f t="shared" si="1"/>
        <v>156435.90</v>
      </c>
      <c r="H8" s="534">
        <v>23949.44</v>
      </c>
      <c r="I8" s="535">
        <v>774364.81</v>
      </c>
      <c r="J8" s="536">
        <f t="shared" si="2"/>
        <v>798314.25</v>
      </c>
      <c r="K8" s="537">
        <f t="shared" si="3"/>
        <v>0.36310336505792939</v>
      </c>
      <c r="L8" s="538">
        <f t="shared" si="4"/>
        <v>0.36310316968104062</v>
      </c>
      <c r="M8" s="539">
        <f t="shared" si="4"/>
        <v>0.36310317554234728</v>
      </c>
      <c r="N8" s="556"/>
    </row>
    <row r="9" spans="1:13" ht="12.75">
      <c r="A9" s="526" t="s">
        <v>13</v>
      </c>
      <c r="B9" s="534">
        <v>2560350.001878405</v>
      </c>
      <c r="C9" s="535">
        <v>3393952.3280713735</v>
      </c>
      <c r="D9" s="536">
        <f t="shared" si="0"/>
        <v>5954302.3299497785</v>
      </c>
      <c r="E9" s="534">
        <v>100394.97</v>
      </c>
      <c r="F9" s="535">
        <v>133081.70000000001</v>
      </c>
      <c r="G9" s="536">
        <f t="shared" si="1"/>
        <v>233476.67</v>
      </c>
      <c r="H9" s="534">
        <v>484870.55999999994</v>
      </c>
      <c r="I9" s="535">
        <v>642735.39</v>
      </c>
      <c r="J9" s="536">
        <f t="shared" si="2"/>
        <v>1127605.95</v>
      </c>
      <c r="K9" s="537">
        <f t="shared" si="3"/>
        <v>0.18937667101930356</v>
      </c>
      <c r="L9" s="538">
        <f t="shared" si="4"/>
        <v>0.18937666999148362</v>
      </c>
      <c r="M9" s="539">
        <f t="shared" si="4"/>
        <v>0.18937667043344619</v>
      </c>
    </row>
    <row r="10" spans="1:13" ht="12.75">
      <c r="A10" s="526" t="s">
        <v>14</v>
      </c>
      <c r="B10" s="534">
        <v>427357.53750093095</v>
      </c>
      <c r="C10" s="535">
        <v>3727353.1298901117</v>
      </c>
      <c r="D10" s="536">
        <f t="shared" si="0"/>
        <v>4154710.6673910427</v>
      </c>
      <c r="E10" s="534">
        <v>61167.299999999988</v>
      </c>
      <c r="F10" s="535">
        <v>198813.14999999997</v>
      </c>
      <c r="G10" s="536">
        <f t="shared" si="1"/>
        <v>259980.44999999995</v>
      </c>
      <c r="H10" s="534">
        <v>136081.48999999996</v>
      </c>
      <c r="I10" s="535">
        <v>1318397.6800000002</v>
      </c>
      <c r="J10" s="536">
        <f t="shared" si="2"/>
        <v>1454479.1700000002</v>
      </c>
      <c r="K10" s="537">
        <f t="shared" si="3"/>
        <v>0.31842538871729509</v>
      </c>
      <c r="L10" s="538">
        <f t="shared" si="4"/>
        <v>0.35370882072524978</v>
      </c>
      <c r="M10" s="539">
        <f t="shared" si="4"/>
        <v>0.35007953295417865</v>
      </c>
    </row>
    <row r="11" spans="1:13" ht="12.75">
      <c r="A11" s="526" t="s">
        <v>15</v>
      </c>
      <c r="B11" s="540">
        <v>7063.1124482809673</v>
      </c>
      <c r="C11" s="535">
        <v>291616.89007969102</v>
      </c>
      <c r="D11" s="536">
        <f t="shared" si="0"/>
        <v>298680.00252797198</v>
      </c>
      <c r="E11" s="534">
        <v>0</v>
      </c>
      <c r="F11" s="535">
        <v>10347.290000000001</v>
      </c>
      <c r="G11" s="536">
        <f t="shared" si="1"/>
        <v>10347.290000000001</v>
      </c>
      <c r="H11" s="534">
        <v>0</v>
      </c>
      <c r="I11" s="535">
        <v>71090.39</v>
      </c>
      <c r="J11" s="536">
        <f t="shared" si="2"/>
        <v>71090.39</v>
      </c>
      <c r="K11" s="537">
        <f t="shared" si="3"/>
        <v>0</v>
      </c>
      <c r="L11" s="538">
        <f t="shared" si="4"/>
        <v>0.24378008413906654</v>
      </c>
      <c r="M11" s="539">
        <f t="shared" si="4"/>
        <v>0.23801523168040767</v>
      </c>
    </row>
    <row r="12" spans="1:13" ht="12.75">
      <c r="A12" s="526" t="s">
        <v>16</v>
      </c>
      <c r="B12" s="534">
        <v>4642828.8894102387</v>
      </c>
      <c r="C12" s="535">
        <v>0</v>
      </c>
      <c r="D12" s="536">
        <f t="shared" si="0"/>
        <v>4642828.8894102387</v>
      </c>
      <c r="E12" s="534">
        <v>214433.89</v>
      </c>
      <c r="F12" s="535">
        <v>0</v>
      </c>
      <c r="G12" s="536">
        <f t="shared" si="1"/>
        <v>214433.89</v>
      </c>
      <c r="H12" s="534">
        <v>1693557.52</v>
      </c>
      <c r="I12" s="535">
        <v>0</v>
      </c>
      <c r="J12" s="536">
        <f t="shared" si="2"/>
        <v>1693557.52</v>
      </c>
      <c r="K12" s="537">
        <f t="shared" si="3"/>
        <v>0.36476845482348291</v>
      </c>
      <c r="L12" s="538">
        <v>0</v>
      </c>
      <c r="M12" s="539">
        <f>J12/D12</f>
        <v>0.36476845482348291</v>
      </c>
    </row>
    <row r="13" spans="1:13" ht="12.75">
      <c r="A13" s="526" t="s">
        <v>17</v>
      </c>
      <c r="B13" s="534">
        <v>1775159.0723121529</v>
      </c>
      <c r="C13" s="535">
        <v>0</v>
      </c>
      <c r="D13" s="536">
        <f t="shared" si="0"/>
        <v>1775159.0723121529</v>
      </c>
      <c r="E13" s="534">
        <v>46953.659999999989</v>
      </c>
      <c r="F13" s="535">
        <v>0</v>
      </c>
      <c r="G13" s="536">
        <f t="shared" si="1"/>
        <v>46953.659999999989</v>
      </c>
      <c r="H13" s="534">
        <v>344136.40</v>
      </c>
      <c r="I13" s="535">
        <v>0</v>
      </c>
      <c r="J13" s="536">
        <f t="shared" si="2"/>
        <v>344136.40</v>
      </c>
      <c r="K13" s="537">
        <f t="shared" si="3"/>
        <v>0.19386228838171712</v>
      </c>
      <c r="L13" s="538">
        <v>0</v>
      </c>
      <c r="M13" s="539">
        <f>J13/D13</f>
        <v>0.19386228838171712</v>
      </c>
    </row>
    <row r="14" spans="1:13" ht="12.75">
      <c r="A14" s="526" t="s">
        <v>18</v>
      </c>
      <c r="B14" s="534">
        <v>2195740.3802192803</v>
      </c>
      <c r="C14" s="535">
        <v>2195740.3802192803</v>
      </c>
      <c r="D14" s="536">
        <f t="shared" si="0"/>
        <v>4391480.7604385605</v>
      </c>
      <c r="E14" s="534">
        <v>98018.84</v>
      </c>
      <c r="F14" s="535">
        <v>98018.83</v>
      </c>
      <c r="G14" s="536">
        <f t="shared" si="1"/>
        <v>196037.66999999998</v>
      </c>
      <c r="H14" s="534">
        <v>1055691.78</v>
      </c>
      <c r="I14" s="535">
        <v>1055691.72</v>
      </c>
      <c r="J14" s="536">
        <f t="shared" si="2"/>
        <v>2111383.50</v>
      </c>
      <c r="K14" s="537">
        <f t="shared" si="3"/>
        <v>0.48079080273350538</v>
      </c>
      <c r="L14" s="538">
        <f>I14/C14</f>
        <v>0.48079077540787041</v>
      </c>
      <c r="M14" s="539">
        <f>J14/D14</f>
        <v>0.4807907890706879</v>
      </c>
    </row>
    <row r="15" spans="1:13" ht="12.75">
      <c r="A15" s="526" t="s">
        <v>19</v>
      </c>
      <c r="B15" s="534">
        <v>348432.63062108232</v>
      </c>
      <c r="C15" s="535">
        <v>348432.63062108232</v>
      </c>
      <c r="D15" s="536">
        <f t="shared" si="0"/>
        <v>696865.26124216465</v>
      </c>
      <c r="E15" s="534">
        <v>18904.939999999999</v>
      </c>
      <c r="F15" s="535">
        <v>18904.95</v>
      </c>
      <c r="G15" s="536">
        <f t="shared" si="1"/>
        <v>37809.89</v>
      </c>
      <c r="H15" s="534">
        <v>192726.75</v>
      </c>
      <c r="I15" s="535">
        <v>192726.78</v>
      </c>
      <c r="J15" s="536">
        <f t="shared" si="2"/>
        <v>385453.53</v>
      </c>
      <c r="K15" s="537">
        <f t="shared" si="3"/>
        <v>0.55312485990896987</v>
      </c>
      <c r="L15" s="538">
        <f>I15/C15</f>
        <v>0.55312494600882778</v>
      </c>
      <c r="M15" s="539">
        <f>J15/D15</f>
        <v>0.55312490295889882</v>
      </c>
    </row>
    <row r="16" spans="1:13" s="636" customFormat="1" ht="12.75">
      <c r="A16" s="526" t="s">
        <v>623</v>
      </c>
      <c r="B16" s="534"/>
      <c r="C16" s="535"/>
      <c r="D16" s="536">
        <f t="shared" si="0"/>
        <v>0</v>
      </c>
      <c r="E16" s="534">
        <v>0</v>
      </c>
      <c r="F16" s="535">
        <v>0</v>
      </c>
      <c r="G16" s="536">
        <f t="shared" si="1"/>
        <v>0</v>
      </c>
      <c r="H16" s="534">
        <v>453910.69</v>
      </c>
      <c r="I16" s="535">
        <v>453910.68</v>
      </c>
      <c r="J16" s="536">
        <f t="shared" si="2"/>
        <v>907821.37</v>
      </c>
      <c r="K16" s="537">
        <v>0</v>
      </c>
      <c r="L16" s="538">
        <v>0</v>
      </c>
      <c r="M16" s="539">
        <v>0</v>
      </c>
    </row>
    <row r="17" spans="1:13" ht="12.75">
      <c r="A17" s="533" t="s">
        <v>20</v>
      </c>
      <c r="B17" s="534">
        <v>0</v>
      </c>
      <c r="C17" s="535">
        <v>0</v>
      </c>
      <c r="D17" s="536">
        <f t="shared" si="0"/>
        <v>0</v>
      </c>
      <c r="E17" s="534">
        <v>0</v>
      </c>
      <c r="F17" s="535">
        <v>0</v>
      </c>
      <c r="G17" s="536">
        <f t="shared" si="1"/>
        <v>0</v>
      </c>
      <c r="H17" s="534">
        <v>0</v>
      </c>
      <c r="I17" s="535">
        <v>0</v>
      </c>
      <c r="J17" s="536">
        <f t="shared" si="2"/>
        <v>0</v>
      </c>
      <c r="K17" s="537">
        <v>0</v>
      </c>
      <c r="L17" s="538">
        <v>0</v>
      </c>
      <c r="M17" s="539">
        <v>0</v>
      </c>
    </row>
    <row r="18" spans="1:14" ht="12.75">
      <c r="A18" s="533"/>
      <c r="B18" s="534">
        <v>0</v>
      </c>
      <c r="C18" s="535">
        <v>0</v>
      </c>
      <c r="D18" s="536">
        <f t="shared" si="0"/>
        <v>0</v>
      </c>
      <c r="E18" s="534">
        <v>0</v>
      </c>
      <c r="F18" s="535">
        <v>0</v>
      </c>
      <c r="G18" s="536">
        <f t="shared" si="1"/>
        <v>0</v>
      </c>
      <c r="H18" s="534">
        <v>0</v>
      </c>
      <c r="I18" s="535">
        <v>0</v>
      </c>
      <c r="J18" s="536">
        <f t="shared" si="2"/>
        <v>0</v>
      </c>
      <c r="K18" s="537">
        <v>0</v>
      </c>
      <c r="L18" s="538">
        <v>0</v>
      </c>
      <c r="M18" s="539">
        <v>0</v>
      </c>
      <c r="N18" s="636"/>
    </row>
    <row r="19" spans="1:14" ht="12.75">
      <c r="A19" s="533"/>
      <c r="B19" s="534">
        <v>0</v>
      </c>
      <c r="C19" s="535">
        <v>0</v>
      </c>
      <c r="D19" s="536">
        <f t="shared" si="0"/>
        <v>0</v>
      </c>
      <c r="E19" s="534">
        <v>0</v>
      </c>
      <c r="F19" s="535">
        <v>0</v>
      </c>
      <c r="G19" s="536">
        <f t="shared" si="1"/>
        <v>0</v>
      </c>
      <c r="H19" s="534">
        <v>0</v>
      </c>
      <c r="I19" s="535">
        <v>0</v>
      </c>
      <c r="J19" s="536">
        <f t="shared" si="2"/>
        <v>0</v>
      </c>
      <c r="K19" s="537">
        <v>0</v>
      </c>
      <c r="L19" s="538">
        <v>0</v>
      </c>
      <c r="M19" s="539">
        <v>0</v>
      </c>
      <c r="N19" s="636"/>
    </row>
    <row r="20" spans="1:14" ht="13.5" thickBot="1">
      <c r="A20" s="541" t="s">
        <v>21</v>
      </c>
      <c r="B20" s="542">
        <f t="shared" si="5" ref="B20:J20">SUM(B7:B19)</f>
        <v>12877149.365134228</v>
      </c>
      <c r="C20" s="543">
        <f t="shared" si="5"/>
        <v>12409550.467919972</v>
      </c>
      <c r="D20" s="544">
        <f t="shared" si="5"/>
        <v>25286699.833054204</v>
      </c>
      <c r="E20" s="542">
        <f t="shared" si="5"/>
        <v>628842.43999999994</v>
      </c>
      <c r="F20" s="543">
        <f t="shared" si="5"/>
        <v>636833.57999999984</v>
      </c>
      <c r="G20" s="544">
        <f t="shared" si="5"/>
        <v>1265676.02</v>
      </c>
      <c r="H20" s="542">
        <f t="shared" si="5"/>
        <v>4551012.4400000004</v>
      </c>
      <c r="I20" s="543">
        <f t="shared" si="5"/>
        <v>4855100.63</v>
      </c>
      <c r="J20" s="544">
        <f t="shared" si="5"/>
        <v>9406113.0700000003</v>
      </c>
      <c r="K20" s="545">
        <f>+H20/B20</f>
        <v>0.35341769447220833</v>
      </c>
      <c r="L20" s="546">
        <f>I20/C20</f>
        <v>0.39123904145850885</v>
      </c>
      <c r="M20" s="547">
        <f>J20/D20</f>
        <v>0.37197867385227318</v>
      </c>
      <c r="N20" s="636"/>
    </row>
    <row r="21" spans="1:14" ht="13.5" thickBot="1">
      <c r="A21" s="548"/>
      <c r="B21" s="549"/>
      <c r="C21" s="550"/>
      <c r="D21" s="551"/>
      <c r="E21" s="549"/>
      <c r="F21" s="550"/>
      <c r="G21" s="551"/>
      <c r="H21" s="549"/>
      <c r="I21" s="550"/>
      <c r="J21" s="551"/>
      <c r="K21" s="552"/>
      <c r="L21" s="553"/>
      <c r="M21" s="554"/>
      <c r="N21" s="636"/>
    </row>
    <row r="22" spans="1:14" ht="12.75">
      <c r="A22" s="555" t="s">
        <v>22</v>
      </c>
      <c r="B22" s="527">
        <v>249089.39478000003</v>
      </c>
      <c r="C22" s="528">
        <v>249089.39478000003</v>
      </c>
      <c r="D22" s="529">
        <f t="shared" si="6" ref="D22:D30">B22+C22</f>
        <v>498178.78956000006</v>
      </c>
      <c r="E22" s="527">
        <v>0</v>
      </c>
      <c r="F22" s="528">
        <v>0</v>
      </c>
      <c r="G22" s="529">
        <f t="shared" si="7" ref="G22:G30">E22+F22</f>
        <v>0</v>
      </c>
      <c r="H22" s="527">
        <v>0</v>
      </c>
      <c r="I22" s="528">
        <v>0</v>
      </c>
      <c r="J22" s="529">
        <v>0</v>
      </c>
      <c r="K22" s="530">
        <v>0</v>
      </c>
      <c r="L22" s="531">
        <v>0</v>
      </c>
      <c r="M22" s="532">
        <v>0</v>
      </c>
      <c r="N22" s="636"/>
    </row>
    <row r="23" spans="1:14" ht="12.75">
      <c r="A23" s="533" t="s">
        <v>23</v>
      </c>
      <c r="B23" s="534">
        <v>90209.94927479999</v>
      </c>
      <c r="C23" s="535">
        <v>90209.94927479999</v>
      </c>
      <c r="D23" s="536">
        <f t="shared" si="6"/>
        <v>180419.89854959998</v>
      </c>
      <c r="E23" s="534">
        <v>4215.93</v>
      </c>
      <c r="F23" s="535">
        <v>4215.8899999999994</v>
      </c>
      <c r="G23" s="536">
        <f t="shared" si="7"/>
        <v>8431.82</v>
      </c>
      <c r="H23" s="534">
        <v>69848.959999999992</v>
      </c>
      <c r="I23" s="535">
        <v>69848.650000000009</v>
      </c>
      <c r="J23" s="536">
        <v>139697.60999999999</v>
      </c>
      <c r="K23" s="537">
        <f>+H23/B23</f>
        <v>0.77429330757324999</v>
      </c>
      <c r="L23" s="538">
        <f>I23/C23</f>
        <v>0.77428987114520109</v>
      </c>
      <c r="M23" s="539">
        <f>J23/D23</f>
        <v>0.77429158935922548</v>
      </c>
      <c r="N23" s="556"/>
    </row>
    <row r="24" spans="1:14" ht="12.75">
      <c r="A24" s="526" t="s">
        <v>24</v>
      </c>
      <c r="B24" s="534">
        <v>600000</v>
      </c>
      <c r="C24" s="535">
        <v>600000</v>
      </c>
      <c r="D24" s="536">
        <f t="shared" si="6"/>
        <v>1200000</v>
      </c>
      <c r="E24" s="534">
        <v>51306.55</v>
      </c>
      <c r="F24" s="535">
        <v>51306.539999999994</v>
      </c>
      <c r="G24" s="536">
        <f t="shared" si="7"/>
        <v>102613.09</v>
      </c>
      <c r="H24" s="534">
        <v>573986.09000000008</v>
      </c>
      <c r="I24" s="535">
        <v>573985.93000000005</v>
      </c>
      <c r="J24" s="536">
        <v>1147972.02</v>
      </c>
      <c r="K24" s="537">
        <f>+H24/B24</f>
        <v>0.95664348333333349</v>
      </c>
      <c r="L24" s="538">
        <f>I24/C24</f>
        <v>0.95664321666666674</v>
      </c>
      <c r="M24" s="539">
        <f>J24/D24</f>
        <v>0.95664335</v>
      </c>
      <c r="N24" s="636"/>
    </row>
    <row r="25" spans="1:14" ht="12.75" customHeight="1">
      <c r="A25" s="557" t="s">
        <v>25</v>
      </c>
      <c r="B25" s="534">
        <v>0</v>
      </c>
      <c r="C25" s="535">
        <v>0</v>
      </c>
      <c r="D25" s="536">
        <f t="shared" si="6"/>
        <v>0</v>
      </c>
      <c r="E25" s="534">
        <v>0</v>
      </c>
      <c r="F25" s="535">
        <v>0</v>
      </c>
      <c r="G25" s="536">
        <f t="shared" si="7"/>
        <v>0</v>
      </c>
      <c r="H25" s="534">
        <v>0</v>
      </c>
      <c r="I25" s="535">
        <v>0</v>
      </c>
      <c r="J25" s="536">
        <v>0</v>
      </c>
      <c r="K25" s="537">
        <v>0</v>
      </c>
      <c r="L25" s="538">
        <v>0</v>
      </c>
      <c r="M25" s="539">
        <v>0</v>
      </c>
      <c r="N25" s="636"/>
    </row>
    <row r="26" spans="1:14" ht="12.75">
      <c r="A26" s="558" t="s">
        <v>26</v>
      </c>
      <c r="B26" s="534">
        <v>17083</v>
      </c>
      <c r="C26" s="535">
        <v>17083</v>
      </c>
      <c r="D26" s="536">
        <f t="shared" si="6"/>
        <v>34166</v>
      </c>
      <c r="E26" s="534">
        <v>0</v>
      </c>
      <c r="F26" s="535">
        <v>0</v>
      </c>
      <c r="G26" s="536">
        <f t="shared" si="7"/>
        <v>0</v>
      </c>
      <c r="H26" s="534">
        <v>0</v>
      </c>
      <c r="I26" s="535">
        <v>0</v>
      </c>
      <c r="J26" s="536">
        <v>0</v>
      </c>
      <c r="K26" s="537">
        <f>+H26/B26</f>
        <v>0</v>
      </c>
      <c r="L26" s="538">
        <f t="shared" si="8" ref="L26:M30">I26/C26</f>
        <v>0</v>
      </c>
      <c r="M26" s="539">
        <f t="shared" si="8"/>
        <v>0</v>
      </c>
      <c r="N26" s="636"/>
    </row>
    <row r="27" spans="1:14" ht="12.75">
      <c r="A27" s="526" t="s">
        <v>27</v>
      </c>
      <c r="B27" s="534">
        <v>168265.98956800002</v>
      </c>
      <c r="C27" s="535">
        <v>168265.98956800002</v>
      </c>
      <c r="D27" s="536">
        <f t="shared" si="6"/>
        <v>336531.97913600004</v>
      </c>
      <c r="E27" s="534">
        <v>-13650.700000000004</v>
      </c>
      <c r="F27" s="535">
        <v>-13650.740000000002</v>
      </c>
      <c r="G27" s="536">
        <f t="shared" si="7"/>
        <v>-27301.440000000006</v>
      </c>
      <c r="H27" s="534">
        <v>226548.21000000002</v>
      </c>
      <c r="I27" s="535">
        <v>226547.51000000004</v>
      </c>
      <c r="J27" s="536">
        <v>453095.72000000009</v>
      </c>
      <c r="K27" s="537">
        <f>+H27/B27</f>
        <v>1.3463695817653445</v>
      </c>
      <c r="L27" s="538">
        <f t="shared" si="8"/>
        <v>1.3463654216852132</v>
      </c>
      <c r="M27" s="539">
        <f t="shared" si="8"/>
        <v>1.346367501725279</v>
      </c>
      <c r="N27" s="636"/>
    </row>
    <row r="28" spans="1:14" ht="12.75">
      <c r="A28" s="526" t="s">
        <v>28</v>
      </c>
      <c r="B28" s="534">
        <v>1368600.9426000002</v>
      </c>
      <c r="C28" s="535">
        <v>1368600.9426000002</v>
      </c>
      <c r="D28" s="536">
        <f t="shared" si="6"/>
        <v>2737201.8852000004</v>
      </c>
      <c r="E28" s="534">
        <v>123582.99000000003</v>
      </c>
      <c r="F28" s="535">
        <v>123582.94</v>
      </c>
      <c r="G28" s="536">
        <f t="shared" si="7"/>
        <v>247165.93000000005</v>
      </c>
      <c r="H28" s="534">
        <v>746643.70</v>
      </c>
      <c r="I28" s="535">
        <v>746642.82000000007</v>
      </c>
      <c r="J28" s="536">
        <v>1493286.52</v>
      </c>
      <c r="K28" s="537">
        <f>+H28/B28</f>
        <v>0.54555252503448026</v>
      </c>
      <c r="L28" s="538">
        <f t="shared" si="8"/>
        <v>0.54555188204208382</v>
      </c>
      <c r="M28" s="539">
        <f t="shared" si="8"/>
        <v>0.54555220353828204</v>
      </c>
      <c r="N28" s="636"/>
    </row>
    <row r="29" spans="1:14" ht="12.75">
      <c r="A29" s="549" t="s">
        <v>29</v>
      </c>
      <c r="B29" s="559">
        <v>23877.18</v>
      </c>
      <c r="C29" s="560">
        <v>23877.18</v>
      </c>
      <c r="D29" s="561">
        <f t="shared" si="6"/>
        <v>47754.36</v>
      </c>
      <c r="E29" s="559">
        <v>0</v>
      </c>
      <c r="F29" s="560">
        <v>0</v>
      </c>
      <c r="G29" s="561">
        <f t="shared" si="7"/>
        <v>0</v>
      </c>
      <c r="H29" s="534">
        <v>17154.72</v>
      </c>
      <c r="I29" s="535">
        <v>17154.669999999998</v>
      </c>
      <c r="J29" s="536">
        <v>34309.39</v>
      </c>
      <c r="K29" s="562">
        <f>+H29/B29</f>
        <v>0.71845670217337232</v>
      </c>
      <c r="L29" s="563">
        <f t="shared" si="8"/>
        <v>0.71845460812373985</v>
      </c>
      <c r="M29" s="564">
        <f t="shared" si="8"/>
        <v>0.71845565514855603</v>
      </c>
      <c r="N29" s="636"/>
    </row>
    <row r="30" spans="1:14" ht="13.5" thickBot="1">
      <c r="A30" s="533" t="s">
        <v>30</v>
      </c>
      <c r="B30" s="540">
        <v>343847.50</v>
      </c>
      <c r="C30" s="565">
        <v>343847.50</v>
      </c>
      <c r="D30" s="566">
        <f t="shared" si="6"/>
        <v>687695</v>
      </c>
      <c r="E30" s="540">
        <v>0</v>
      </c>
      <c r="F30" s="565">
        <v>0</v>
      </c>
      <c r="G30" s="566">
        <f t="shared" si="7"/>
        <v>0</v>
      </c>
      <c r="H30" s="534">
        <v>0</v>
      </c>
      <c r="I30" s="535">
        <v>0</v>
      </c>
      <c r="J30" s="536">
        <v>0</v>
      </c>
      <c r="K30" s="567">
        <f>+H30/B30</f>
        <v>0</v>
      </c>
      <c r="L30" s="568">
        <f t="shared" si="8"/>
        <v>0</v>
      </c>
      <c r="M30" s="569">
        <f t="shared" si="8"/>
        <v>0</v>
      </c>
      <c r="N30" s="636"/>
    </row>
    <row r="31" spans="1:14" ht="13.5" thickBot="1">
      <c r="A31" s="570"/>
      <c r="B31" s="570"/>
      <c r="C31" s="571"/>
      <c r="D31" s="572"/>
      <c r="E31" s="570"/>
      <c r="F31" s="571"/>
      <c r="G31" s="572"/>
      <c r="H31" s="570"/>
      <c r="I31" s="571"/>
      <c r="J31" s="572"/>
      <c r="K31" s="570"/>
      <c r="L31" s="572"/>
      <c r="M31" s="554"/>
      <c r="N31" s="636"/>
    </row>
    <row r="32" spans="1:14" ht="13.5" thickBot="1">
      <c r="A32" s="573" t="s">
        <v>31</v>
      </c>
      <c r="B32" s="574">
        <f>B20+SUM(B22:B30)</f>
        <v>15738123.321357029</v>
      </c>
      <c r="C32" s="574">
        <f>C20+SUM(C22:C30)</f>
        <v>15270524.424142772</v>
      </c>
      <c r="D32" s="575">
        <f>SUM(B32:C32)</f>
        <v>31008647.745499801</v>
      </c>
      <c r="E32" s="574">
        <f>E20+SUM(E22:E30)</f>
        <v>794297.21</v>
      </c>
      <c r="F32" s="574">
        <f>F20+SUM(F22:F30)</f>
        <v>802288.20999999985</v>
      </c>
      <c r="G32" s="575">
        <f>SUM(E32:F32)</f>
        <v>1596585.42</v>
      </c>
      <c r="H32" s="575">
        <f t="shared" si="9" ref="H32:I32">H20+SUM(H22:H30)</f>
        <v>6185194.1200000001</v>
      </c>
      <c r="I32" s="575">
        <f t="shared" si="9"/>
        <v>6489280.21</v>
      </c>
      <c r="J32" s="575">
        <f>SUM(H32:I32)</f>
        <v>12674474.33</v>
      </c>
      <c r="K32" s="576">
        <f>H32/B32</f>
        <v>0.39300709453753846</v>
      </c>
      <c r="L32" s="577">
        <f>I32/C32</f>
        <v>0.42495464004762123</v>
      </c>
      <c r="M32" s="578">
        <f>J32/D32</f>
        <v>0.4087399887290929</v>
      </c>
      <c r="N32" s="745"/>
    </row>
    <row r="33" spans="1:14" ht="18.75" customHeight="1" thickBot="1">
      <c r="A33" s="1129" t="s">
        <v>32</v>
      </c>
      <c r="B33" s="1130"/>
      <c r="C33" s="1130"/>
      <c r="D33" s="1130"/>
      <c r="E33" s="1130"/>
      <c r="F33" s="1130"/>
      <c r="G33" s="1130"/>
      <c r="H33" s="1130"/>
      <c r="I33" s="1130"/>
      <c r="J33" s="1130"/>
      <c r="K33" s="1130"/>
      <c r="L33" s="1130"/>
      <c r="M33" s="1131"/>
      <c r="N33" s="636"/>
    </row>
    <row r="34" spans="1:13" ht="13.5" thickBot="1">
      <c r="A34" s="555" t="s">
        <v>33</v>
      </c>
      <c r="B34" s="579"/>
      <c r="C34" s="580"/>
      <c r="D34" s="581"/>
      <c r="E34" s="582">
        <v>40959.190000000017</v>
      </c>
      <c r="F34" s="583">
        <v>41001.200000000004</v>
      </c>
      <c r="G34" s="584">
        <f>E34+F34</f>
        <v>81960.390000000014</v>
      </c>
      <c r="H34" s="582">
        <v>457903.32999999996</v>
      </c>
      <c r="I34" s="583">
        <v>431406.93000000005</v>
      </c>
      <c r="J34" s="584">
        <f>H34+I34</f>
        <v>889310.26</v>
      </c>
      <c r="K34" s="585"/>
      <c r="L34" s="586"/>
      <c r="M34" s="587"/>
    </row>
    <row r="35" spans="1:13" ht="13.5" thickBot="1">
      <c r="A35" s="588" t="s">
        <v>34</v>
      </c>
      <c r="B35" s="589"/>
      <c r="C35" s="590">
        <v>288000</v>
      </c>
      <c r="D35" s="591">
        <f>C35</f>
        <v>288000</v>
      </c>
      <c r="E35" s="592"/>
      <c r="F35" s="593">
        <v>16913</v>
      </c>
      <c r="G35" s="594">
        <f>F35</f>
        <v>16913</v>
      </c>
      <c r="H35" s="592"/>
      <c r="I35" s="593">
        <v>87262.650000000009</v>
      </c>
      <c r="J35" s="594">
        <f>I35</f>
        <v>87262.650000000009</v>
      </c>
      <c r="K35" s="595"/>
      <c r="L35" s="596">
        <f>I35/C35</f>
        <v>0.30299531250000006</v>
      </c>
      <c r="M35" s="597">
        <f>J35/D35</f>
        <v>0.30299531250000006</v>
      </c>
    </row>
    <row r="36" spans="1:13" ht="12.75">
      <c r="A36" s="553"/>
      <c r="B36" s="553"/>
      <c r="C36" s="553"/>
      <c r="D36" s="553"/>
      <c r="E36" s="553"/>
      <c r="F36" s="553"/>
      <c r="G36" s="553"/>
      <c r="H36" s="553"/>
      <c r="I36" s="553"/>
      <c r="J36" s="553"/>
      <c r="K36" s="553"/>
      <c r="L36" s="553"/>
      <c r="M36" s="553"/>
    </row>
    <row r="37" spans="1:13" ht="12.75" customHeight="1">
      <c r="A37" s="1132" t="s">
        <v>35</v>
      </c>
      <c r="B37" s="1133"/>
      <c r="C37" s="1133"/>
      <c r="D37" s="1133"/>
      <c r="E37" s="1133"/>
      <c r="F37" s="1133"/>
      <c r="G37" s="1133"/>
      <c r="H37" s="1133"/>
      <c r="I37" s="1133"/>
      <c r="J37" s="1133"/>
      <c r="K37" s="1133"/>
      <c r="L37" s="1133"/>
      <c r="M37" s="805"/>
    </row>
    <row r="38" spans="1:13" ht="12.75" customHeight="1">
      <c r="A38" s="1134" t="s">
        <v>36</v>
      </c>
      <c r="B38" s="1135"/>
      <c r="C38" s="1135"/>
      <c r="D38" s="1135"/>
      <c r="E38" s="1135"/>
      <c r="F38" s="1135"/>
      <c r="G38" s="1135"/>
      <c r="H38" s="1135"/>
      <c r="I38" s="1135"/>
      <c r="J38" s="721"/>
      <c r="K38" s="721"/>
      <c r="L38" s="721"/>
      <c r="M38" s="721"/>
    </row>
    <row r="39" spans="1:13" ht="27.75" customHeight="1">
      <c r="A39" s="1134" t="s">
        <v>622</v>
      </c>
      <c r="B39" s="1137"/>
      <c r="C39" s="1137"/>
      <c r="D39" s="1137"/>
      <c r="E39" s="1137"/>
      <c r="F39" s="1137"/>
      <c r="G39" s="1137"/>
      <c r="H39" s="1137"/>
      <c r="I39" s="1137"/>
      <c r="J39" s="1137"/>
      <c r="K39" s="1137"/>
      <c r="L39" s="1137"/>
      <c r="M39" s="1137"/>
    </row>
    <row r="40" spans="1:13" ht="25.5" customHeight="1">
      <c r="A40" s="1136" t="s">
        <v>642</v>
      </c>
      <c r="B40" s="1136"/>
      <c r="C40" s="1136"/>
      <c r="D40" s="1136"/>
      <c r="E40" s="1136"/>
      <c r="F40" s="1136"/>
      <c r="G40" s="1136"/>
      <c r="H40" s="1135"/>
      <c r="I40" s="1135"/>
      <c r="J40" s="1135"/>
      <c r="K40" s="1135"/>
      <c r="L40" s="1135"/>
      <c r="M40" s="1135"/>
    </row>
    <row r="41" spans="1:13" ht="25.5" customHeight="1">
      <c r="A41" s="1134" t="s">
        <v>643</v>
      </c>
      <c r="B41" s="1137"/>
      <c r="C41" s="1137"/>
      <c r="D41" s="1137"/>
      <c r="E41" s="1137"/>
      <c r="F41" s="1137"/>
      <c r="G41" s="1137"/>
      <c r="H41" s="1137"/>
      <c r="I41" s="1137"/>
      <c r="J41" s="1137"/>
      <c r="K41" s="1137"/>
      <c r="L41" s="1137"/>
      <c r="M41" s="1137"/>
    </row>
    <row r="42" spans="1:13" ht="12.75">
      <c r="A42" s="1126"/>
      <c r="B42" s="1126"/>
      <c r="C42" s="1126"/>
      <c r="D42" s="646"/>
      <c r="E42" s="646"/>
      <c r="F42" s="646"/>
      <c r="G42" s="646"/>
      <c r="H42" s="646"/>
      <c r="I42" s="646"/>
      <c r="J42" s="646"/>
      <c r="K42" s="646"/>
      <c r="L42" s="646"/>
      <c r="M42" s="646"/>
    </row>
    <row r="43" spans="1:13" ht="12.75">
      <c r="A43" s="1127" t="s">
        <v>37</v>
      </c>
      <c r="B43" s="1128"/>
      <c r="C43" s="1128"/>
      <c r="D43" s="1128"/>
      <c r="E43" s="1128"/>
      <c r="F43" s="1128"/>
      <c r="G43" s="1128"/>
      <c r="H43" s="1128"/>
      <c r="I43" s="1128"/>
      <c r="J43" s="1128"/>
      <c r="K43" s="1128"/>
      <c r="L43" s="636"/>
      <c r="M43" s="636"/>
    </row>
    <row r="45" spans="1:13" ht="12.75">
      <c r="A45" s="636"/>
      <c r="B45" s="636"/>
      <c r="C45" s="636"/>
      <c r="D45" s="598"/>
      <c r="E45" s="636"/>
      <c r="F45" s="636"/>
      <c r="G45" s="636"/>
      <c r="H45" s="636"/>
      <c r="I45" s="636"/>
      <c r="J45" s="636"/>
      <c r="K45" s="636"/>
      <c r="L45" s="636"/>
      <c r="M45" s="636"/>
    </row>
    <row r="51" spans="4:10" ht="12.75">
      <c r="D51" s="556"/>
      <c r="E51" s="636"/>
      <c r="F51" s="636"/>
      <c r="G51" s="636"/>
      <c r="H51" s="636"/>
      <c r="I51" s="636"/>
      <c r="J51" s="636"/>
    </row>
    <row r="52" spans="4:10" ht="12.75">
      <c r="D52" s="556"/>
      <c r="E52" s="636"/>
      <c r="F52" s="636"/>
      <c r="G52" s="636"/>
      <c r="H52" s="636"/>
      <c r="I52" s="636"/>
      <c r="J52" s="556"/>
    </row>
    <row r="54" spans="4:10" ht="12.75">
      <c r="D54" s="598"/>
      <c r="E54" s="636"/>
      <c r="F54" s="636"/>
      <c r="G54" s="636"/>
      <c r="H54" s="636"/>
      <c r="I54" s="636"/>
      <c r="J54" s="636"/>
    </row>
  </sheetData>
  <mergeCells count="15">
    <mergeCell ref="A42:C42"/>
    <mergeCell ref="A43:K43"/>
    <mergeCell ref="A33:M33"/>
    <mergeCell ref="A37:L37"/>
    <mergeCell ref="A38:I38"/>
    <mergeCell ref="A40:M40"/>
    <mergeCell ref="A41:M41"/>
    <mergeCell ref="A39:M39"/>
    <mergeCell ref="A1:M1"/>
    <mergeCell ref="A2:M2"/>
    <mergeCell ref="A3:M3"/>
    <mergeCell ref="B4:D4"/>
    <mergeCell ref="E4:G4"/>
    <mergeCell ref="H4:J4"/>
    <mergeCell ref="K4:M4"/>
  </mergeCells>
  <pageMargins left="0.7" right="0.7" top="0.75" bottom="0.75" header="0.3" footer="0.3"/>
  <pageSetup orientation="landscape" scale="55" r:id="rId1"/>
  <ignoredErrors>
    <ignoredError sqref="G32 D32" formula="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K25"/>
  <sheetViews>
    <sheetView workbookViewId="0" topLeftCell="A1">
      <selection pane="topLeft" activeCell="A1" sqref="A1"/>
    </sheetView>
  </sheetViews>
  <sheetFormatPr defaultColWidth="8.5703125" defaultRowHeight="13"/>
  <cols>
    <col min="1" max="1" width="10.5454545454545" customWidth="1"/>
    <col min="2" max="5" width="12.5454545454545" customWidth="1"/>
    <col min="6" max="6" width="13.5454545454545" customWidth="1"/>
    <col min="7" max="7" width="14.5454545454545" style="57" customWidth="1"/>
    <col min="8" max="8" width="12.5454545454545" customWidth="1"/>
    <col min="9" max="11" width="9.45454545454546" style="60"/>
  </cols>
  <sheetData>
    <row r="1" spans="1:8" ht="15.75">
      <c r="A1" s="1199" t="s">
        <v>482</v>
      </c>
      <c r="B1" s="1199"/>
      <c r="C1" s="1199"/>
      <c r="D1" s="1199"/>
      <c r="E1" s="1199"/>
      <c r="F1" s="1199"/>
      <c r="G1" s="1199"/>
      <c r="H1" s="1199"/>
    </row>
    <row r="2" spans="1:8" ht="15.75">
      <c r="A2" s="1197" t="s">
        <v>1</v>
      </c>
      <c r="B2" s="1238"/>
      <c r="C2" s="1238"/>
      <c r="D2" s="1238"/>
      <c r="E2" s="1238"/>
      <c r="F2" s="1238"/>
      <c r="G2" s="1238"/>
      <c r="H2" s="1238"/>
    </row>
    <row r="3" spans="1:8" ht="16.5" thickBot="1">
      <c r="A3" s="1197" t="s">
        <v>618</v>
      </c>
      <c r="B3" s="1238"/>
      <c r="C3" s="1238"/>
      <c r="D3" s="1238"/>
      <c r="E3" s="1238"/>
      <c r="F3" s="1238"/>
      <c r="G3" s="1238"/>
      <c r="H3" s="1238"/>
    </row>
    <row r="4" spans="1:10" ht="52.5">
      <c r="A4" s="801" t="s">
        <v>289</v>
      </c>
      <c r="B4" s="161" t="s">
        <v>483</v>
      </c>
      <c r="C4" s="161" t="s">
        <v>484</v>
      </c>
      <c r="D4" s="161" t="s">
        <v>485</v>
      </c>
      <c r="E4" s="161" t="s">
        <v>486</v>
      </c>
      <c r="F4" s="161" t="s">
        <v>487</v>
      </c>
      <c r="G4" s="164" t="s">
        <v>488</v>
      </c>
      <c r="H4" s="162" t="s">
        <v>489</v>
      </c>
      <c r="I4" s="33"/>
      <c r="J4" s="33"/>
    </row>
    <row r="5" spans="1:11" s="13" customFormat="1" ht="12.75">
      <c r="A5" s="484" t="s">
        <v>301</v>
      </c>
      <c r="B5" s="479">
        <v>300720</v>
      </c>
      <c r="C5" s="479">
        <v>2278</v>
      </c>
      <c r="D5" s="485">
        <f t="shared" si="0" ref="D5:D11">C5/B5</f>
        <v>0.0075751529662144183</v>
      </c>
      <c r="E5" s="486">
        <v>2075</v>
      </c>
      <c r="F5" s="487">
        <v>102</v>
      </c>
      <c r="G5" s="485">
        <f t="shared" si="1" ref="G5:G14">IF(C5=0,0,E5/C5)</f>
        <v>0.91088674275680426</v>
      </c>
      <c r="H5" s="488">
        <f t="shared" si="2" ref="H5:H11">F5/B5</f>
        <v>0.00033918595371109337</v>
      </c>
      <c r="I5" s="60"/>
      <c r="J5" s="58"/>
      <c r="K5" s="60"/>
    </row>
    <row r="6" spans="1:10" ht="12.75">
      <c r="A6" s="484" t="s">
        <v>302</v>
      </c>
      <c r="B6" s="479">
        <v>303241</v>
      </c>
      <c r="C6" s="479">
        <v>1232</v>
      </c>
      <c r="D6" s="485">
        <f t="shared" si="0"/>
        <v>0.0040627751524365107</v>
      </c>
      <c r="E6" s="486">
        <v>1122</v>
      </c>
      <c r="F6" s="487">
        <v>26</v>
      </c>
      <c r="G6" s="485">
        <f t="shared" si="1"/>
        <v>0.9107142857142857</v>
      </c>
      <c r="H6" s="488">
        <f t="shared" si="2"/>
        <v>8.5740384710510778E-05</v>
      </c>
      <c r="J6" s="58"/>
    </row>
    <row r="7" spans="1:10" ht="12.75">
      <c r="A7" s="484" t="s">
        <v>303</v>
      </c>
      <c r="B7" s="479">
        <v>309407</v>
      </c>
      <c r="C7" s="479">
        <v>346</v>
      </c>
      <c r="D7" s="485">
        <f t="shared" si="0"/>
        <v>0.0011182681710497824</v>
      </c>
      <c r="E7" s="486">
        <v>299</v>
      </c>
      <c r="F7" s="487">
        <v>3</v>
      </c>
      <c r="G7" s="485">
        <f t="shared" si="1"/>
        <v>0.86416184971098264</v>
      </c>
      <c r="H7" s="488">
        <f t="shared" si="2"/>
        <v>9.6959668010096733E-06</v>
      </c>
      <c r="J7" s="58"/>
    </row>
    <row r="8" spans="1:10" ht="12.75">
      <c r="A8" s="484" t="s">
        <v>304</v>
      </c>
      <c r="B8" s="479">
        <v>315669</v>
      </c>
      <c r="C8" s="479">
        <v>0</v>
      </c>
      <c r="D8" s="485">
        <f t="shared" si="0"/>
        <v>0</v>
      </c>
      <c r="E8" s="486">
        <v>0</v>
      </c>
      <c r="F8" s="486">
        <v>0</v>
      </c>
      <c r="G8" s="485">
        <f t="shared" si="1"/>
        <v>0</v>
      </c>
      <c r="H8" s="488">
        <f t="shared" si="2"/>
        <v>0</v>
      </c>
      <c r="J8" s="58"/>
    </row>
    <row r="9" spans="1:8" ht="12.75">
      <c r="A9" s="484" t="s">
        <v>305</v>
      </c>
      <c r="B9" s="503">
        <v>322430</v>
      </c>
      <c r="C9" s="503">
        <v>0</v>
      </c>
      <c r="D9" s="485">
        <f t="shared" si="0"/>
        <v>0</v>
      </c>
      <c r="E9" s="486">
        <v>0</v>
      </c>
      <c r="F9" s="486">
        <v>0</v>
      </c>
      <c r="G9" s="485">
        <f t="shared" si="1"/>
        <v>0</v>
      </c>
      <c r="H9" s="488">
        <f t="shared" si="2"/>
        <v>0</v>
      </c>
    </row>
    <row r="10" spans="1:8" ht="12.75">
      <c r="A10" s="484" t="s">
        <v>306</v>
      </c>
      <c r="B10" s="479">
        <v>326279</v>
      </c>
      <c r="C10" s="479">
        <v>5</v>
      </c>
      <c r="D10" s="485">
        <f t="shared" si="0"/>
        <v>1.5324308337343194E-05</v>
      </c>
      <c r="E10" s="479">
        <v>0</v>
      </c>
      <c r="F10" s="479">
        <v>0</v>
      </c>
      <c r="G10" s="485">
        <f t="shared" si="1"/>
        <v>0</v>
      </c>
      <c r="H10" s="488">
        <f t="shared" si="2"/>
        <v>0</v>
      </c>
    </row>
    <row r="11" spans="1:8" ht="12.75">
      <c r="A11" s="484" t="s">
        <v>307</v>
      </c>
      <c r="B11" s="479">
        <v>329260</v>
      </c>
      <c r="C11" s="479">
        <v>1</v>
      </c>
      <c r="D11" s="485">
        <f t="shared" si="0"/>
        <v>3.0371135273036505E-06</v>
      </c>
      <c r="E11" s="479">
        <v>0</v>
      </c>
      <c r="F11" s="479">
        <v>0</v>
      </c>
      <c r="G11" s="485">
        <f t="shared" si="1"/>
        <v>0</v>
      </c>
      <c r="H11" s="488">
        <f t="shared" si="2"/>
        <v>0</v>
      </c>
    </row>
    <row r="12" spans="1:8" ht="12.75">
      <c r="A12" s="484" t="s">
        <v>308</v>
      </c>
      <c r="B12" s="479">
        <v>331449</v>
      </c>
      <c r="C12" s="479">
        <v>3</v>
      </c>
      <c r="D12" s="485">
        <f>C12/B12</f>
        <v>9.0511662427703807E-06</v>
      </c>
      <c r="E12" s="479">
        <v>0</v>
      </c>
      <c r="F12" s="479">
        <v>0</v>
      </c>
      <c r="G12" s="485">
        <f t="shared" si="1"/>
        <v>0</v>
      </c>
      <c r="H12" s="488">
        <f>F12/B12</f>
        <v>0</v>
      </c>
    </row>
    <row r="13" spans="1:8" ht="12.75">
      <c r="A13" s="484" t="s">
        <v>309</v>
      </c>
      <c r="B13" s="479">
        <v>333164</v>
      </c>
      <c r="C13" s="479">
        <v>1</v>
      </c>
      <c r="D13" s="485">
        <f>C13/B13</f>
        <v>3.0015247745854893E-06</v>
      </c>
      <c r="E13" s="478">
        <v>0</v>
      </c>
      <c r="F13" s="478">
        <v>0</v>
      </c>
      <c r="G13" s="485">
        <f t="shared" si="1"/>
        <v>0</v>
      </c>
      <c r="H13" s="488">
        <f>F13/B13</f>
        <v>0</v>
      </c>
    </row>
    <row r="14" spans="1:8" ht="12.75">
      <c r="A14" s="484" t="s">
        <v>310</v>
      </c>
      <c r="B14" s="479">
        <v>334494</v>
      </c>
      <c r="C14" s="479">
        <v>0</v>
      </c>
      <c r="D14" s="485">
        <f>C14/B14</f>
        <v>0</v>
      </c>
      <c r="E14" s="479">
        <v>0</v>
      </c>
      <c r="F14" s="479">
        <v>0</v>
      </c>
      <c r="G14" s="485">
        <f t="shared" si="1"/>
        <v>0</v>
      </c>
      <c r="H14" s="488">
        <f>F14/B14</f>
        <v>0</v>
      </c>
    </row>
    <row r="15" spans="1:8" ht="12.75">
      <c r="A15" s="484" t="s">
        <v>311</v>
      </c>
      <c r="B15" s="479">
        <v>335091</v>
      </c>
      <c r="C15" s="479">
        <v>1</v>
      </c>
      <c r="D15" s="485">
        <f>C15/B15</f>
        <v>2.9842639760542657E-06</v>
      </c>
      <c r="E15" s="479">
        <v>0</v>
      </c>
      <c r="F15" s="479">
        <v>0</v>
      </c>
      <c r="G15" s="485">
        <f>IF(C15=0,0,E15/C15)</f>
        <v>0</v>
      </c>
      <c r="H15" s="488">
        <f>F15/B15</f>
        <v>0</v>
      </c>
    </row>
    <row r="16" spans="1:8" ht="13.5" thickBot="1">
      <c r="A16" s="165" t="s">
        <v>312</v>
      </c>
      <c r="B16" s="118"/>
      <c r="C16" s="118"/>
      <c r="D16" s="485"/>
      <c r="E16" s="118"/>
      <c r="F16" s="118"/>
      <c r="G16" s="485"/>
      <c r="H16" s="488"/>
    </row>
    <row r="17" spans="1:8" ht="13.5" thickBot="1">
      <c r="A17" s="1080" t="s">
        <v>313</v>
      </c>
      <c r="B17" s="1081">
        <f>IFS(B16&lt;&gt;0,B16,B15&lt;&gt;0,B15,B14&lt;&gt;0,B14,B13&lt;&gt;0,B13,B12&lt;&gt;0,B12,B11&lt;&gt;0,B11,B10&lt;&gt;0,B10,B9&lt;&gt;0,B9,B8&lt;&gt;0,B8,B7&lt;&gt;0,B7,B6&lt;&gt;0,B6,B5&lt;&gt;0,B5)</f>
        <v>335091</v>
      </c>
      <c r="C17" s="1081">
        <f>SUM(C5:C16)</f>
        <v>3867</v>
      </c>
      <c r="D17" s="1082">
        <f>C17/B17</f>
        <v>0.011540148795401847</v>
      </c>
      <c r="E17" s="1081">
        <f>SUM(E5:E16)</f>
        <v>3496</v>
      </c>
      <c r="F17" s="1081">
        <f>SUM(F5:F16)</f>
        <v>131</v>
      </c>
      <c r="G17" s="1082">
        <f t="shared" si="3" ref="G17">E17/C17</f>
        <v>0.90405999482803212</v>
      </c>
      <c r="H17" s="1083">
        <f t="shared" si="4" ref="H17">F17/B17</f>
        <v>0.00039093858086310882</v>
      </c>
    </row>
    <row r="19" spans="1:9" ht="12.75" customHeight="1">
      <c r="A19" s="1351"/>
      <c r="B19" s="1352"/>
      <c r="C19" s="1352"/>
      <c r="D19" s="1352"/>
      <c r="E19" s="1352"/>
      <c r="F19" s="1352"/>
      <c r="G19" s="1352"/>
      <c r="H19" s="1352"/>
      <c r="I19" s="61"/>
    </row>
    <row r="20" spans="1:9" ht="12.75">
      <c r="A20" s="1338" t="s">
        <v>479</v>
      </c>
      <c r="B20" s="1426"/>
      <c r="C20" s="1426"/>
      <c r="D20" s="1426"/>
      <c r="E20" s="1426"/>
      <c r="F20" s="1426"/>
      <c r="G20" s="1426"/>
      <c r="H20" s="1426"/>
      <c r="I20" s="916"/>
    </row>
    <row r="21" spans="1:9" ht="12.75" customHeight="1">
      <c r="A21" s="1171" t="s">
        <v>490</v>
      </c>
      <c r="B21" s="1171"/>
      <c r="C21" s="1171"/>
      <c r="D21" s="1171"/>
      <c r="E21" s="1171"/>
      <c r="F21" s="1171"/>
      <c r="G21" s="1171"/>
      <c r="H21" s="1171"/>
      <c r="I21" s="911"/>
    </row>
    <row r="22" spans="1:9" ht="12.75" customHeight="1">
      <c r="A22" s="1348" t="s">
        <v>491</v>
      </c>
      <c r="B22" s="1349"/>
      <c r="C22" s="1349"/>
      <c r="D22" s="1349"/>
      <c r="E22" s="1349"/>
      <c r="F22" s="1349"/>
      <c r="G22" s="1349"/>
      <c r="H22" s="1349"/>
      <c r="I22" s="36"/>
    </row>
    <row r="23" spans="1:9" ht="25.5" customHeight="1">
      <c r="A23" s="1349" t="s">
        <v>492</v>
      </c>
      <c r="B23" s="1349"/>
      <c r="C23" s="1349"/>
      <c r="D23" s="1349"/>
      <c r="E23" s="1349"/>
      <c r="F23" s="1349"/>
      <c r="G23" s="1349"/>
      <c r="H23" s="1349"/>
      <c r="I23" s="36"/>
    </row>
    <row r="24" spans="1:11" s="702" customFormat="1" ht="25.5" customHeight="1">
      <c r="A24" s="800" t="s">
        <v>657</v>
      </c>
      <c r="B24" s="800"/>
      <c r="C24" s="800"/>
      <c r="D24" s="800"/>
      <c r="E24" s="800"/>
      <c r="F24" s="800"/>
      <c r="G24" s="800"/>
      <c r="H24" s="800"/>
      <c r="I24" s="36"/>
      <c r="J24" s="60"/>
      <c r="K24" s="60"/>
    </row>
    <row r="25" spans="1:8" ht="29.1" customHeight="1">
      <c r="A25" s="1350" t="s">
        <v>493</v>
      </c>
      <c r="B25" s="1350"/>
      <c r="C25" s="1350"/>
      <c r="D25" s="1350"/>
      <c r="E25" s="1350"/>
      <c r="F25" s="1350"/>
      <c r="G25" s="1350"/>
      <c r="H25" s="1350"/>
    </row>
  </sheetData>
  <mergeCells count="9">
    <mergeCell ref="A22:H22"/>
    <mergeCell ref="A23:H23"/>
    <mergeCell ref="A25:H25"/>
    <mergeCell ref="A1:H1"/>
    <mergeCell ref="A3:H3"/>
    <mergeCell ref="A2:H2"/>
    <mergeCell ref="A19:H19"/>
    <mergeCell ref="A20:H20"/>
    <mergeCell ref="A21:H21"/>
  </mergeCells>
  <printOptions horizontalCentered="1" verticalCentered="1"/>
  <pageMargins left="0.25" right="0.25" top="0.5" bottom="0.5" header="0.5" footer="0.5"/>
  <pageSetup orientation="landscape" r:id="rId1"/>
  <ignoredErrors>
    <ignoredError sqref="D17" formula="1"/>
  </ignoredError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M35"/>
  <sheetViews>
    <sheetView workbookViewId="0" topLeftCell="A1">
      <selection pane="topLeft" activeCell="A1" sqref="A1"/>
    </sheetView>
  </sheetViews>
  <sheetFormatPr defaultColWidth="9.42578125" defaultRowHeight="13"/>
  <cols>
    <col min="1" max="1" width="48.5454545454545" style="24" customWidth="1"/>
    <col min="2" max="6" width="9.54545454545455" style="24" customWidth="1"/>
    <col min="7" max="7" width="12.5454545454545" style="24" customWidth="1"/>
    <col min="8" max="16384" width="9.45454545454546" style="24"/>
  </cols>
  <sheetData>
    <row r="1" spans="1:13" ht="15.75">
      <c r="A1" s="1199" t="s">
        <v>494</v>
      </c>
      <c r="B1" s="1199"/>
      <c r="C1" s="1199"/>
      <c r="D1" s="1199"/>
      <c r="E1" s="1199"/>
      <c r="F1" s="1199"/>
      <c r="G1" s="1427"/>
      <c r="H1" s="721"/>
      <c r="I1" s="721"/>
      <c r="J1" s="721"/>
      <c r="K1" s="721"/>
      <c r="L1" s="721"/>
      <c r="M1" s="721"/>
    </row>
    <row r="2" spans="1:13" ht="15.75">
      <c r="A2" s="1197" t="s">
        <v>1</v>
      </c>
      <c r="B2" s="1238"/>
      <c r="C2" s="1238"/>
      <c r="D2" s="1238"/>
      <c r="E2" s="1238"/>
      <c r="F2" s="1238"/>
      <c r="G2" s="1427"/>
      <c r="H2" s="721"/>
      <c r="I2" s="721"/>
      <c r="J2" s="721"/>
      <c r="K2" s="721"/>
      <c r="L2" s="721"/>
      <c r="M2" s="721"/>
    </row>
    <row r="3" spans="1:13" ht="16.5" thickBot="1">
      <c r="A3" s="1428" t="s">
        <v>617</v>
      </c>
      <c r="B3" s="1429"/>
      <c r="C3" s="1429"/>
      <c r="D3" s="1429"/>
      <c r="E3" s="1429"/>
      <c r="F3" s="1429"/>
      <c r="G3" s="1430"/>
      <c r="H3" s="721"/>
      <c r="I3" s="721"/>
      <c r="J3" s="721"/>
      <c r="K3" s="721"/>
      <c r="L3" s="721"/>
      <c r="M3" s="721"/>
    </row>
    <row r="4" spans="1:13" ht="13.5" customHeight="1">
      <c r="A4" s="1355" t="s">
        <v>495</v>
      </c>
      <c r="B4" s="1357" t="s">
        <v>496</v>
      </c>
      <c r="C4" s="1358"/>
      <c r="D4" s="1358"/>
      <c r="E4" s="1359"/>
      <c r="F4" s="1357" t="s">
        <v>497</v>
      </c>
      <c r="G4" s="1360"/>
      <c r="H4" s="721"/>
      <c r="I4" s="721"/>
      <c r="J4" s="721"/>
      <c r="K4" s="721"/>
      <c r="L4" s="721"/>
      <c r="M4" s="721"/>
    </row>
    <row r="5" spans="1:13" ht="13.5" customHeight="1">
      <c r="A5" s="1356"/>
      <c r="B5" s="1363" t="s">
        <v>498</v>
      </c>
      <c r="C5" s="1364"/>
      <c r="D5" s="1364"/>
      <c r="E5" s="1365"/>
      <c r="F5" s="1361"/>
      <c r="G5" s="1362"/>
      <c r="H5" s="721"/>
      <c r="I5" s="721"/>
      <c r="J5" s="721"/>
      <c r="K5" s="721"/>
      <c r="L5" s="721"/>
      <c r="M5" s="721"/>
    </row>
    <row r="6" spans="1:13" ht="24.75" customHeight="1">
      <c r="A6" s="1356"/>
      <c r="B6" s="37" t="s">
        <v>499</v>
      </c>
      <c r="C6" s="37" t="s">
        <v>500</v>
      </c>
      <c r="D6" s="37" t="s">
        <v>501</v>
      </c>
      <c r="E6" s="37" t="s">
        <v>502</v>
      </c>
      <c r="F6" s="132" t="s">
        <v>503</v>
      </c>
      <c r="G6" s="167" t="s">
        <v>504</v>
      </c>
      <c r="H6" s="721"/>
      <c r="I6" s="721"/>
      <c r="J6" s="721"/>
      <c r="K6" s="721"/>
      <c r="L6" s="721"/>
      <c r="M6" s="721"/>
    </row>
    <row r="7" spans="1:13" s="652" customFormat="1" ht="12.75">
      <c r="A7" s="656" t="s">
        <v>505</v>
      </c>
      <c r="B7" s="654"/>
      <c r="C7" s="654" t="s">
        <v>506</v>
      </c>
      <c r="D7" s="655"/>
      <c r="E7" s="655"/>
      <c r="F7" s="657">
        <v>80</v>
      </c>
      <c r="G7" s="1084">
        <v>1426</v>
      </c>
      <c r="H7" s="721"/>
      <c r="I7" s="721"/>
      <c r="J7" s="721"/>
      <c r="K7" s="721"/>
      <c r="L7" s="721"/>
      <c r="M7" s="721"/>
    </row>
    <row r="8" spans="1:13" ht="12.75">
      <c r="A8" s="489" t="s">
        <v>507</v>
      </c>
      <c r="B8" s="490"/>
      <c r="C8" s="491" t="s">
        <v>506</v>
      </c>
      <c r="D8" s="323"/>
      <c r="E8" s="324"/>
      <c r="F8" s="492">
        <v>0</v>
      </c>
      <c r="G8" s="1085">
        <v>0</v>
      </c>
      <c r="H8" s="306"/>
      <c r="I8" s="721"/>
      <c r="J8" s="721"/>
      <c r="K8" s="721"/>
      <c r="L8" s="721"/>
      <c r="M8" s="721"/>
    </row>
    <row r="9" spans="1:13" ht="12.75">
      <c r="A9" s="747" t="s">
        <v>508</v>
      </c>
      <c r="B9" s="490"/>
      <c r="C9" s="491" t="s">
        <v>509</v>
      </c>
      <c r="D9" s="323"/>
      <c r="E9" s="324"/>
      <c r="F9" s="492">
        <v>0</v>
      </c>
      <c r="G9" s="1085">
        <v>2</v>
      </c>
      <c r="H9" s="721"/>
      <c r="I9" s="721"/>
      <c r="J9" s="721"/>
      <c r="K9" s="721"/>
      <c r="L9" s="721"/>
      <c r="M9" s="721"/>
    </row>
    <row r="10" spans="1:13" ht="14.25">
      <c r="A10" s="489" t="s">
        <v>510</v>
      </c>
      <c r="B10" s="493"/>
      <c r="C10" s="493" t="s">
        <v>506</v>
      </c>
      <c r="D10" s="325" t="s">
        <v>506</v>
      </c>
      <c r="E10" s="326"/>
      <c r="F10" s="494">
        <v>0</v>
      </c>
      <c r="G10" s="1086">
        <v>4</v>
      </c>
      <c r="H10" s="721"/>
      <c r="I10" s="721"/>
      <c r="J10" s="721"/>
      <c r="K10" s="721"/>
      <c r="L10" s="721"/>
      <c r="M10" s="721"/>
    </row>
    <row r="11" spans="1:13" ht="14.25">
      <c r="A11" s="489" t="s">
        <v>511</v>
      </c>
      <c r="B11" s="493"/>
      <c r="C11" s="493" t="s">
        <v>506</v>
      </c>
      <c r="D11" s="325"/>
      <c r="E11" s="326"/>
      <c r="F11" s="494">
        <v>0</v>
      </c>
      <c r="G11" s="1086">
        <v>0</v>
      </c>
      <c r="H11" s="307"/>
      <c r="I11" s="721"/>
      <c r="J11" s="721"/>
      <c r="K11" s="721"/>
      <c r="L11" s="721"/>
      <c r="M11" s="721"/>
    </row>
    <row r="12" spans="1:13" ht="14.25">
      <c r="A12" s="489" t="s">
        <v>512</v>
      </c>
      <c r="B12" s="493"/>
      <c r="C12" s="493" t="s">
        <v>506</v>
      </c>
      <c r="D12" s="325"/>
      <c r="E12" s="326"/>
      <c r="F12" s="494">
        <v>0</v>
      </c>
      <c r="G12" s="1087">
        <v>5</v>
      </c>
      <c r="H12" s="308"/>
      <c r="I12" s="721"/>
      <c r="J12" s="721"/>
      <c r="K12" s="721"/>
      <c r="L12" s="721"/>
      <c r="M12" s="721"/>
    </row>
    <row r="13" spans="1:13" ht="14.25">
      <c r="A13" s="489" t="s">
        <v>513</v>
      </c>
      <c r="B13" s="493"/>
      <c r="C13" s="493" t="s">
        <v>506</v>
      </c>
      <c r="D13" s="325"/>
      <c r="E13" s="326"/>
      <c r="F13" s="494">
        <v>0</v>
      </c>
      <c r="G13" s="1087">
        <v>6</v>
      </c>
      <c r="H13" s="721"/>
      <c r="I13" s="721"/>
      <c r="J13" s="721"/>
      <c r="K13" s="721"/>
      <c r="L13" s="721"/>
      <c r="M13" s="721"/>
    </row>
    <row r="14" spans="1:13" s="301" customFormat="1" ht="14.25">
      <c r="A14" s="489" t="s">
        <v>514</v>
      </c>
      <c r="B14" s="493"/>
      <c r="C14" s="493" t="s">
        <v>506</v>
      </c>
      <c r="D14" s="325"/>
      <c r="E14" s="326"/>
      <c r="F14" s="494">
        <v>0</v>
      </c>
      <c r="G14" s="1086">
        <v>0</v>
      </c>
      <c r="H14" s="721"/>
      <c r="I14" s="721"/>
      <c r="J14" s="721"/>
      <c r="K14" s="721"/>
      <c r="L14" s="721"/>
      <c r="M14" s="721"/>
    </row>
    <row r="15" spans="1:13" s="301" customFormat="1" ht="14.25">
      <c r="A15" s="489" t="s">
        <v>515</v>
      </c>
      <c r="B15" s="496"/>
      <c r="C15" s="497" t="s">
        <v>506</v>
      </c>
      <c r="D15" s="327"/>
      <c r="E15" s="328"/>
      <c r="F15" s="494">
        <v>0</v>
      </c>
      <c r="G15" s="1086">
        <v>0</v>
      </c>
      <c r="H15" s="721"/>
      <c r="I15" s="721"/>
      <c r="J15" s="721"/>
      <c r="K15" s="721"/>
      <c r="L15" s="721"/>
      <c r="M15" s="721"/>
    </row>
    <row r="16" spans="1:13" ht="14.25">
      <c r="A16" s="489" t="s">
        <v>516</v>
      </c>
      <c r="B16" s="496"/>
      <c r="C16" s="497" t="s">
        <v>506</v>
      </c>
      <c r="D16" s="327"/>
      <c r="E16" s="328"/>
      <c r="F16" s="494">
        <v>0</v>
      </c>
      <c r="G16" s="1086">
        <v>0</v>
      </c>
      <c r="H16" s="721"/>
      <c r="I16" s="721"/>
      <c r="J16" s="721"/>
      <c r="K16" s="721"/>
      <c r="L16" s="721"/>
      <c r="M16" s="721"/>
    </row>
    <row r="17" spans="1:13" ht="14.25">
      <c r="A17" s="489" t="s">
        <v>517</v>
      </c>
      <c r="B17" s="496"/>
      <c r="C17" s="497" t="s">
        <v>506</v>
      </c>
      <c r="D17" s="327"/>
      <c r="E17" s="328"/>
      <c r="F17" s="494">
        <v>2</v>
      </c>
      <c r="G17" s="1086">
        <v>2</v>
      </c>
      <c r="H17" s="721"/>
      <c r="I17" s="721"/>
      <c r="J17" s="721"/>
      <c r="K17" s="721"/>
      <c r="L17" s="721"/>
      <c r="M17" s="721"/>
    </row>
    <row r="18" spans="1:13" ht="14.25">
      <c r="A18" s="489" t="s">
        <v>518</v>
      </c>
      <c r="B18" s="496"/>
      <c r="C18" s="497" t="s">
        <v>506</v>
      </c>
      <c r="D18" s="327"/>
      <c r="E18" s="328" t="s">
        <v>506</v>
      </c>
      <c r="F18" s="494">
        <v>0</v>
      </c>
      <c r="G18" s="1087">
        <v>0</v>
      </c>
      <c r="H18" s="721"/>
      <c r="I18" s="721"/>
      <c r="J18" s="721"/>
      <c r="K18" s="721"/>
      <c r="L18" s="721"/>
      <c r="M18" s="721"/>
    </row>
    <row r="19" spans="1:13" ht="12.75">
      <c r="A19" s="489" t="s">
        <v>519</v>
      </c>
      <c r="B19" s="498"/>
      <c r="C19" s="493" t="s">
        <v>506</v>
      </c>
      <c r="D19" s="325"/>
      <c r="E19" s="326"/>
      <c r="F19" s="499">
        <v>0</v>
      </c>
      <c r="G19" s="1088">
        <v>14</v>
      </c>
      <c r="H19" s="721"/>
      <c r="I19" s="721"/>
      <c r="J19" s="721"/>
      <c r="K19" s="721"/>
      <c r="L19" s="721"/>
      <c r="M19" s="721"/>
    </row>
    <row r="20" spans="1:13" ht="14.25">
      <c r="A20" s="489" t="s">
        <v>520</v>
      </c>
      <c r="B20" s="493" t="s">
        <v>506</v>
      </c>
      <c r="C20" s="493"/>
      <c r="D20" s="325"/>
      <c r="E20" s="326"/>
      <c r="F20" s="494">
        <v>0</v>
      </c>
      <c r="G20" s="1087">
        <v>2</v>
      </c>
      <c r="H20" s="721"/>
      <c r="I20" s="721"/>
      <c r="J20" s="721"/>
      <c r="K20" s="721"/>
      <c r="L20" s="721"/>
      <c r="M20" s="721"/>
    </row>
    <row r="21" spans="1:13" ht="14.25">
      <c r="A21" s="1089" t="s">
        <v>521</v>
      </c>
      <c r="B21" s="493"/>
      <c r="C21" s="493" t="s">
        <v>506</v>
      </c>
      <c r="D21" s="325"/>
      <c r="E21" s="326"/>
      <c r="F21" s="494">
        <v>0</v>
      </c>
      <c r="G21" s="1087">
        <v>3</v>
      </c>
      <c r="H21" s="721"/>
      <c r="I21" s="721"/>
      <c r="J21" s="721"/>
      <c r="K21" s="721"/>
      <c r="L21" s="721"/>
      <c r="M21" s="721"/>
    </row>
    <row r="22" spans="1:13" ht="14.25">
      <c r="A22" s="1089" t="s">
        <v>522</v>
      </c>
      <c r="B22" s="493"/>
      <c r="C22" s="493" t="s">
        <v>506</v>
      </c>
      <c r="D22" s="325"/>
      <c r="E22" s="326"/>
      <c r="F22" s="494">
        <v>1</v>
      </c>
      <c r="G22" s="1087">
        <v>11</v>
      </c>
      <c r="H22" s="721"/>
      <c r="I22" s="721"/>
      <c r="J22" s="721"/>
      <c r="K22" s="721"/>
      <c r="L22" s="721"/>
      <c r="M22" s="721"/>
    </row>
    <row r="23" spans="1:13" ht="14.25">
      <c r="A23" s="1089" t="s">
        <v>523</v>
      </c>
      <c r="B23" s="493"/>
      <c r="C23" s="493" t="s">
        <v>506</v>
      </c>
      <c r="D23" s="325"/>
      <c r="E23" s="328"/>
      <c r="F23" s="494">
        <v>1</v>
      </c>
      <c r="G23" s="1086">
        <v>12</v>
      </c>
      <c r="H23" s="721"/>
      <c r="I23" s="721"/>
      <c r="J23" s="721"/>
      <c r="K23" s="721"/>
      <c r="L23" s="721"/>
      <c r="M23" s="721"/>
    </row>
    <row r="24" spans="1:13" ht="14.25">
      <c r="A24" s="656" t="s">
        <v>524</v>
      </c>
      <c r="B24" s="493"/>
      <c r="C24" s="493" t="s">
        <v>506</v>
      </c>
      <c r="D24" s="325"/>
      <c r="E24" s="326"/>
      <c r="F24" s="494">
        <v>0</v>
      </c>
      <c r="G24" s="1086">
        <v>3</v>
      </c>
      <c r="H24" s="721"/>
      <c r="I24" s="721"/>
      <c r="J24" s="721"/>
      <c r="K24" s="721"/>
      <c r="L24" s="721"/>
      <c r="M24" s="721"/>
    </row>
    <row r="25" spans="1:13" ht="25.5">
      <c r="A25" s="656" t="s">
        <v>525</v>
      </c>
      <c r="B25" s="493"/>
      <c r="C25" s="493" t="s">
        <v>506</v>
      </c>
      <c r="D25" s="325"/>
      <c r="E25" s="326"/>
      <c r="F25" s="494">
        <v>0</v>
      </c>
      <c r="G25" s="1086">
        <v>0</v>
      </c>
      <c r="H25" s="721"/>
      <c r="I25" s="721"/>
      <c r="J25" s="721"/>
      <c r="K25" s="721"/>
      <c r="L25" s="721"/>
      <c r="M25" s="721"/>
    </row>
    <row r="26" spans="1:13" ht="15" thickBot="1">
      <c r="A26" s="656" t="s">
        <v>526</v>
      </c>
      <c r="B26" s="493"/>
      <c r="C26" s="493" t="s">
        <v>506</v>
      </c>
      <c r="D26" s="325"/>
      <c r="E26" s="326"/>
      <c r="F26" s="494">
        <v>0</v>
      </c>
      <c r="G26" s="1086">
        <v>1</v>
      </c>
      <c r="H26" s="721"/>
      <c r="I26" s="721"/>
      <c r="J26" s="721"/>
      <c r="K26" s="721"/>
      <c r="L26" s="721"/>
      <c r="M26" s="721"/>
    </row>
    <row r="27" spans="1:13" ht="15.75" thickBot="1">
      <c r="A27" s="168" t="s">
        <v>527</v>
      </c>
      <c r="B27" s="302"/>
      <c r="C27" s="303"/>
      <c r="D27" s="304"/>
      <c r="E27" s="304"/>
      <c r="F27" s="1090">
        <f>SUM(F7:F26)</f>
        <v>84</v>
      </c>
      <c r="G27" s="1091">
        <f>SUM(G7:G26)</f>
        <v>1491</v>
      </c>
      <c r="H27" s="721"/>
      <c r="I27" s="721"/>
      <c r="J27" s="721"/>
      <c r="K27" s="721"/>
      <c r="L27" s="721"/>
      <c r="M27" s="721"/>
    </row>
    <row r="28" spans="1:13" ht="28.5" customHeight="1">
      <c r="A28" s="30"/>
      <c r="B28" s="31"/>
      <c r="C28" s="31"/>
      <c r="D28" s="31"/>
      <c r="E28" s="31"/>
      <c r="F28" s="166"/>
      <c r="G28" s="166"/>
      <c r="H28" s="721"/>
      <c r="I28" s="721"/>
      <c r="J28" s="721"/>
      <c r="K28" s="721"/>
      <c r="L28" s="721"/>
      <c r="M28" s="721"/>
    </row>
    <row r="29" spans="1:13" ht="26.25" customHeight="1">
      <c r="A29" s="1354" t="s">
        <v>528</v>
      </c>
      <c r="B29" s="1354"/>
      <c r="C29" s="1354"/>
      <c r="D29" s="1354"/>
      <c r="E29" s="1354"/>
      <c r="F29" s="1354"/>
      <c r="G29" s="1354"/>
      <c r="H29" s="721"/>
      <c r="I29" s="721"/>
      <c r="J29" s="721"/>
      <c r="K29" s="721"/>
      <c r="L29" s="721"/>
      <c r="M29" s="721"/>
    </row>
    <row r="30" spans="1:13" ht="12.75">
      <c r="A30" s="1353" t="s">
        <v>151</v>
      </c>
      <c r="B30" s="1353"/>
      <c r="C30" s="1353"/>
      <c r="D30" s="1353"/>
      <c r="E30" s="1353"/>
      <c r="F30" s="1353"/>
      <c r="G30" s="1353"/>
      <c r="H30" s="721"/>
      <c r="I30" s="721"/>
      <c r="J30" s="721"/>
      <c r="K30" s="721"/>
      <c r="L30" s="721"/>
      <c r="M30" s="721"/>
    </row>
    <row r="31" spans="1:13" ht="12.75">
      <c r="A31" s="721"/>
      <c r="B31" s="721"/>
      <c r="C31" s="721"/>
      <c r="D31" s="721"/>
      <c r="E31" s="721"/>
      <c r="F31" s="721"/>
      <c r="G31" s="721"/>
      <c r="H31" s="721"/>
      <c r="I31" s="721"/>
      <c r="J31" s="721"/>
      <c r="K31" s="721"/>
      <c r="L31" s="721"/>
      <c r="M31" s="721"/>
    </row>
    <row r="32" spans="1:13" ht="12.75">
      <c r="A32" s="721"/>
      <c r="B32" s="721"/>
      <c r="C32" s="721"/>
      <c r="D32" s="721"/>
      <c r="E32" s="721"/>
      <c r="F32" s="721"/>
      <c r="G32" s="721"/>
      <c r="H32" s="721"/>
      <c r="I32" s="721"/>
      <c r="J32" s="721"/>
      <c r="K32" s="721"/>
      <c r="L32" s="721"/>
      <c r="M32" s="721"/>
    </row>
    <row r="33" spans="1:8" ht="12.75">
      <c r="A33" s="721"/>
      <c r="B33" s="721"/>
      <c r="C33" s="721"/>
      <c r="D33" s="721"/>
      <c r="E33" s="721"/>
      <c r="F33" s="721"/>
      <c r="G33" s="721"/>
      <c r="H33" s="721"/>
    </row>
    <row r="34" spans="1:8" ht="12.75">
      <c r="A34" s="721"/>
      <c r="B34" s="721"/>
      <c r="C34" s="721"/>
      <c r="D34" s="721"/>
      <c r="E34" s="721"/>
      <c r="F34" s="721"/>
      <c r="G34" s="721"/>
      <c r="H34" s="721"/>
    </row>
    <row r="35" spans="1:8" ht="12.75">
      <c r="A35" s="721"/>
      <c r="B35" s="721"/>
      <c r="C35" s="721"/>
      <c r="D35" s="721"/>
      <c r="E35" s="721"/>
      <c r="F35" s="721"/>
      <c r="G35" s="721"/>
      <c r="H35" s="721"/>
    </row>
  </sheetData>
  <mergeCells count="9">
    <mergeCell ref="A30:G30"/>
    <mergeCell ref="A29:G29"/>
    <mergeCell ref="A1:G1"/>
    <mergeCell ref="A2:G2"/>
    <mergeCell ref="A3:G3"/>
    <mergeCell ref="A4:A6"/>
    <mergeCell ref="B4:E4"/>
    <mergeCell ref="F4:G5"/>
    <mergeCell ref="B5:E5"/>
  </mergeCells>
  <printOptions horizontalCentered="1" verticalCentered="1"/>
  <pageMargins left="0.25" right="0.25" top="0.5" bottom="0.5" header="0.5" footer="0.5"/>
  <pageSetup orientation="landscap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R22"/>
  <sheetViews>
    <sheetView workbookViewId="0" topLeftCell="A1">
      <selection pane="topLeft" activeCell="A1" sqref="A1"/>
    </sheetView>
  </sheetViews>
  <sheetFormatPr defaultColWidth="8.5703125" defaultRowHeight="13"/>
  <cols>
    <col min="1" max="1" width="10.5454545454545" customWidth="1"/>
    <col min="2" max="6" width="12.5454545454545" style="121" customWidth="1"/>
    <col min="7" max="7" width="12.5454545454545" style="135" customWidth="1"/>
    <col min="8" max="9" width="12.5454545454545" style="121" customWidth="1"/>
  </cols>
  <sheetData>
    <row r="1" spans="1:10" ht="15.75">
      <c r="A1" s="1199" t="s">
        <v>529</v>
      </c>
      <c r="B1" s="1199"/>
      <c r="C1" s="1199"/>
      <c r="D1" s="1199"/>
      <c r="E1" s="1199"/>
      <c r="F1" s="1199"/>
      <c r="G1" s="1199"/>
      <c r="H1" s="1199"/>
      <c r="I1" s="1199"/>
      <c r="J1" s="721"/>
    </row>
    <row r="2" spans="1:10" ht="15.75">
      <c r="A2" s="1197" t="s">
        <v>1</v>
      </c>
      <c r="B2" s="1238"/>
      <c r="C2" s="1238"/>
      <c r="D2" s="1238"/>
      <c r="E2" s="1238"/>
      <c r="F2" s="1238"/>
      <c r="G2" s="1238"/>
      <c r="H2" s="1238"/>
      <c r="I2" s="1238"/>
      <c r="J2" s="721"/>
    </row>
    <row r="3" spans="1:10" ht="16.5" thickBot="1">
      <c r="A3" s="1197" t="s">
        <v>617</v>
      </c>
      <c r="B3" s="1238"/>
      <c r="C3" s="1238"/>
      <c r="D3" s="1238"/>
      <c r="E3" s="1238"/>
      <c r="F3" s="1238"/>
      <c r="G3" s="1238"/>
      <c r="H3" s="1238"/>
      <c r="I3" s="1238"/>
      <c r="J3" s="721"/>
    </row>
    <row r="4" spans="1:10" ht="39.75">
      <c r="A4" s="801" t="s">
        <v>289</v>
      </c>
      <c r="B4" s="161" t="s">
        <v>530</v>
      </c>
      <c r="C4" s="161" t="s">
        <v>291</v>
      </c>
      <c r="D4" s="161" t="s">
        <v>292</v>
      </c>
      <c r="E4" s="161" t="s">
        <v>9</v>
      </c>
      <c r="F4" s="161" t="s">
        <v>531</v>
      </c>
      <c r="G4" s="169" t="s">
        <v>532</v>
      </c>
      <c r="H4" s="161" t="s">
        <v>533</v>
      </c>
      <c r="I4" s="162" t="s">
        <v>534</v>
      </c>
      <c r="J4" s="721"/>
    </row>
    <row r="5" spans="1:10" ht="12.75">
      <c r="A5" s="484" t="s">
        <v>301</v>
      </c>
      <c r="B5" s="482">
        <v>189019</v>
      </c>
      <c r="C5" s="482">
        <v>0</v>
      </c>
      <c r="D5" s="482">
        <v>113159</v>
      </c>
      <c r="E5" s="479">
        <v>302178</v>
      </c>
      <c r="F5" s="478">
        <f>'CARE Table 2'!X7</f>
        <v>302245</v>
      </c>
      <c r="G5" s="500">
        <f t="shared" si="0" ref="G5">E5/F5</f>
        <v>0.99977832553061263</v>
      </c>
      <c r="H5" s="485">
        <f t="shared" si="1" ref="H5:H11">(299450/298719)-1</f>
        <v>0.0024471158513519331</v>
      </c>
      <c r="I5" s="501">
        <v>1340880</v>
      </c>
      <c r="J5" s="721"/>
    </row>
    <row r="6" spans="1:10" ht="12.75">
      <c r="A6" s="484" t="s">
        <v>302</v>
      </c>
      <c r="B6" s="479">
        <v>189690</v>
      </c>
      <c r="C6" s="482">
        <v>0</v>
      </c>
      <c r="D6" s="482">
        <v>113551</v>
      </c>
      <c r="E6" s="479">
        <v>303241</v>
      </c>
      <c r="F6" s="478">
        <f>'CARE Table 2'!X8</f>
        <v>302245</v>
      </c>
      <c r="G6" s="500">
        <f t="shared" si="2" ref="G6:G11">E6/F6</f>
        <v>1.0032953398732816</v>
      </c>
      <c r="H6" s="485">
        <f t="shared" si="1"/>
        <v>0.0024471158513519331</v>
      </c>
      <c r="I6" s="501">
        <v>1342800</v>
      </c>
      <c r="J6" s="721"/>
    </row>
    <row r="7" spans="1:10" ht="12.75">
      <c r="A7" s="484" t="s">
        <v>303</v>
      </c>
      <c r="B7" s="479">
        <v>193887</v>
      </c>
      <c r="C7" s="482">
        <v>0</v>
      </c>
      <c r="D7" s="479">
        <v>115520</v>
      </c>
      <c r="E7" s="479">
        <v>309407</v>
      </c>
      <c r="F7" s="478">
        <f>'CARE Table 2'!X9</f>
        <v>302245</v>
      </c>
      <c r="G7" s="500">
        <f t="shared" si="2"/>
        <v>1.023696008205264</v>
      </c>
      <c r="H7" s="485">
        <f t="shared" si="1"/>
        <v>0.0024471158513519331</v>
      </c>
      <c r="I7" s="501">
        <v>1344566</v>
      </c>
      <c r="J7" s="721"/>
    </row>
    <row r="8" spans="1:10" ht="12.75">
      <c r="A8" s="484" t="s">
        <v>304</v>
      </c>
      <c r="B8" s="479">
        <v>197949</v>
      </c>
      <c r="C8" s="482">
        <v>0</v>
      </c>
      <c r="D8" s="479">
        <v>117720</v>
      </c>
      <c r="E8" s="479">
        <v>315669</v>
      </c>
      <c r="F8" s="478">
        <f>'CARE Table 2'!X10</f>
        <v>302245</v>
      </c>
      <c r="G8" s="500">
        <f t="shared" si="2"/>
        <v>1.0444142996575625</v>
      </c>
      <c r="H8" s="485">
        <f t="shared" si="1"/>
        <v>0.0024471158513519331</v>
      </c>
      <c r="I8" s="501">
        <v>1345843</v>
      </c>
      <c r="J8" s="194"/>
    </row>
    <row r="9" spans="1:10" ht="12.75">
      <c r="A9" s="484" t="s">
        <v>305</v>
      </c>
      <c r="B9" s="502">
        <v>202455</v>
      </c>
      <c r="C9" s="482">
        <v>0</v>
      </c>
      <c r="D9" s="502">
        <v>119975</v>
      </c>
      <c r="E9" s="503">
        <v>322430</v>
      </c>
      <c r="F9" s="478">
        <f>'CARE Table 2'!X11</f>
        <v>302245</v>
      </c>
      <c r="G9" s="500">
        <f t="shared" si="2"/>
        <v>1.066783569620672</v>
      </c>
      <c r="H9" s="485">
        <f t="shared" si="1"/>
        <v>0.0024471158513519331</v>
      </c>
      <c r="I9" s="504">
        <v>1347323</v>
      </c>
      <c r="J9" s="194"/>
    </row>
    <row r="10" spans="1:10" ht="12.75">
      <c r="A10" s="484" t="s">
        <v>306</v>
      </c>
      <c r="B10" s="479">
        <v>204858</v>
      </c>
      <c r="C10" s="482">
        <v>0</v>
      </c>
      <c r="D10" s="479">
        <v>121421</v>
      </c>
      <c r="E10" s="479">
        <v>326279</v>
      </c>
      <c r="F10" s="478">
        <f>'CARE Table 2'!X12</f>
        <v>302245</v>
      </c>
      <c r="G10" s="500">
        <f t="shared" si="2"/>
        <v>1.0795182716008536</v>
      </c>
      <c r="H10" s="485">
        <f t="shared" si="1"/>
        <v>0.0024471158513519331</v>
      </c>
      <c r="I10" s="504">
        <v>1349282</v>
      </c>
      <c r="J10" s="194"/>
    </row>
    <row r="11" spans="1:10" ht="12.75">
      <c r="A11" s="484" t="s">
        <v>307</v>
      </c>
      <c r="B11" s="479">
        <v>206807</v>
      </c>
      <c r="C11" s="482">
        <v>0</v>
      </c>
      <c r="D11" s="479">
        <v>122453</v>
      </c>
      <c r="E11" s="479">
        <v>329260</v>
      </c>
      <c r="F11" s="478">
        <f>'CARE Table 2'!X13</f>
        <v>302245</v>
      </c>
      <c r="G11" s="500">
        <f t="shared" si="2"/>
        <v>1.0893811312015087</v>
      </c>
      <c r="H11" s="485">
        <f t="shared" si="1"/>
        <v>0.0024471158513519331</v>
      </c>
      <c r="I11" s="505">
        <v>1350885</v>
      </c>
      <c r="J11" s="721"/>
    </row>
    <row r="12" spans="1:10" ht="12.75">
      <c r="A12" s="484" t="s">
        <v>308</v>
      </c>
      <c r="B12" s="479">
        <v>208399</v>
      </c>
      <c r="C12" s="482">
        <v>0</v>
      </c>
      <c r="D12" s="479">
        <v>123050</v>
      </c>
      <c r="E12" s="479">
        <v>331449</v>
      </c>
      <c r="F12" s="478">
        <f>'CARE Table 2'!X14</f>
        <v>302245</v>
      </c>
      <c r="G12" s="500">
        <f>E12/F12</f>
        <v>1.0966236000595544</v>
      </c>
      <c r="H12" s="485">
        <f>(299450/298719)-1</f>
        <v>0.0024471158513519331</v>
      </c>
      <c r="I12" s="506">
        <v>1352376</v>
      </c>
      <c r="J12" s="721"/>
    </row>
    <row r="13" spans="1:10" ht="12.75">
      <c r="A13" s="484" t="s">
        <v>309</v>
      </c>
      <c r="B13" s="478">
        <v>209559</v>
      </c>
      <c r="C13" s="482">
        <v>0</v>
      </c>
      <c r="D13" s="478">
        <v>123605</v>
      </c>
      <c r="E13" s="479">
        <v>333164</v>
      </c>
      <c r="F13" s="478">
        <f>'CARE Table 2'!X15</f>
        <v>302245</v>
      </c>
      <c r="G13" s="500">
        <f>E13/F13</f>
        <v>1.1022978047610383</v>
      </c>
      <c r="H13" s="485">
        <f>(299450/298719)-1</f>
        <v>0.0024471158513519331</v>
      </c>
      <c r="I13" s="506">
        <v>1353996</v>
      </c>
      <c r="J13" s="721"/>
    </row>
    <row r="14" spans="1:10" ht="12.75">
      <c r="A14" s="484" t="s">
        <v>310</v>
      </c>
      <c r="B14" s="479">
        <v>210477</v>
      </c>
      <c r="C14" s="482">
        <v>0</v>
      </c>
      <c r="D14" s="479">
        <v>124017</v>
      </c>
      <c r="E14" s="479">
        <v>334494</v>
      </c>
      <c r="F14" s="478">
        <f>'CARE Table 2'!X16</f>
        <v>302245</v>
      </c>
      <c r="G14" s="500">
        <f>E14/F14</f>
        <v>1.1066982084070869</v>
      </c>
      <c r="H14" s="485">
        <f>(299450/298719)-1</f>
        <v>0.0024471158513519331</v>
      </c>
      <c r="I14" s="506">
        <v>1355947</v>
      </c>
      <c r="J14" s="721"/>
    </row>
    <row r="15" spans="1:10" ht="12.75">
      <c r="A15" s="484" t="s">
        <v>311</v>
      </c>
      <c r="B15" s="479">
        <v>210910</v>
      </c>
      <c r="C15" s="482">
        <v>0</v>
      </c>
      <c r="D15" s="479">
        <v>124181</v>
      </c>
      <c r="E15" s="479">
        <v>335091</v>
      </c>
      <c r="F15" s="478">
        <f>'CARE Table 2'!X17</f>
        <v>302245</v>
      </c>
      <c r="G15" s="500">
        <f>E15/F15</f>
        <v>1.1086734271865539</v>
      </c>
      <c r="H15" s="485">
        <f>(299450/298719)-1</f>
        <v>0.0024471158513519331</v>
      </c>
      <c r="I15" s="506">
        <v>1357108</v>
      </c>
      <c r="J15" s="721"/>
    </row>
    <row r="16" spans="1:10" ht="13.5" thickBot="1">
      <c r="A16" s="165" t="s">
        <v>312</v>
      </c>
      <c r="B16" s="118"/>
      <c r="C16" s="119"/>
      <c r="D16" s="118"/>
      <c r="E16" s="479"/>
      <c r="F16" s="478"/>
      <c r="G16" s="500"/>
      <c r="H16" s="485"/>
      <c r="I16" s="170"/>
      <c r="J16" s="721"/>
    </row>
    <row r="17" spans="1:18" ht="13.5" thickBot="1">
      <c r="A17" s="1080" t="s">
        <v>313</v>
      </c>
      <c r="B17" s="1081">
        <f>IFS(B16&lt;&gt;0,B16,B15&lt;&gt;0,B15,B14&lt;&gt;0,B14,B13&lt;&gt;0,B13,B12&lt;&gt;0,B12,B11&lt;&gt;0,B11,B10&lt;&gt;0,B10,B9&lt;&gt;0,B9,B8&lt;&gt;0,B8,B7&lt;&gt;0,B7,B6&lt;&gt;0,B6,B5&lt;&gt;0,B5)</f>
        <v>210910</v>
      </c>
      <c r="C17" s="1081" t="s">
        <v>535</v>
      </c>
      <c r="D17" s="1081">
        <f>IFS(D16&lt;&gt;0,D16,D15&lt;&gt;0,D15,D14&lt;&gt;0,D14,D13&lt;&gt;0,D13,D12&lt;&gt;0,D12,D11&lt;&gt;0,D11,D10&lt;&gt;0,D10,D9&lt;&gt;0,D9,D8&lt;&gt;0,D8,D7&lt;&gt;0,D7,D6&lt;&gt;0,D6,D5&lt;&gt;0,D5)</f>
        <v>124181</v>
      </c>
      <c r="E17" s="1081">
        <f>IFS(E16&lt;&gt;0,E16,E15&lt;&gt;0,E15,E14&lt;&gt;0,E14,E13&lt;&gt;0,E13,E12&lt;&gt;0,E12,E11&lt;&gt;0,E11,E10&lt;&gt;0,E10,E9&lt;&gt;0,E9,E8&lt;&gt;0,E8,E7&lt;&gt;0,E7,E6&lt;&gt;0,E6,E5&lt;&gt;0,E5)</f>
        <v>335091</v>
      </c>
      <c r="F17" s="1081">
        <f>IFS(F16&lt;&gt;0,F16,F15&lt;&gt;0,F15,F14&lt;&gt;0,F14,F13&lt;&gt;0,F13,F12&lt;&gt;0,F12,F11&lt;&gt;0,F11,F10&lt;&gt;0,F10,F9&lt;&gt;0,F9,F8&lt;&gt;0,F8,F7&lt;&gt;0,F7,F6&lt;&gt;0,F6,F5&lt;&gt;0,F5)</f>
        <v>302245</v>
      </c>
      <c r="G17" s="1092">
        <f t="shared" si="3" ref="G17">E17/F17</f>
        <v>1.1086734271865539</v>
      </c>
      <c r="H17" s="1082">
        <f>IFS(H16&lt;&gt;0,H16,H15&lt;&gt;0,H15,H14&lt;&gt;0,H14,H13&lt;&gt;0,H13,H12&lt;&gt;0,H12,H11&lt;&gt;0,H11,H10&lt;&gt;0,H10,H9&lt;&gt;0,H9,H8&lt;&gt;0,H8,H7&lt;&gt;0,H7,H6&lt;&gt;0,H6,H5&lt;&gt;0,H5)</f>
        <v>0.0024471158513519331</v>
      </c>
      <c r="I17" s="1093">
        <f>IFS(I16&lt;&gt;0,I16,I15&lt;&gt;0,I15,I14&lt;&gt;0,I14,I13&lt;&gt;0,I13,I12&lt;&gt;0,I12,I11&lt;&gt;0,I11,I10&lt;&gt;0,I10,I9&lt;&gt;0,I9,I8&lt;&gt;0,I8,I7&lt;&gt;0,I7,I6&lt;&gt;0,I6,I5&lt;&gt;0,I5)</f>
        <v>1357108</v>
      </c>
      <c r="J17" s="721"/>
      <c r="K17" s="721"/>
      <c r="L17" s="721"/>
      <c r="M17" s="721"/>
      <c r="N17" s="721"/>
      <c r="O17" s="721"/>
      <c r="P17" s="721"/>
      <c r="Q17" s="721"/>
      <c r="R17" s="721"/>
    </row>
    <row r="18" spans="1:18" s="24" customFormat="1" ht="12.75">
      <c r="A18" s="787"/>
      <c r="B18" s="120"/>
      <c r="C18" s="120"/>
      <c r="D18" s="120"/>
      <c r="E18" s="120"/>
      <c r="F18" s="120"/>
      <c r="G18" s="134"/>
      <c r="H18" s="122"/>
      <c r="I18" s="123"/>
      <c r="J18" s="721"/>
      <c r="K18" s="721"/>
      <c r="L18" s="721"/>
      <c r="M18" s="721"/>
      <c r="N18" s="721"/>
      <c r="O18" s="721"/>
      <c r="P18" s="721"/>
      <c r="Q18" s="721"/>
      <c r="R18" s="721"/>
    </row>
    <row r="19" spans="1:18" s="192" customFormat="1" ht="12.75">
      <c r="A19" s="1338" t="s">
        <v>479</v>
      </c>
      <c r="B19" s="1339"/>
      <c r="C19" s="1339"/>
      <c r="D19" s="1339"/>
      <c r="E19" s="1339"/>
      <c r="F19" s="1339"/>
      <c r="G19" s="1339"/>
      <c r="H19" s="1339"/>
      <c r="I19" s="1339"/>
      <c r="J19" s="82"/>
      <c r="K19" s="82"/>
      <c r="L19" s="52"/>
      <c r="M19" s="82"/>
      <c r="N19" s="82"/>
      <c r="O19" s="82"/>
      <c r="P19" s="82"/>
      <c r="Q19" s="82"/>
      <c r="R19" s="82"/>
    </row>
    <row r="20" spans="1:18" s="24" customFormat="1" ht="14.25">
      <c r="A20" s="1171" t="s">
        <v>490</v>
      </c>
      <c r="B20" s="1171"/>
      <c r="C20" s="1171"/>
      <c r="D20" s="1171"/>
      <c r="E20" s="1171"/>
      <c r="F20" s="1171"/>
      <c r="G20" s="1171"/>
      <c r="H20" s="1171"/>
      <c r="I20" s="1171"/>
      <c r="J20" s="721"/>
      <c r="K20" s="721"/>
      <c r="L20" s="721"/>
      <c r="M20" s="721"/>
      <c r="N20" s="721"/>
      <c r="O20" s="721"/>
      <c r="P20" s="721"/>
      <c r="Q20" s="721"/>
      <c r="R20" s="721"/>
    </row>
    <row r="22" spans="1:18" ht="25.5" customHeight="1">
      <c r="A22" s="1353" t="s">
        <v>536</v>
      </c>
      <c r="B22" s="1353"/>
      <c r="C22" s="1353"/>
      <c r="D22" s="1353"/>
      <c r="E22" s="1353"/>
      <c r="F22" s="1353"/>
      <c r="G22" s="1353"/>
      <c r="H22" s="1353"/>
      <c r="I22" s="1353"/>
      <c r="J22" s="721"/>
      <c r="K22" s="721"/>
      <c r="L22" s="721"/>
      <c r="M22" s="721"/>
      <c r="N22" s="721"/>
      <c r="O22" s="721"/>
      <c r="P22" s="721"/>
      <c r="Q22" s="721"/>
      <c r="R22" s="721"/>
    </row>
  </sheetData>
  <mergeCells count="6">
    <mergeCell ref="A1:I1"/>
    <mergeCell ref="A3:I3"/>
    <mergeCell ref="A2:I2"/>
    <mergeCell ref="A22:I22"/>
    <mergeCell ref="A20:I20"/>
    <mergeCell ref="A19:I19"/>
  </mergeCells>
  <printOptions horizontalCentered="1" verticalCentered="1"/>
  <pageMargins left="0.25" right="0.25" top="0.5" bottom="0.5" header="0.5" footer="0.5"/>
  <pageSetup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N18"/>
  <sheetViews>
    <sheetView workbookViewId="0" topLeftCell="A1">
      <selection pane="topLeft" activeCell="A1" sqref="A1"/>
    </sheetView>
  </sheetViews>
  <sheetFormatPr defaultColWidth="8.5703125" defaultRowHeight="13"/>
  <cols>
    <col min="1" max="1" width="17.5454545454545" customWidth="1"/>
    <col min="2" max="5" width="28.5454545454545" customWidth="1"/>
    <col min="6" max="12" width="9.54545454545455" customWidth="1"/>
    <col min="13" max="13" width="13.5454545454545" customWidth="1"/>
  </cols>
  <sheetData>
    <row r="1" spans="1:14" s="24" customFormat="1" ht="18.75">
      <c r="A1" s="1366" t="s">
        <v>537</v>
      </c>
      <c r="B1" s="1199"/>
      <c r="C1" s="1199"/>
      <c r="D1" s="1199"/>
      <c r="E1" s="1199"/>
      <c r="F1" s="721"/>
      <c r="G1" s="721"/>
      <c r="H1" s="721"/>
      <c r="I1" s="721"/>
      <c r="J1" s="721"/>
      <c r="K1" s="721"/>
      <c r="L1" s="721"/>
      <c r="M1" s="721"/>
      <c r="N1" s="721"/>
    </row>
    <row r="2" spans="1:14" s="24" customFormat="1" ht="15.75">
      <c r="A2" s="1199" t="s">
        <v>1</v>
      </c>
      <c r="B2" s="1199"/>
      <c r="C2" s="1199"/>
      <c r="D2" s="1199"/>
      <c r="E2" s="1199"/>
      <c r="F2" s="721"/>
      <c r="G2" s="721"/>
      <c r="H2" s="721"/>
      <c r="I2" s="721"/>
      <c r="J2" s="721"/>
      <c r="K2" s="721"/>
      <c r="L2" s="721"/>
      <c r="M2" s="721"/>
      <c r="N2" s="721"/>
    </row>
    <row r="3" spans="1:14" ht="16.5" thickBot="1">
      <c r="A3" s="1367" t="s">
        <v>617</v>
      </c>
      <c r="B3" s="1367"/>
      <c r="C3" s="1367"/>
      <c r="D3" s="1367"/>
      <c r="E3" s="1367"/>
      <c r="F3" s="721"/>
      <c r="G3" s="721"/>
      <c r="H3" s="721"/>
      <c r="I3" s="721"/>
      <c r="J3" s="721"/>
      <c r="K3" s="721"/>
      <c r="L3" s="721"/>
      <c r="M3" s="721"/>
      <c r="N3" s="721"/>
    </row>
    <row r="4" spans="1:14" ht="14.25">
      <c r="A4" s="1369">
        <v>2020</v>
      </c>
      <c r="B4" s="1094" t="s">
        <v>619</v>
      </c>
      <c r="C4" s="1095" t="s">
        <v>40</v>
      </c>
      <c r="D4" s="1095" t="s">
        <v>538</v>
      </c>
      <c r="E4" s="1096" t="s">
        <v>539</v>
      </c>
      <c r="F4" s="721"/>
      <c r="G4" s="721"/>
      <c r="H4" s="721"/>
      <c r="I4" s="721"/>
      <c r="J4" s="721"/>
      <c r="K4" s="721"/>
      <c r="L4" s="721"/>
      <c r="M4" s="721"/>
      <c r="N4" s="721"/>
    </row>
    <row r="5" spans="1:14" ht="12.75">
      <c r="A5" s="1370"/>
      <c r="B5" s="906" t="s">
        <v>9</v>
      </c>
      <c r="C5" s="910" t="s">
        <v>9</v>
      </c>
      <c r="D5" s="906" t="s">
        <v>9</v>
      </c>
      <c r="E5" s="907" t="s">
        <v>540</v>
      </c>
      <c r="F5" s="721"/>
      <c r="G5" s="721"/>
      <c r="H5" s="721"/>
      <c r="I5" s="721"/>
      <c r="J5" s="721"/>
      <c r="K5" s="721"/>
      <c r="L5" s="721"/>
      <c r="M5" s="721"/>
      <c r="N5" s="721"/>
    </row>
    <row r="6" spans="1:14" ht="12.75">
      <c r="A6" s="405"/>
      <c r="B6" s="507"/>
      <c r="C6" s="507"/>
      <c r="D6" s="507"/>
      <c r="E6" s="1097"/>
      <c r="F6" s="721"/>
      <c r="G6" s="721"/>
      <c r="H6" s="721"/>
      <c r="I6" s="721"/>
      <c r="J6" s="721"/>
      <c r="K6" s="721"/>
      <c r="L6" s="721"/>
      <c r="M6" s="721"/>
      <c r="N6" s="721"/>
    </row>
    <row r="7" spans="1:14" s="24" customFormat="1" ht="12.75">
      <c r="A7" s="1098"/>
      <c r="B7" s="508"/>
      <c r="C7" s="41"/>
      <c r="D7" s="509"/>
      <c r="E7" s="446"/>
      <c r="F7" s="721"/>
      <c r="G7" s="721"/>
      <c r="H7" s="721"/>
      <c r="I7" s="721"/>
      <c r="J7" s="721"/>
      <c r="K7" s="721"/>
      <c r="L7" s="721"/>
      <c r="M7" s="721"/>
      <c r="N7" s="721"/>
    </row>
    <row r="8" spans="1:14" s="24" customFormat="1" ht="12.75">
      <c r="A8" s="1099" t="s">
        <v>541</v>
      </c>
      <c r="B8" s="508">
        <v>267732.83399999997</v>
      </c>
      <c r="C8" s="41">
        <v>21875</v>
      </c>
      <c r="D8" s="201">
        <v>231987.49</v>
      </c>
      <c r="E8" s="446">
        <f>D8/B8</f>
        <v>0.86648875498027267</v>
      </c>
      <c r="F8" s="721"/>
      <c r="G8" s="721"/>
      <c r="H8" s="721"/>
      <c r="I8" s="721"/>
      <c r="J8" s="721"/>
      <c r="K8" s="721"/>
      <c r="L8" s="721"/>
      <c r="M8" s="721"/>
      <c r="N8" s="721"/>
    </row>
    <row r="9" spans="1:14" s="24" customFormat="1" ht="12.75">
      <c r="A9" s="1100"/>
      <c r="B9" s="510"/>
      <c r="C9" s="77"/>
      <c r="D9" s="510"/>
      <c r="E9" s="446"/>
      <c r="F9" s="721"/>
      <c r="G9" s="721"/>
      <c r="H9" s="721"/>
      <c r="I9" s="721"/>
      <c r="J9" s="721"/>
      <c r="K9" s="721"/>
      <c r="L9" s="721"/>
      <c r="M9" s="721"/>
      <c r="N9" s="721"/>
    </row>
    <row r="10" spans="1:14" s="7" customFormat="1" ht="12.75">
      <c r="A10" s="1101"/>
      <c r="B10" s="508"/>
      <c r="C10" s="41"/>
      <c r="D10" s="201"/>
      <c r="E10" s="446"/>
      <c r="F10" s="265"/>
      <c r="G10" s="265"/>
      <c r="H10" s="265"/>
      <c r="I10" s="265"/>
      <c r="J10" s="265"/>
      <c r="K10" s="265"/>
      <c r="L10" s="265"/>
      <c r="M10" s="265"/>
      <c r="N10" s="265"/>
    </row>
    <row r="11" spans="1:14" s="7" customFormat="1" ht="13.5" thickBot="1">
      <c r="A11" s="425" t="s">
        <v>540</v>
      </c>
      <c r="B11" s="1102">
        <f>SUM(B7:B10)</f>
        <v>267732.83399999997</v>
      </c>
      <c r="C11" s="1102">
        <f t="shared" si="0" ref="C11:D11">SUM(C7:C10)</f>
        <v>21875</v>
      </c>
      <c r="D11" s="1102">
        <f t="shared" si="0"/>
        <v>231987.49</v>
      </c>
      <c r="E11" s="1103">
        <f>SUM(E7:E10)</f>
        <v>0.86648875498027267</v>
      </c>
      <c r="F11" s="265"/>
      <c r="G11" s="265"/>
      <c r="H11" s="265"/>
      <c r="I11" s="265"/>
      <c r="J11" s="265"/>
      <c r="K11" s="265"/>
      <c r="L11" s="265"/>
      <c r="M11" s="265"/>
      <c r="N11" s="265"/>
    </row>
    <row r="12" spans="1:14" ht="12.75">
      <c r="A12" s="1"/>
      <c r="B12" s="721"/>
      <c r="C12" s="721"/>
      <c r="D12" s="721"/>
      <c r="E12" s="721"/>
      <c r="F12" s="721"/>
      <c r="G12" s="721"/>
      <c r="H12" s="721"/>
      <c r="I12" s="721"/>
      <c r="J12" s="721"/>
      <c r="K12" s="721"/>
      <c r="L12" s="721"/>
      <c r="M12" s="721"/>
      <c r="N12" s="721"/>
    </row>
    <row r="13" spans="1:14" s="301" customFormat="1" ht="12.75" customHeight="1">
      <c r="A13" s="1371" t="s">
        <v>542</v>
      </c>
      <c r="B13" s="1371"/>
      <c r="C13" s="1371"/>
      <c r="D13" s="1371"/>
      <c r="E13" s="1371"/>
      <c r="F13" s="917"/>
      <c r="G13" s="917"/>
      <c r="H13" s="721"/>
      <c r="I13" s="721"/>
      <c r="J13" s="721"/>
      <c r="K13" s="721"/>
      <c r="L13" s="721"/>
      <c r="M13" s="721"/>
      <c r="N13" s="721"/>
    </row>
    <row r="14" spans="1:7" s="721" customFormat="1" ht="12.75">
      <c r="A14" s="1372" t="s">
        <v>620</v>
      </c>
      <c r="B14" s="1253"/>
      <c r="C14" s="1253"/>
      <c r="D14" s="1253"/>
      <c r="E14" s="1253"/>
      <c r="F14" s="804"/>
      <c r="G14" s="804"/>
    </row>
    <row r="15" spans="1:14" s="24" customFormat="1" ht="12.75">
      <c r="A15" s="1"/>
      <c r="B15" s="721"/>
      <c r="C15" s="721"/>
      <c r="D15" s="721"/>
      <c r="E15" s="721"/>
      <c r="F15" s="721"/>
      <c r="G15" s="721"/>
      <c r="H15" s="721"/>
      <c r="I15" s="721"/>
      <c r="J15" s="721"/>
      <c r="K15" s="721"/>
      <c r="L15" s="721"/>
      <c r="M15" s="721"/>
      <c r="N15" s="721"/>
    </row>
    <row r="16" spans="1:14" ht="12.75">
      <c r="A16" s="1368" t="s">
        <v>543</v>
      </c>
      <c r="B16" s="1256"/>
      <c r="C16" s="1256"/>
      <c r="D16" s="1256"/>
      <c r="E16" s="1256"/>
      <c r="F16" s="4"/>
      <c r="G16" s="4"/>
      <c r="H16" s="4"/>
      <c r="I16" s="4"/>
      <c r="J16" s="4"/>
      <c r="K16" s="4"/>
      <c r="L16" s="4"/>
      <c r="M16" s="4"/>
      <c r="N16" s="4"/>
    </row>
    <row r="17" spans="1:14" ht="12.75">
      <c r="A17" s="721"/>
      <c r="B17" s="88"/>
      <c r="C17" s="54"/>
      <c r="D17" s="54"/>
      <c r="E17" s="54"/>
      <c r="F17" s="721"/>
      <c r="G17" s="721"/>
      <c r="H17" s="721"/>
      <c r="I17" s="721"/>
      <c r="J17" s="721"/>
      <c r="K17" s="721"/>
      <c r="L17" s="721"/>
      <c r="M17" s="721"/>
      <c r="N17" s="721"/>
    </row>
    <row r="18" spans="1:14" ht="12.75">
      <c r="A18" s="721"/>
      <c r="B18" s="88"/>
      <c r="C18" s="54"/>
      <c r="D18" s="54"/>
      <c r="E18" s="54"/>
      <c r="F18" s="721"/>
      <c r="G18" s="721"/>
      <c r="H18" s="721"/>
      <c r="I18" s="721"/>
      <c r="J18" s="721"/>
      <c r="K18" s="721"/>
      <c r="L18" s="721"/>
      <c r="M18" s="721"/>
      <c r="N18" s="721"/>
    </row>
  </sheetData>
  <mergeCells count="7">
    <mergeCell ref="A1:E1"/>
    <mergeCell ref="A2:E2"/>
    <mergeCell ref="A3:E3"/>
    <mergeCell ref="A16:E16"/>
    <mergeCell ref="A4:A5"/>
    <mergeCell ref="A14:E14"/>
    <mergeCell ref="A13:E13"/>
  </mergeCells>
  <printOptions horizontalCentered="1" verticalCentered="1"/>
  <pageMargins left="0.25" right="0.25" top="0.5" bottom="0.5" header="0.5" footer="0.5"/>
  <pageSetup orientation="landscape" scale="10"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C60"/>
  <sheetViews>
    <sheetView workbookViewId="0" topLeftCell="A38">
      <selection pane="topLeft" activeCell="A1" sqref="A1"/>
    </sheetView>
  </sheetViews>
  <sheetFormatPr defaultColWidth="9.42578125" defaultRowHeight="13"/>
  <cols>
    <col min="1" max="1" width="62.4545454545455" style="24" customWidth="1"/>
    <col min="2" max="2" width="14.4545454545455" style="24" customWidth="1"/>
    <col min="3" max="16384" width="9.45454545454546" style="24"/>
  </cols>
  <sheetData>
    <row r="1" spans="1:3" ht="36">
      <c r="A1" s="1432" t="s">
        <v>544</v>
      </c>
      <c r="B1" s="1433"/>
      <c r="C1" s="721"/>
    </row>
    <row r="2" spans="1:3" ht="18" customHeight="1">
      <c r="A2" s="1434" t="s">
        <v>545</v>
      </c>
      <c r="B2" s="1435"/>
      <c r="C2" s="721"/>
    </row>
    <row r="3" spans="1:3" ht="18" customHeight="1" thickBot="1">
      <c r="A3" s="1436" t="s">
        <v>652</v>
      </c>
      <c r="B3" s="1437"/>
      <c r="C3" s="721"/>
    </row>
    <row r="4" spans="1:3" ht="17.25" thickBot="1">
      <c r="A4" s="210" t="s">
        <v>546</v>
      </c>
      <c r="B4" s="211">
        <v>107</v>
      </c>
      <c r="C4" s="721"/>
    </row>
    <row r="5" spans="1:3" ht="17.25" thickBot="1">
      <c r="A5" s="261" t="s">
        <v>547</v>
      </c>
      <c r="B5" s="262"/>
      <c r="C5" s="721"/>
    </row>
    <row r="6" spans="1:3" ht="17.25" thickBot="1">
      <c r="A6" s="213" t="s">
        <v>548</v>
      </c>
      <c r="B6" s="212">
        <v>0</v>
      </c>
      <c r="C6" s="721"/>
    </row>
    <row r="7" spans="1:3" ht="17.25" thickBot="1">
      <c r="A7" s="214" t="s">
        <v>549</v>
      </c>
      <c r="B7" s="212">
        <v>0</v>
      </c>
      <c r="C7" s="721"/>
    </row>
    <row r="8" spans="1:3" ht="17.25" thickBot="1">
      <c r="A8" s="214" t="s">
        <v>550</v>
      </c>
      <c r="B8" s="212">
        <v>0</v>
      </c>
      <c r="C8" s="721"/>
    </row>
    <row r="9" spans="1:3" ht="17.25" thickBot="1">
      <c r="A9" s="214" t="s">
        <v>551</v>
      </c>
      <c r="B9" s="212">
        <v>0</v>
      </c>
      <c r="C9" s="721"/>
    </row>
    <row r="10" spans="1:3" ht="17.25" thickBot="1">
      <c r="A10" s="214" t="s">
        <v>552</v>
      </c>
      <c r="B10" s="212">
        <v>0</v>
      </c>
      <c r="C10" s="721"/>
    </row>
    <row r="11" spans="1:3" s="354" customFormat="1" ht="17.25" thickBot="1">
      <c r="A11" s="214" t="s">
        <v>553</v>
      </c>
      <c r="B11" s="212">
        <v>0</v>
      </c>
      <c r="C11" s="721"/>
    </row>
    <row r="12" spans="1:3" ht="17.25" thickBot="1">
      <c r="A12" s="214" t="s">
        <v>554</v>
      </c>
      <c r="B12" s="212">
        <v>0</v>
      </c>
      <c r="C12" s="721"/>
    </row>
    <row r="13" spans="1:3" ht="17.25" thickBot="1">
      <c r="A13" s="214" t="s">
        <v>555</v>
      </c>
      <c r="B13" s="212">
        <v>0</v>
      </c>
      <c r="C13" s="721"/>
    </row>
    <row r="14" spans="1:3" ht="17.25" thickBot="1">
      <c r="A14" s="214" t="s">
        <v>556</v>
      </c>
      <c r="B14" s="212">
        <v>0</v>
      </c>
      <c r="C14" s="721"/>
    </row>
    <row r="15" spans="1:3" ht="17.25" thickBot="1">
      <c r="A15" s="214" t="s">
        <v>557</v>
      </c>
      <c r="B15" s="212">
        <v>0</v>
      </c>
      <c r="C15" s="721"/>
    </row>
    <row r="16" spans="1:3" ht="17.25" thickBot="1">
      <c r="A16" s="214" t="s">
        <v>558</v>
      </c>
      <c r="B16" s="212">
        <v>0</v>
      </c>
      <c r="C16" s="721"/>
    </row>
    <row r="17" spans="1:3" ht="17.25" thickBot="1">
      <c r="A17" s="214" t="s">
        <v>559</v>
      </c>
      <c r="B17" s="212">
        <v>0</v>
      </c>
      <c r="C17" s="721"/>
    </row>
    <row r="18" spans="1:3" ht="17.25" thickBot="1">
      <c r="A18" s="214" t="s">
        <v>560</v>
      </c>
      <c r="B18" s="212">
        <v>0</v>
      </c>
      <c r="C18" s="721"/>
    </row>
    <row r="19" spans="1:3" ht="17.25" thickBot="1">
      <c r="A19" s="214" t="s">
        <v>561</v>
      </c>
      <c r="B19" s="212">
        <v>0</v>
      </c>
      <c r="C19" s="721"/>
    </row>
    <row r="20" spans="1:3" ht="17.25" thickBot="1">
      <c r="A20" s="214" t="s">
        <v>562</v>
      </c>
      <c r="B20" s="212">
        <v>0</v>
      </c>
      <c r="C20" s="721"/>
    </row>
    <row r="21" spans="1:3" ht="17.25" thickBot="1">
      <c r="A21" s="214" t="s">
        <v>563</v>
      </c>
      <c r="B21" s="212">
        <v>0</v>
      </c>
      <c r="C21" s="721"/>
    </row>
    <row r="22" spans="1:3" ht="17.25" thickBot="1">
      <c r="A22" s="214" t="s">
        <v>564</v>
      </c>
      <c r="B22" s="212">
        <v>0</v>
      </c>
      <c r="C22" s="721"/>
    </row>
    <row r="23" spans="1:3" ht="17.25" thickBot="1">
      <c r="A23" s="207" t="s">
        <v>565</v>
      </c>
      <c r="B23" s="1438">
        <v>0</v>
      </c>
      <c r="C23" s="721"/>
    </row>
    <row r="24" spans="1:3" s="219" customFormat="1" ht="17.25" thickBot="1">
      <c r="A24" s="1431"/>
      <c r="B24" s="1431"/>
      <c r="C24" s="265"/>
    </row>
    <row r="25" spans="1:3" s="219" customFormat="1" ht="17.25" thickBot="1">
      <c r="A25" s="263" t="s">
        <v>566</v>
      </c>
      <c r="B25" s="264"/>
      <c r="C25" s="265"/>
    </row>
    <row r="26" spans="1:3" s="219" customFormat="1" ht="17.25" thickBot="1">
      <c r="A26" s="1439" t="s">
        <v>567</v>
      </c>
      <c r="B26" s="1440">
        <v>0</v>
      </c>
      <c r="C26" s="265"/>
    </row>
    <row r="27" spans="1:3" s="219" customFormat="1" ht="17.25" thickBot="1">
      <c r="A27" s="1439" t="s">
        <v>568</v>
      </c>
      <c r="B27" s="1440">
        <v>0</v>
      </c>
      <c r="C27" s="265"/>
    </row>
    <row r="28" spans="1:3" s="219" customFormat="1" ht="16.5" thickBot="1">
      <c r="A28" s="1439" t="s">
        <v>549</v>
      </c>
      <c r="B28" s="1440">
        <v>0</v>
      </c>
      <c r="C28" s="265"/>
    </row>
    <row r="29" spans="1:3" s="219" customFormat="1" ht="16.5" thickBot="1">
      <c r="A29" s="1439" t="s">
        <v>569</v>
      </c>
      <c r="B29" s="1440">
        <v>1</v>
      </c>
      <c r="C29" s="265"/>
    </row>
    <row r="30" spans="1:3" s="219" customFormat="1" ht="16.5" thickBot="1">
      <c r="A30" s="1439" t="s">
        <v>570</v>
      </c>
      <c r="B30" s="1440">
        <v>0</v>
      </c>
      <c r="C30" s="265"/>
    </row>
    <row r="31" spans="1:3" s="219" customFormat="1" ht="16.5" customHeight="1" thickBot="1">
      <c r="A31" s="1439" t="s">
        <v>571</v>
      </c>
      <c r="B31" s="1440">
        <v>0</v>
      </c>
      <c r="C31" s="265"/>
    </row>
    <row r="32" spans="1:3" s="219" customFormat="1" ht="16.5" thickBot="1">
      <c r="A32" s="1439" t="s">
        <v>572</v>
      </c>
      <c r="B32" s="1440">
        <v>0</v>
      </c>
      <c r="C32" s="265"/>
    </row>
    <row r="33" spans="1:3" s="219" customFormat="1" ht="16.5" thickBot="1">
      <c r="A33" s="1439" t="s">
        <v>573</v>
      </c>
      <c r="B33" s="1440">
        <v>0</v>
      </c>
      <c r="C33" s="265"/>
    </row>
    <row r="34" spans="1:3" s="219" customFormat="1" ht="16.5" thickBot="1">
      <c r="A34" s="1439" t="s">
        <v>574</v>
      </c>
      <c r="B34" s="1440">
        <v>0</v>
      </c>
      <c r="C34" s="265"/>
    </row>
    <row r="35" spans="1:3" s="219" customFormat="1" ht="16.5" thickBot="1">
      <c r="A35" s="1439" t="s">
        <v>575</v>
      </c>
      <c r="B35" s="1440">
        <v>0</v>
      </c>
      <c r="C35" s="265"/>
    </row>
    <row r="36" spans="1:3" s="219" customFormat="1" ht="16.5" thickBot="1">
      <c r="A36" s="1439" t="s">
        <v>576</v>
      </c>
      <c r="B36" s="1440">
        <v>0</v>
      </c>
      <c r="C36" s="265"/>
    </row>
    <row r="37" spans="1:3" s="219" customFormat="1" ht="16.5" thickBot="1">
      <c r="A37" s="1439" t="s">
        <v>577</v>
      </c>
      <c r="B37" s="1440">
        <v>0</v>
      </c>
      <c r="C37" s="265"/>
    </row>
    <row r="38" spans="1:3" s="219" customFormat="1" ht="16.5" thickBot="1">
      <c r="A38" s="1439" t="s">
        <v>578</v>
      </c>
      <c r="B38" s="1440">
        <v>0</v>
      </c>
      <c r="C38" s="265"/>
    </row>
    <row r="39" spans="1:3" s="219" customFormat="1" ht="16.5" thickBot="1">
      <c r="A39" s="1439" t="s">
        <v>579</v>
      </c>
      <c r="B39" s="1440">
        <v>0</v>
      </c>
      <c r="C39" s="265"/>
    </row>
    <row r="40" spans="1:3" s="219" customFormat="1" ht="16.5" thickBot="1">
      <c r="A40" s="1439" t="s">
        <v>580</v>
      </c>
      <c r="B40" s="1440">
        <v>0</v>
      </c>
      <c r="C40" s="265"/>
    </row>
    <row r="41" spans="1:3" s="219" customFormat="1" ht="16.5" thickBot="1">
      <c r="A41" s="1439" t="s">
        <v>581</v>
      </c>
      <c r="B41" s="1440">
        <v>0</v>
      </c>
      <c r="C41" s="265"/>
    </row>
    <row r="42" spans="1:3" s="219" customFormat="1" ht="16.5" thickBot="1">
      <c r="A42" s="1439" t="s">
        <v>582</v>
      </c>
      <c r="B42" s="1440">
        <v>0</v>
      </c>
      <c r="C42" s="265"/>
    </row>
    <row r="43" spans="1:3" s="219" customFormat="1" ht="16.5" thickBot="1">
      <c r="A43" s="1439" t="s">
        <v>583</v>
      </c>
      <c r="B43" s="1440">
        <v>0</v>
      </c>
      <c r="C43" s="265"/>
    </row>
    <row r="44" spans="1:3" s="219" customFormat="1" ht="16.5" thickBot="1">
      <c r="A44" s="1439" t="s">
        <v>584</v>
      </c>
      <c r="B44" s="1440">
        <v>0</v>
      </c>
      <c r="C44" s="265"/>
    </row>
    <row r="45" spans="1:3" s="219" customFormat="1" ht="16.5" thickBot="1">
      <c r="A45" s="1439" t="s">
        <v>585</v>
      </c>
      <c r="B45" s="1440">
        <v>0</v>
      </c>
      <c r="C45" s="265"/>
    </row>
    <row r="46" spans="1:3" s="219" customFormat="1" ht="16.5" thickBot="1">
      <c r="A46" s="1439" t="s">
        <v>586</v>
      </c>
      <c r="B46" s="1440">
        <v>0</v>
      </c>
      <c r="C46" s="265"/>
    </row>
    <row r="47" spans="1:3" ht="16.5" thickBot="1">
      <c r="A47" s="1439" t="s">
        <v>555</v>
      </c>
      <c r="B47" s="1440">
        <v>3</v>
      </c>
      <c r="C47" s="721"/>
    </row>
    <row r="48" spans="1:3" ht="16.5" thickBot="1">
      <c r="A48" s="1439" t="s">
        <v>556</v>
      </c>
      <c r="B48" s="1440">
        <v>3</v>
      </c>
      <c r="C48" s="721"/>
    </row>
    <row r="49" spans="1:3" s="219" customFormat="1" ht="16.5" thickBot="1">
      <c r="A49" s="1439" t="s">
        <v>564</v>
      </c>
      <c r="B49" s="1440">
        <v>0</v>
      </c>
      <c r="C49" s="265"/>
    </row>
    <row r="50" spans="1:3" ht="16.5" customHeight="1" thickBot="1">
      <c r="A50" s="1441" t="s">
        <v>587</v>
      </c>
      <c r="B50" s="1442">
        <v>7</v>
      </c>
      <c r="C50" s="721"/>
    </row>
    <row r="51" spans="1:3" ht="14.25">
      <c r="A51" s="694"/>
      <c r="B51" s="694"/>
      <c r="C51" s="721"/>
    </row>
    <row r="52" spans="1:3" ht="66.75" customHeight="1">
      <c r="A52" s="1374" t="s">
        <v>588</v>
      </c>
      <c r="B52" s="1374"/>
      <c r="C52" s="721"/>
    </row>
    <row r="53" spans="1:3" ht="15">
      <c r="A53" s="208"/>
      <c r="B53" s="694"/>
      <c r="C53" s="721"/>
    </row>
    <row r="54" spans="1:3" ht="50.25" customHeight="1">
      <c r="A54" s="1374" t="s">
        <v>653</v>
      </c>
      <c r="B54" s="1374"/>
      <c r="C54" s="721"/>
    </row>
    <row r="55" spans="1:3" ht="14.25">
      <c r="A55" s="209"/>
      <c r="B55" s="694"/>
      <c r="C55" s="721"/>
    </row>
    <row r="56" spans="1:3" s="206" customFormat="1" ht="25.5" customHeight="1">
      <c r="A56" s="1353" t="s">
        <v>654</v>
      </c>
      <c r="B56" s="1353"/>
      <c r="C56" s="265"/>
    </row>
    <row r="57" spans="1:3" s="215" customFormat="1" ht="28.5" customHeight="1">
      <c r="A57" s="1353" t="s">
        <v>589</v>
      </c>
      <c r="B57" s="1353"/>
      <c r="C57" s="265"/>
    </row>
    <row r="58" spans="1:3" s="220" customFormat="1" ht="12.75" customHeight="1">
      <c r="A58" s="799" t="s">
        <v>590</v>
      </c>
      <c r="B58" s="799"/>
      <c r="C58" s="779"/>
    </row>
    <row r="59" spans="1:3" s="220" customFormat="1" ht="12.75" customHeight="1">
      <c r="A59" s="799" t="s">
        <v>591</v>
      </c>
      <c r="B59" s="799"/>
      <c r="C59" s="779"/>
    </row>
    <row r="60" spans="1:3" s="206" customFormat="1" ht="26.25" customHeight="1">
      <c r="A60" s="1373" t="s">
        <v>592</v>
      </c>
      <c r="B60" s="1373"/>
      <c r="C60" s="265"/>
    </row>
  </sheetData>
  <mergeCells count="5">
    <mergeCell ref="A56:B56"/>
    <mergeCell ref="A60:B60"/>
    <mergeCell ref="A52:B52"/>
    <mergeCell ref="A54:B54"/>
    <mergeCell ref="A57:B57"/>
  </mergeCells>
  <printOptions horizontalCentered="1" verticalCentered="1"/>
  <pageMargins left="0.25" right="0.25" top="0.5" bottom="0.5" header="0.5" footer="0.5"/>
  <pageSetup orientation="landscape" scale="10"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XFD22"/>
  <sheetViews>
    <sheetView tabSelected="1" workbookViewId="0" topLeftCell="A1">
      <selection pane="topLeft" activeCell="A1" sqref="A1"/>
    </sheetView>
  </sheetViews>
  <sheetFormatPr defaultColWidth="8.5703125" defaultRowHeight="13"/>
  <cols>
    <col min="1" max="1" width="8.54545454545455" style="33" customWidth="1"/>
    <col min="2" max="2" width="11.5454545454545" style="60" customWidth="1"/>
    <col min="3" max="3" width="39.4545454545455" style="60" customWidth="1"/>
    <col min="4" max="4" width="10.5454545454545" style="60" customWidth="1"/>
    <col min="5" max="5" width="9.54545454545455" style="60" customWidth="1"/>
    <col min="6" max="6" width="11.5454545454545" style="60" customWidth="1"/>
    <col min="7" max="7" width="24.5454545454545" style="60" customWidth="1"/>
    <col min="8" max="16384" width="8.54545454545455" style="24"/>
  </cols>
  <sheetData>
    <row r="1" spans="1:7" s="702" customFormat="1" ht="30" customHeight="1">
      <c r="A1" s="1378" t="s">
        <v>593</v>
      </c>
      <c r="B1" s="1379"/>
      <c r="C1" s="1379"/>
      <c r="D1" s="1379"/>
      <c r="E1" s="1379"/>
      <c r="F1" s="1379"/>
      <c r="G1" s="1380"/>
    </row>
    <row r="2" spans="1:7" s="702" customFormat="1" ht="31.5" customHeight="1">
      <c r="A2" s="1381" t="s">
        <v>1</v>
      </c>
      <c r="B2" s="1382"/>
      <c r="C2" s="1382"/>
      <c r="D2" s="1382"/>
      <c r="E2" s="1382"/>
      <c r="F2" s="1382"/>
      <c r="G2" s="1383"/>
    </row>
    <row r="3" spans="1:7" s="702" customFormat="1" ht="27.75" customHeight="1">
      <c r="A3" s="1384" t="s">
        <v>594</v>
      </c>
      <c r="B3" s="1385"/>
      <c r="C3" s="1385"/>
      <c r="D3" s="1385"/>
      <c r="E3" s="1385"/>
      <c r="F3" s="1385"/>
      <c r="G3" s="1386"/>
    </row>
    <row r="4" spans="1:7" s="32" customFormat="1" ht="15">
      <c r="A4" s="1387" t="s">
        <v>595</v>
      </c>
      <c r="B4" s="1389" t="s">
        <v>596</v>
      </c>
      <c r="C4" s="1389" t="s">
        <v>597</v>
      </c>
      <c r="D4" s="1391" t="s">
        <v>598</v>
      </c>
      <c r="E4" s="1392"/>
      <c r="F4" s="1392"/>
      <c r="G4" s="1393"/>
    </row>
    <row r="5" spans="1:7" s="55" customFormat="1" ht="46.5" customHeight="1">
      <c r="A5" s="1388"/>
      <c r="B5" s="1390"/>
      <c r="C5" s="1390"/>
      <c r="D5" s="202" t="s">
        <v>599</v>
      </c>
      <c r="E5" s="918" t="s">
        <v>600</v>
      </c>
      <c r="F5" s="918" t="s">
        <v>601</v>
      </c>
      <c r="G5" s="1104" t="s">
        <v>602</v>
      </c>
    </row>
    <row r="6" spans="1:7" s="218" customFormat="1" ht="12.75" customHeight="1">
      <c r="A6" s="1105" t="s">
        <v>535</v>
      </c>
      <c r="B6" s="491"/>
      <c r="C6" s="491" t="s">
        <v>603</v>
      </c>
      <c r="D6" s="491">
        <v>0</v>
      </c>
      <c r="E6" s="491" t="s">
        <v>535</v>
      </c>
      <c r="F6" s="491">
        <v>0</v>
      </c>
      <c r="G6" s="1106" t="s">
        <v>604</v>
      </c>
    </row>
    <row r="7" spans="1:7" s="218" customFormat="1" ht="12.75" customHeight="1">
      <c r="A7" s="1105" t="s">
        <v>535</v>
      </c>
      <c r="B7" s="491"/>
      <c r="C7" s="491" t="s">
        <v>605</v>
      </c>
      <c r="D7" s="491">
        <v>0</v>
      </c>
      <c r="E7" s="491" t="s">
        <v>535</v>
      </c>
      <c r="F7" s="491">
        <v>0</v>
      </c>
      <c r="G7" s="1106" t="s">
        <v>604</v>
      </c>
    </row>
    <row r="8" spans="1:7" s="218" customFormat="1" ht="12.75" customHeight="1">
      <c r="A8" s="1105" t="s">
        <v>535</v>
      </c>
      <c r="B8" s="491"/>
      <c r="C8" s="491" t="s">
        <v>606</v>
      </c>
      <c r="D8" s="491">
        <v>0</v>
      </c>
      <c r="E8" s="491" t="s">
        <v>535</v>
      </c>
      <c r="F8" s="491">
        <v>0</v>
      </c>
      <c r="G8" s="1106" t="s">
        <v>604</v>
      </c>
    </row>
    <row r="9" spans="1:7" s="218" customFormat="1" ht="12.75" customHeight="1">
      <c r="A9" s="1105" t="s">
        <v>535</v>
      </c>
      <c r="B9" s="491"/>
      <c r="C9" s="491" t="s">
        <v>607</v>
      </c>
      <c r="D9" s="491">
        <v>0</v>
      </c>
      <c r="E9" s="491" t="s">
        <v>535</v>
      </c>
      <c r="F9" s="491">
        <v>0</v>
      </c>
      <c r="G9" s="1106" t="s">
        <v>604</v>
      </c>
    </row>
    <row r="10" spans="1:7" s="218" customFormat="1" ht="12.75" customHeight="1">
      <c r="A10" s="1105" t="s">
        <v>535</v>
      </c>
      <c r="B10" s="491"/>
      <c r="C10" s="491" t="s">
        <v>608</v>
      </c>
      <c r="D10" s="491">
        <v>0</v>
      </c>
      <c r="E10" s="491" t="s">
        <v>535</v>
      </c>
      <c r="F10" s="491">
        <v>0</v>
      </c>
      <c r="G10" s="1106" t="s">
        <v>604</v>
      </c>
    </row>
    <row r="11" spans="1:7" s="218" customFormat="1" ht="12.75" customHeight="1">
      <c r="A11" s="1105" t="s">
        <v>535</v>
      </c>
      <c r="B11" s="491"/>
      <c r="C11" s="491" t="s">
        <v>609</v>
      </c>
      <c r="D11" s="491">
        <v>0</v>
      </c>
      <c r="E11" s="491" t="s">
        <v>535</v>
      </c>
      <c r="F11" s="491">
        <v>0</v>
      </c>
      <c r="G11" s="1106" t="s">
        <v>604</v>
      </c>
    </row>
    <row r="12" spans="1:7" s="218" customFormat="1" ht="12.75" customHeight="1">
      <c r="A12" s="1105" t="s">
        <v>535</v>
      </c>
      <c r="B12" s="491"/>
      <c r="C12" s="491" t="s">
        <v>610</v>
      </c>
      <c r="D12" s="491">
        <v>0</v>
      </c>
      <c r="E12" s="491" t="s">
        <v>535</v>
      </c>
      <c r="F12" s="491">
        <v>0</v>
      </c>
      <c r="G12" s="1106" t="s">
        <v>604</v>
      </c>
    </row>
    <row r="13" spans="1:7" s="218" customFormat="1" ht="12.75" customHeight="1">
      <c r="A13" s="1105" t="s">
        <v>535</v>
      </c>
      <c r="B13" s="491"/>
      <c r="C13" s="491" t="s">
        <v>611</v>
      </c>
      <c r="D13" s="491">
        <v>0</v>
      </c>
      <c r="E13" s="491" t="s">
        <v>535</v>
      </c>
      <c r="F13" s="491">
        <v>0</v>
      </c>
      <c r="G13" s="1106" t="s">
        <v>604</v>
      </c>
    </row>
    <row r="14" spans="1:7" s="265" customFormat="1" ht="25.5" customHeight="1">
      <c r="A14" s="1107" t="s">
        <v>612</v>
      </c>
      <c r="B14" s="511"/>
      <c r="C14" s="511"/>
      <c r="D14" s="651">
        <v>0</v>
      </c>
      <c r="E14" s="511"/>
      <c r="F14" s="651">
        <v>0</v>
      </c>
      <c r="G14" s="1108"/>
    </row>
    <row r="15" spans="1:7" s="265" customFormat="1" ht="26.25" thickBot="1">
      <c r="A15" s="1109" t="s">
        <v>504</v>
      </c>
      <c r="B15" s="1110"/>
      <c r="C15" s="1110"/>
      <c r="D15" s="1111">
        <v>378</v>
      </c>
      <c r="E15" s="1110"/>
      <c r="F15" s="1111">
        <v>1910</v>
      </c>
      <c r="G15" s="1112"/>
    </row>
    <row r="16" spans="1:7" s="721" customFormat="1" ht="12.75">
      <c r="A16" s="59"/>
      <c r="B16" s="36"/>
      <c r="C16" s="36"/>
      <c r="D16" s="36"/>
      <c r="E16" s="36"/>
      <c r="F16" s="36"/>
      <c r="G16" s="36"/>
    </row>
    <row r="17" spans="1:16384" s="191" customFormat="1" ht="25.5" customHeight="1">
      <c r="A17" s="1353" t="s">
        <v>613</v>
      </c>
      <c r="B17" s="1353"/>
      <c r="C17" s="1353"/>
      <c r="D17" s="1353"/>
      <c r="E17" s="1353"/>
      <c r="F17" s="1353"/>
      <c r="G17" s="1353"/>
      <c r="H17" s="1376"/>
      <c r="I17" s="1376"/>
      <c r="J17" s="1376"/>
      <c r="K17" s="1376"/>
      <c r="L17" s="1376"/>
      <c r="M17" s="1376"/>
      <c r="N17" s="1376"/>
      <c r="O17" s="1376"/>
      <c r="P17" s="1376"/>
      <c r="Q17" s="1376"/>
      <c r="R17" s="1376"/>
      <c r="S17" s="1376"/>
      <c r="T17" s="1376"/>
      <c r="U17" s="1376"/>
      <c r="V17" s="1376"/>
      <c r="W17" s="1376"/>
      <c r="X17" s="1376"/>
      <c r="Y17" s="1376"/>
      <c r="Z17" s="1376"/>
      <c r="AA17" s="1376"/>
      <c r="AB17" s="1376"/>
      <c r="AC17" s="1376"/>
      <c r="AD17" s="1376"/>
      <c r="AE17" s="1376"/>
      <c r="AF17" s="1376"/>
      <c r="AG17" s="1376"/>
      <c r="AH17" s="1376"/>
      <c r="AI17" s="1376"/>
      <c r="AJ17" s="1376"/>
      <c r="AK17" s="1376"/>
      <c r="AL17" s="1376"/>
      <c r="AM17" s="1376"/>
      <c r="AN17" s="1376"/>
      <c r="AO17" s="1376"/>
      <c r="AP17" s="1376"/>
      <c r="AQ17" s="1376"/>
      <c r="AR17" s="1376"/>
      <c r="AS17" s="1376"/>
      <c r="AT17" s="1376"/>
      <c r="AU17" s="1376"/>
      <c r="AV17" s="1376"/>
      <c r="AW17" s="1376"/>
      <c r="AX17" s="1376"/>
      <c r="AY17" s="1376"/>
      <c r="AZ17" s="1376"/>
      <c r="BA17" s="1376"/>
      <c r="BB17" s="1376"/>
      <c r="BC17" s="1376"/>
      <c r="BD17" s="1376"/>
      <c r="BE17" s="1376"/>
      <c r="BF17" s="1376"/>
      <c r="BG17" s="1376"/>
      <c r="BH17" s="1376"/>
      <c r="BI17" s="1376"/>
      <c r="BJ17" s="1376"/>
      <c r="BK17" s="1376"/>
      <c r="BL17" s="1376"/>
      <c r="BM17" s="1376"/>
      <c r="BN17" s="1376"/>
      <c r="BO17" s="1376"/>
      <c r="BP17" s="1376"/>
      <c r="BQ17" s="1376"/>
      <c r="BR17" s="1376"/>
      <c r="BS17" s="1376"/>
      <c r="BT17" s="1376"/>
      <c r="BU17" s="1376"/>
      <c r="BV17" s="1376"/>
      <c r="BW17" s="1376"/>
      <c r="BX17" s="1376"/>
      <c r="BY17" s="1376"/>
      <c r="BZ17" s="1376"/>
      <c r="CA17" s="1376"/>
      <c r="CB17" s="1376"/>
      <c r="CC17" s="1376"/>
      <c r="CD17" s="1376"/>
      <c r="CE17" s="1376"/>
      <c r="CF17" s="1376"/>
      <c r="CG17" s="1376"/>
      <c r="CH17" s="1376"/>
      <c r="CI17" s="1376"/>
      <c r="CJ17" s="1376"/>
      <c r="CK17" s="1376"/>
      <c r="CL17" s="1376"/>
      <c r="CM17" s="1376"/>
      <c r="CN17" s="1376"/>
      <c r="CO17" s="1376"/>
      <c r="CP17" s="1376"/>
      <c r="CQ17" s="1376"/>
      <c r="CR17" s="1376"/>
      <c r="CS17" s="1376"/>
      <c r="CT17" s="1376"/>
      <c r="CU17" s="1376"/>
      <c r="CV17" s="1376"/>
      <c r="CW17" s="1376"/>
      <c r="CX17" s="1376"/>
      <c r="CY17" s="1376"/>
      <c r="CZ17" s="1376"/>
      <c r="DA17" s="1376"/>
      <c r="DB17" s="1376"/>
      <c r="DC17" s="1376"/>
      <c r="DD17" s="1376"/>
      <c r="DE17" s="1376"/>
      <c r="DF17" s="1376"/>
      <c r="DG17" s="1376"/>
      <c r="DH17" s="1376"/>
      <c r="DI17" s="1376"/>
      <c r="DJ17" s="1376"/>
      <c r="DK17" s="1376"/>
      <c r="DL17" s="1376"/>
      <c r="DM17" s="1376"/>
      <c r="DN17" s="1376"/>
      <c r="DO17" s="1376"/>
      <c r="DP17" s="1376"/>
      <c r="DQ17" s="1376"/>
      <c r="DR17" s="1376"/>
      <c r="DS17" s="1376"/>
      <c r="DT17" s="1376"/>
      <c r="DU17" s="1376"/>
      <c r="DV17" s="1376"/>
      <c r="DW17" s="1376"/>
      <c r="DX17" s="1376"/>
      <c r="DY17" s="1376"/>
      <c r="DZ17" s="1376"/>
      <c r="EA17" s="1376"/>
      <c r="EB17" s="1376"/>
      <c r="EC17" s="1376"/>
      <c r="ED17" s="1376"/>
      <c r="EE17" s="1376"/>
      <c r="EF17" s="1376"/>
      <c r="EG17" s="1376"/>
      <c r="EH17" s="1376"/>
      <c r="EI17" s="1376"/>
      <c r="EJ17" s="1376"/>
      <c r="EK17" s="1376"/>
      <c r="EL17" s="1376"/>
      <c r="EM17" s="1376"/>
      <c r="EN17" s="1376"/>
      <c r="EO17" s="1376"/>
      <c r="EP17" s="1376"/>
      <c r="EQ17" s="1376"/>
      <c r="ER17" s="1376"/>
      <c r="ES17" s="1376"/>
      <c r="ET17" s="1376"/>
      <c r="EU17" s="1376"/>
      <c r="EV17" s="1376"/>
      <c r="EW17" s="1376"/>
      <c r="EX17" s="1376"/>
      <c r="EY17" s="1376"/>
      <c r="EZ17" s="1376"/>
      <c r="FA17" s="1376"/>
      <c r="FB17" s="1376"/>
      <c r="FC17" s="1376"/>
      <c r="FD17" s="1376"/>
      <c r="FE17" s="1376"/>
      <c r="FF17" s="1376"/>
      <c r="FG17" s="1376"/>
      <c r="FH17" s="1376"/>
      <c r="FI17" s="1376"/>
      <c r="FJ17" s="1376"/>
      <c r="FK17" s="1376"/>
      <c r="FL17" s="1376"/>
      <c r="FM17" s="1376"/>
      <c r="FN17" s="1376"/>
      <c r="FO17" s="1376"/>
      <c r="FP17" s="1376"/>
      <c r="FQ17" s="1376"/>
      <c r="FR17" s="1376"/>
      <c r="FS17" s="1376"/>
      <c r="FT17" s="1376"/>
      <c r="FU17" s="1376"/>
      <c r="FV17" s="1376"/>
      <c r="FW17" s="1376"/>
      <c r="FX17" s="1376"/>
      <c r="FY17" s="1376"/>
      <c r="FZ17" s="1376"/>
      <c r="GA17" s="1376"/>
      <c r="GB17" s="1376"/>
      <c r="GC17" s="1376"/>
      <c r="GD17" s="1376"/>
      <c r="GE17" s="1376"/>
      <c r="GF17" s="1376"/>
      <c r="GG17" s="1376"/>
      <c r="GH17" s="1376"/>
      <c r="GI17" s="1376"/>
      <c r="GJ17" s="1376"/>
      <c r="GK17" s="1376"/>
      <c r="GL17" s="1376"/>
      <c r="GM17" s="1376"/>
      <c r="GN17" s="1376"/>
      <c r="GO17" s="1376"/>
      <c r="GP17" s="1376"/>
      <c r="GQ17" s="1376"/>
      <c r="GR17" s="1376"/>
      <c r="GS17" s="1376"/>
      <c r="GT17" s="1376"/>
      <c r="GU17" s="1376"/>
      <c r="GV17" s="1376"/>
      <c r="GW17" s="1376"/>
      <c r="GX17" s="1376"/>
      <c r="GY17" s="1376"/>
      <c r="GZ17" s="1376"/>
      <c r="HA17" s="1376"/>
      <c r="HB17" s="1376"/>
      <c r="HC17" s="1376"/>
      <c r="HD17" s="1376"/>
      <c r="HE17" s="1376"/>
      <c r="HF17" s="1376"/>
      <c r="HG17" s="1376"/>
      <c r="HH17" s="1376"/>
      <c r="HI17" s="1376"/>
      <c r="HJ17" s="1376"/>
      <c r="HK17" s="1376"/>
      <c r="HL17" s="1376"/>
      <c r="HM17" s="1376"/>
      <c r="HN17" s="1376"/>
      <c r="HO17" s="1376"/>
      <c r="HP17" s="1376"/>
      <c r="HQ17" s="1376"/>
      <c r="HR17" s="1376"/>
      <c r="HS17" s="1376"/>
      <c r="HT17" s="1376"/>
      <c r="HU17" s="1376"/>
      <c r="HV17" s="1376"/>
      <c r="HW17" s="1376"/>
      <c r="HX17" s="1376"/>
      <c r="HY17" s="1376"/>
      <c r="HZ17" s="1376"/>
      <c r="IA17" s="1376"/>
      <c r="IB17" s="1376"/>
      <c r="IC17" s="1376"/>
      <c r="ID17" s="1376"/>
      <c r="IE17" s="1376"/>
      <c r="IF17" s="1376"/>
      <c r="IG17" s="1376"/>
      <c r="IH17" s="1376"/>
      <c r="II17" s="1376"/>
      <c r="IJ17" s="1376"/>
      <c r="IK17" s="1376"/>
      <c r="IL17" s="1376"/>
      <c r="IM17" s="1376"/>
      <c r="IN17" s="1376"/>
      <c r="IO17" s="1376"/>
      <c r="IP17" s="1376"/>
      <c r="IQ17" s="1376"/>
      <c r="IR17" s="1376"/>
      <c r="IS17" s="1376"/>
      <c r="IT17" s="1376"/>
      <c r="IU17" s="1376"/>
      <c r="IV17" s="1376"/>
      <c r="IW17" s="1376"/>
      <c r="IX17" s="1376"/>
      <c r="IY17" s="1376"/>
      <c r="IZ17" s="1376"/>
      <c r="JA17" s="1376"/>
      <c r="JB17" s="1376"/>
      <c r="JC17" s="1376"/>
      <c r="JD17" s="1376"/>
      <c r="JE17" s="1376"/>
      <c r="JF17" s="1376"/>
      <c r="JG17" s="1376"/>
      <c r="JH17" s="1376"/>
      <c r="JI17" s="1376"/>
      <c r="JJ17" s="1376"/>
      <c r="JK17" s="1376"/>
      <c r="JL17" s="1376"/>
      <c r="JM17" s="1376"/>
      <c r="JN17" s="1376"/>
      <c r="JO17" s="1376"/>
      <c r="JP17" s="1376"/>
      <c r="JQ17" s="1376"/>
      <c r="JR17" s="1376"/>
      <c r="JS17" s="1376"/>
      <c r="JT17" s="1376"/>
      <c r="JU17" s="1376"/>
      <c r="JV17" s="1376"/>
      <c r="JW17" s="1376"/>
      <c r="JX17" s="1376"/>
      <c r="JY17" s="1376"/>
      <c r="JZ17" s="1376"/>
      <c r="KA17" s="1376"/>
      <c r="KB17" s="1376"/>
      <c r="KC17" s="1376"/>
      <c r="KD17" s="1376"/>
      <c r="KE17" s="1376"/>
      <c r="KF17" s="1376"/>
      <c r="KG17" s="1376"/>
      <c r="KH17" s="1376"/>
      <c r="KI17" s="1376"/>
      <c r="KJ17" s="1376"/>
      <c r="KK17" s="1376"/>
      <c r="KL17" s="1376"/>
      <c r="KM17" s="1376"/>
      <c r="KN17" s="1376"/>
      <c r="KO17" s="1376"/>
      <c r="KP17" s="1376"/>
      <c r="KQ17" s="1376"/>
      <c r="KR17" s="1376"/>
      <c r="KS17" s="1376"/>
      <c r="KT17" s="1376"/>
      <c r="KU17" s="1376"/>
      <c r="KV17" s="1376"/>
      <c r="KW17" s="1376"/>
      <c r="KX17" s="1376"/>
      <c r="KY17" s="1376"/>
      <c r="KZ17" s="1376"/>
      <c r="LA17" s="1376"/>
      <c r="LB17" s="1376"/>
      <c r="LC17" s="1376"/>
      <c r="LD17" s="1376"/>
      <c r="LE17" s="1376"/>
      <c r="LF17" s="1376"/>
      <c r="LG17" s="1376"/>
      <c r="LH17" s="1376"/>
      <c r="LI17" s="1376"/>
      <c r="LJ17" s="1376"/>
      <c r="LK17" s="1376"/>
      <c r="LL17" s="1376"/>
      <c r="LM17" s="1376"/>
      <c r="LN17" s="1376"/>
      <c r="LO17" s="1376"/>
      <c r="LP17" s="1376"/>
      <c r="LQ17" s="1376"/>
      <c r="LR17" s="1376"/>
      <c r="LS17" s="1376"/>
      <c r="LT17" s="1376"/>
      <c r="LU17" s="1376"/>
      <c r="LV17" s="1376"/>
      <c r="LW17" s="1376"/>
      <c r="LX17" s="1376"/>
      <c r="LY17" s="1376"/>
      <c r="LZ17" s="1376"/>
      <c r="MA17" s="1376"/>
      <c r="MB17" s="1376"/>
      <c r="MC17" s="1376"/>
      <c r="MD17" s="1376"/>
      <c r="ME17" s="1376"/>
      <c r="MF17" s="1376"/>
      <c r="MG17" s="1376"/>
      <c r="MH17" s="1376"/>
      <c r="MI17" s="1376"/>
      <c r="MJ17" s="1376"/>
      <c r="MK17" s="1376"/>
      <c r="ML17" s="1376"/>
      <c r="MM17" s="1376"/>
      <c r="MN17" s="1376"/>
      <c r="MO17" s="1376"/>
      <c r="MP17" s="1376"/>
      <c r="MQ17" s="1376"/>
      <c r="MR17" s="1376"/>
      <c r="MS17" s="1376"/>
      <c r="MT17" s="1376"/>
      <c r="MU17" s="1376"/>
      <c r="MV17" s="1376"/>
      <c r="MW17" s="1376"/>
      <c r="MX17" s="1376"/>
      <c r="MY17" s="1376"/>
      <c r="MZ17" s="1376"/>
      <c r="NA17" s="1376"/>
      <c r="NB17" s="1376"/>
      <c r="NC17" s="1376"/>
      <c r="ND17" s="1376"/>
      <c r="NE17" s="1376"/>
      <c r="NF17" s="1376"/>
      <c r="NG17" s="1376"/>
      <c r="NH17" s="1376"/>
      <c r="NI17" s="1376"/>
      <c r="NJ17" s="1376"/>
      <c r="NK17" s="1376"/>
      <c r="NL17" s="1376"/>
      <c r="NM17" s="1376"/>
      <c r="NN17" s="1376"/>
      <c r="NO17" s="1376"/>
      <c r="NP17" s="1376"/>
      <c r="NQ17" s="1376"/>
      <c r="NR17" s="1376"/>
      <c r="NS17" s="1376"/>
      <c r="NT17" s="1376"/>
      <c r="NU17" s="1376"/>
      <c r="NV17" s="1376"/>
      <c r="NW17" s="1376"/>
      <c r="NX17" s="1376"/>
      <c r="NY17" s="1376"/>
      <c r="NZ17" s="1376"/>
      <c r="OA17" s="1376"/>
      <c r="OB17" s="1376"/>
      <c r="OC17" s="1376"/>
      <c r="OD17" s="1376"/>
      <c r="OE17" s="1376"/>
      <c r="OF17" s="1376"/>
      <c r="OG17" s="1376"/>
      <c r="OH17" s="1376"/>
      <c r="OI17" s="1376"/>
      <c r="OJ17" s="1376"/>
      <c r="OK17" s="1376"/>
      <c r="OL17" s="1376"/>
      <c r="OM17" s="1376"/>
      <c r="ON17" s="1376"/>
      <c r="OO17" s="1376"/>
      <c r="OP17" s="1376"/>
      <c r="OQ17" s="1376"/>
      <c r="OR17" s="1376"/>
      <c r="OS17" s="1376"/>
      <c r="OT17" s="1376"/>
      <c r="OU17" s="1376"/>
      <c r="OV17" s="1376"/>
      <c r="OW17" s="1376"/>
      <c r="OX17" s="1376"/>
      <c r="OY17" s="1376"/>
      <c r="OZ17" s="1376"/>
      <c r="PA17" s="1376"/>
      <c r="PB17" s="1376"/>
      <c r="PC17" s="1376"/>
      <c r="PD17" s="1376"/>
      <c r="PE17" s="1376"/>
      <c r="PF17" s="1376"/>
      <c r="PG17" s="1376"/>
      <c r="PH17" s="1376"/>
      <c r="PI17" s="1376"/>
      <c r="PJ17" s="1376"/>
      <c r="PK17" s="1376"/>
      <c r="PL17" s="1376"/>
      <c r="PM17" s="1376"/>
      <c r="PN17" s="1376"/>
      <c r="PO17" s="1376"/>
      <c r="PP17" s="1376"/>
      <c r="PQ17" s="1376"/>
      <c r="PR17" s="1376"/>
      <c r="PS17" s="1376"/>
      <c r="PT17" s="1376"/>
      <c r="PU17" s="1376"/>
      <c r="PV17" s="1376"/>
      <c r="PW17" s="1376"/>
      <c r="PX17" s="1376"/>
      <c r="PY17" s="1376"/>
      <c r="PZ17" s="1376"/>
      <c r="QA17" s="1376"/>
      <c r="QB17" s="1376"/>
      <c r="QC17" s="1376"/>
      <c r="QD17" s="1376"/>
      <c r="QE17" s="1376"/>
      <c r="QF17" s="1376"/>
      <c r="QG17" s="1376"/>
      <c r="QH17" s="1376"/>
      <c r="QI17" s="1376"/>
      <c r="QJ17" s="1376"/>
      <c r="QK17" s="1376"/>
      <c r="QL17" s="1376"/>
      <c r="QM17" s="1376"/>
      <c r="QN17" s="1376"/>
      <c r="QO17" s="1376"/>
      <c r="QP17" s="1376"/>
      <c r="QQ17" s="1376"/>
      <c r="QR17" s="1376"/>
      <c r="QS17" s="1376"/>
      <c r="QT17" s="1376"/>
      <c r="QU17" s="1376"/>
      <c r="QV17" s="1376"/>
      <c r="QW17" s="1376"/>
      <c r="QX17" s="1376"/>
      <c r="QY17" s="1376"/>
      <c r="QZ17" s="1376"/>
      <c r="RA17" s="1376"/>
      <c r="RB17" s="1376"/>
      <c r="RC17" s="1376"/>
      <c r="RD17" s="1376"/>
      <c r="RE17" s="1376"/>
      <c r="RF17" s="1376"/>
      <c r="RG17" s="1376"/>
      <c r="RH17" s="1376"/>
      <c r="RI17" s="1376"/>
      <c r="RJ17" s="1376"/>
      <c r="RK17" s="1376"/>
      <c r="RL17" s="1376"/>
      <c r="RM17" s="1376"/>
      <c r="RN17" s="1376"/>
      <c r="RO17" s="1376"/>
      <c r="RP17" s="1376"/>
      <c r="RQ17" s="1376"/>
      <c r="RR17" s="1376"/>
      <c r="RS17" s="1376"/>
      <c r="RT17" s="1376"/>
      <c r="RU17" s="1376"/>
      <c r="RV17" s="1376"/>
      <c r="RW17" s="1376"/>
      <c r="RX17" s="1376"/>
      <c r="RY17" s="1376"/>
      <c r="RZ17" s="1376"/>
      <c r="SA17" s="1376"/>
      <c r="SB17" s="1376"/>
      <c r="SC17" s="1376"/>
      <c r="SD17" s="1376"/>
      <c r="SE17" s="1376"/>
      <c r="SF17" s="1376"/>
      <c r="SG17" s="1376"/>
      <c r="SH17" s="1376"/>
      <c r="SI17" s="1376"/>
      <c r="SJ17" s="1376"/>
      <c r="SK17" s="1376"/>
      <c r="SL17" s="1376"/>
      <c r="SM17" s="1376"/>
      <c r="SN17" s="1376"/>
      <c r="SO17" s="1376"/>
      <c r="SP17" s="1376"/>
      <c r="SQ17" s="1376"/>
      <c r="SR17" s="1376"/>
      <c r="SS17" s="1376"/>
      <c r="ST17" s="1376"/>
      <c r="SU17" s="1376"/>
      <c r="SV17" s="1376"/>
      <c r="SW17" s="1376"/>
      <c r="SX17" s="1376"/>
      <c r="SY17" s="1376"/>
      <c r="SZ17" s="1376"/>
      <c r="TA17" s="1376"/>
      <c r="TB17" s="1376"/>
      <c r="TC17" s="1376"/>
      <c r="TD17" s="1376"/>
      <c r="TE17" s="1376"/>
      <c r="TF17" s="1376"/>
      <c r="TG17" s="1376"/>
      <c r="TH17" s="1376"/>
      <c r="TI17" s="1376"/>
      <c r="TJ17" s="1376"/>
      <c r="TK17" s="1376"/>
      <c r="TL17" s="1376"/>
      <c r="TM17" s="1376"/>
      <c r="TN17" s="1376"/>
      <c r="TO17" s="1376"/>
      <c r="TP17" s="1376"/>
      <c r="TQ17" s="1376"/>
      <c r="TR17" s="1376"/>
      <c r="TS17" s="1376"/>
      <c r="TT17" s="1376"/>
      <c r="TU17" s="1376"/>
      <c r="TV17" s="1376"/>
      <c r="TW17" s="1376"/>
      <c r="TX17" s="1376"/>
      <c r="TY17" s="1376"/>
      <c r="TZ17" s="1376"/>
      <c r="UA17" s="1376"/>
      <c r="UB17" s="1376"/>
      <c r="UC17" s="1376"/>
      <c r="UD17" s="1376"/>
      <c r="UE17" s="1376"/>
      <c r="UF17" s="1376"/>
      <c r="UG17" s="1376"/>
      <c r="UH17" s="1376"/>
      <c r="UI17" s="1376"/>
      <c r="UJ17" s="1376"/>
      <c r="UK17" s="1376"/>
      <c r="UL17" s="1376"/>
      <c r="UM17" s="1376"/>
      <c r="UN17" s="1376"/>
      <c r="UO17" s="1376"/>
      <c r="UP17" s="1376"/>
      <c r="UQ17" s="1376"/>
      <c r="UR17" s="1376"/>
      <c r="US17" s="1376"/>
      <c r="UT17" s="1376"/>
      <c r="UU17" s="1376"/>
      <c r="UV17" s="1376"/>
      <c r="UW17" s="1376"/>
      <c r="UX17" s="1376"/>
      <c r="UY17" s="1376"/>
      <c r="UZ17" s="1376"/>
      <c r="VA17" s="1376"/>
      <c r="VB17" s="1376"/>
      <c r="VC17" s="1376"/>
      <c r="VD17" s="1376"/>
      <c r="VE17" s="1376"/>
      <c r="VF17" s="1376"/>
      <c r="VG17" s="1376"/>
      <c r="VH17" s="1376"/>
      <c r="VI17" s="1376"/>
      <c r="VJ17" s="1376"/>
      <c r="VK17" s="1376"/>
      <c r="VL17" s="1376"/>
      <c r="VM17" s="1376"/>
      <c r="VN17" s="1376"/>
      <c r="VO17" s="1376"/>
      <c r="VP17" s="1376"/>
      <c r="VQ17" s="1376"/>
      <c r="VR17" s="1376"/>
      <c r="VS17" s="1376"/>
      <c r="VT17" s="1376"/>
      <c r="VU17" s="1376"/>
      <c r="VV17" s="1376"/>
      <c r="VW17" s="1376"/>
      <c r="VX17" s="1376"/>
      <c r="VY17" s="1376"/>
      <c r="VZ17" s="1376"/>
      <c r="WA17" s="1376"/>
      <c r="WB17" s="1376"/>
      <c r="WC17" s="1376"/>
      <c r="WD17" s="1376"/>
      <c r="WE17" s="1376"/>
      <c r="WF17" s="1376"/>
      <c r="WG17" s="1376"/>
      <c r="WH17" s="1376"/>
      <c r="WI17" s="1376"/>
      <c r="WJ17" s="1376"/>
      <c r="WK17" s="1376"/>
      <c r="WL17" s="1376"/>
      <c r="WM17" s="1376"/>
      <c r="WN17" s="1376"/>
      <c r="WO17" s="1376"/>
      <c r="WP17" s="1376"/>
      <c r="WQ17" s="1376"/>
      <c r="WR17" s="1376"/>
      <c r="WS17" s="1376"/>
      <c r="WT17" s="1376"/>
      <c r="WU17" s="1376"/>
      <c r="WV17" s="1376"/>
      <c r="WW17" s="1376"/>
      <c r="WX17" s="1376"/>
      <c r="WY17" s="1376"/>
      <c r="WZ17" s="1376"/>
      <c r="XA17" s="1376"/>
      <c r="XB17" s="1376"/>
      <c r="XC17" s="1376"/>
      <c r="XD17" s="1376"/>
      <c r="XE17" s="1376"/>
      <c r="XF17" s="1376"/>
      <c r="XG17" s="1376"/>
      <c r="XH17" s="1376"/>
      <c r="XI17" s="1376"/>
      <c r="XJ17" s="1376"/>
      <c r="XK17" s="1376"/>
      <c r="XL17" s="1376"/>
      <c r="XM17" s="1376"/>
      <c r="XN17" s="1376"/>
      <c r="XO17" s="1376"/>
      <c r="XP17" s="1376"/>
      <c r="XQ17" s="1376"/>
      <c r="XR17" s="1376"/>
      <c r="XS17" s="1376"/>
      <c r="XT17" s="1376"/>
      <c r="XU17" s="1376"/>
      <c r="XV17" s="1376"/>
      <c r="XW17" s="1376"/>
      <c r="XX17" s="1376"/>
      <c r="XY17" s="1376"/>
      <c r="XZ17" s="1376"/>
      <c r="YA17" s="1376"/>
      <c r="YB17" s="1376"/>
      <c r="YC17" s="1376"/>
      <c r="YD17" s="1376"/>
      <c r="YE17" s="1376"/>
      <c r="YF17" s="1376"/>
      <c r="YG17" s="1376"/>
      <c r="YH17" s="1376"/>
      <c r="YI17" s="1376"/>
      <c r="YJ17" s="1376"/>
      <c r="YK17" s="1376"/>
      <c r="YL17" s="1376"/>
      <c r="YM17" s="1376"/>
      <c r="YN17" s="1376"/>
      <c r="YO17" s="1376"/>
      <c r="YP17" s="1376"/>
      <c r="YQ17" s="1376"/>
      <c r="YR17" s="1376"/>
      <c r="YS17" s="1376"/>
      <c r="YT17" s="1376"/>
      <c r="YU17" s="1376"/>
      <c r="YV17" s="1376"/>
      <c r="YW17" s="1376"/>
      <c r="YX17" s="1376"/>
      <c r="YY17" s="1376"/>
      <c r="YZ17" s="1376"/>
      <c r="ZA17" s="1376"/>
      <c r="ZB17" s="1376"/>
      <c r="ZC17" s="1376"/>
      <c r="ZD17" s="1376"/>
      <c r="ZE17" s="1376"/>
      <c r="ZF17" s="1376"/>
      <c r="ZG17" s="1376"/>
      <c r="ZH17" s="1376"/>
      <c r="ZI17" s="1376"/>
      <c r="ZJ17" s="1376"/>
      <c r="ZK17" s="1376"/>
      <c r="ZL17" s="1376"/>
      <c r="ZM17" s="1376"/>
      <c r="ZN17" s="1376"/>
      <c r="ZO17" s="1376"/>
      <c r="ZP17" s="1376"/>
      <c r="ZQ17" s="1376"/>
      <c r="ZR17" s="1376"/>
      <c r="ZS17" s="1376"/>
      <c r="ZT17" s="1376"/>
      <c r="ZU17" s="1376"/>
      <c r="ZV17" s="1376"/>
      <c r="ZW17" s="1376"/>
      <c r="ZX17" s="1376"/>
      <c r="ZY17" s="1376"/>
      <c r="ZZ17" s="1376"/>
      <c r="AAA17" s="1376"/>
      <c r="AAB17" s="1376"/>
      <c r="AAC17" s="1376"/>
      <c r="AAD17" s="1376"/>
      <c r="AAE17" s="1376"/>
      <c r="AAF17" s="1376"/>
      <c r="AAG17" s="1376"/>
      <c r="AAH17" s="1376"/>
      <c r="AAI17" s="1376"/>
      <c r="AAJ17" s="1376"/>
      <c r="AAK17" s="1376"/>
      <c r="AAL17" s="1376"/>
      <c r="AAM17" s="1376"/>
      <c r="AAN17" s="1376"/>
      <c r="AAO17" s="1376"/>
      <c r="AAP17" s="1376"/>
      <c r="AAQ17" s="1376"/>
      <c r="AAR17" s="1376"/>
      <c r="AAS17" s="1376"/>
      <c r="AAT17" s="1376"/>
      <c r="AAU17" s="1376"/>
      <c r="AAV17" s="1376"/>
      <c r="AAW17" s="1376"/>
      <c r="AAX17" s="1376"/>
      <c r="AAY17" s="1376"/>
      <c r="AAZ17" s="1376"/>
      <c r="ABA17" s="1376"/>
      <c r="ABB17" s="1376"/>
      <c r="ABC17" s="1376"/>
      <c r="ABD17" s="1376"/>
      <c r="ABE17" s="1376"/>
      <c r="ABF17" s="1376"/>
      <c r="ABG17" s="1376"/>
      <c r="ABH17" s="1376"/>
      <c r="ABI17" s="1376"/>
      <c r="ABJ17" s="1376"/>
      <c r="ABK17" s="1376"/>
      <c r="ABL17" s="1376"/>
      <c r="ABM17" s="1376"/>
      <c r="ABN17" s="1376"/>
      <c r="ABO17" s="1376"/>
      <c r="ABP17" s="1376"/>
      <c r="ABQ17" s="1376"/>
      <c r="ABR17" s="1376"/>
      <c r="ABS17" s="1376"/>
      <c r="ABT17" s="1376"/>
      <c r="ABU17" s="1376"/>
      <c r="ABV17" s="1376"/>
      <c r="ABW17" s="1376"/>
      <c r="ABX17" s="1376"/>
      <c r="ABY17" s="1376"/>
      <c r="ABZ17" s="1376"/>
      <c r="ACA17" s="1376"/>
      <c r="ACB17" s="1376"/>
      <c r="ACC17" s="1376"/>
      <c r="ACD17" s="1376"/>
      <c r="ACE17" s="1376"/>
      <c r="ACF17" s="1376"/>
      <c r="ACG17" s="1376"/>
      <c r="ACH17" s="1376"/>
      <c r="ACI17" s="1376"/>
      <c r="ACJ17" s="1376"/>
      <c r="ACK17" s="1376"/>
      <c r="ACL17" s="1376"/>
      <c r="ACM17" s="1376"/>
      <c r="ACN17" s="1376"/>
      <c r="ACO17" s="1376"/>
      <c r="ACP17" s="1376"/>
      <c r="ACQ17" s="1376"/>
      <c r="ACR17" s="1376"/>
      <c r="ACS17" s="1376"/>
      <c r="ACT17" s="1376"/>
      <c r="ACU17" s="1376"/>
      <c r="ACV17" s="1376"/>
      <c r="ACW17" s="1376"/>
      <c r="ACX17" s="1376"/>
      <c r="ACY17" s="1376"/>
      <c r="ACZ17" s="1376"/>
      <c r="ADA17" s="1376"/>
      <c r="ADB17" s="1376"/>
      <c r="ADC17" s="1376"/>
      <c r="ADD17" s="1376"/>
      <c r="ADE17" s="1376"/>
      <c r="ADF17" s="1376"/>
      <c r="ADG17" s="1376"/>
      <c r="ADH17" s="1376"/>
      <c r="ADI17" s="1376"/>
      <c r="ADJ17" s="1376"/>
      <c r="ADK17" s="1376"/>
      <c r="ADL17" s="1376"/>
      <c r="ADM17" s="1376"/>
      <c r="ADN17" s="1376"/>
      <c r="ADO17" s="1376"/>
      <c r="ADP17" s="1376"/>
      <c r="ADQ17" s="1376"/>
      <c r="ADR17" s="1376"/>
      <c r="ADS17" s="1376"/>
      <c r="ADT17" s="1376"/>
      <c r="ADU17" s="1376"/>
      <c r="ADV17" s="1376"/>
      <c r="ADW17" s="1376"/>
      <c r="ADX17" s="1376"/>
      <c r="ADY17" s="1376"/>
      <c r="ADZ17" s="1376"/>
      <c r="AEA17" s="1376"/>
      <c r="AEB17" s="1376"/>
      <c r="AEC17" s="1376"/>
      <c r="AED17" s="1376"/>
      <c r="AEE17" s="1376"/>
      <c r="AEF17" s="1376"/>
      <c r="AEG17" s="1376"/>
      <c r="AEH17" s="1376"/>
      <c r="AEI17" s="1376"/>
      <c r="AEJ17" s="1376"/>
      <c r="AEK17" s="1376"/>
      <c r="AEL17" s="1376"/>
      <c r="AEM17" s="1376"/>
      <c r="AEN17" s="1376"/>
      <c r="AEO17" s="1376"/>
      <c r="AEP17" s="1376"/>
      <c r="AEQ17" s="1376"/>
      <c r="AER17" s="1376"/>
      <c r="AES17" s="1376"/>
      <c r="AET17" s="1376"/>
      <c r="AEU17" s="1376"/>
      <c r="AEV17" s="1376"/>
      <c r="AEW17" s="1376"/>
      <c r="AEX17" s="1376"/>
      <c r="AEY17" s="1376"/>
      <c r="AEZ17" s="1376"/>
      <c r="AFA17" s="1376"/>
      <c r="AFB17" s="1376"/>
      <c r="AFC17" s="1376"/>
      <c r="AFD17" s="1376"/>
      <c r="AFE17" s="1376"/>
      <c r="AFF17" s="1376"/>
      <c r="AFG17" s="1376"/>
      <c r="AFH17" s="1376"/>
      <c r="AFI17" s="1376"/>
      <c r="AFJ17" s="1376"/>
      <c r="AFK17" s="1376"/>
      <c r="AFL17" s="1376"/>
      <c r="AFM17" s="1376"/>
      <c r="AFN17" s="1376"/>
      <c r="AFO17" s="1376"/>
      <c r="AFP17" s="1376"/>
      <c r="AFQ17" s="1376"/>
      <c r="AFR17" s="1376"/>
      <c r="AFS17" s="1376"/>
      <c r="AFT17" s="1376"/>
      <c r="AFU17" s="1376"/>
      <c r="AFV17" s="1376"/>
      <c r="AFW17" s="1376"/>
      <c r="AFX17" s="1376"/>
      <c r="AFY17" s="1376"/>
      <c r="AFZ17" s="1376"/>
      <c r="AGA17" s="1376"/>
      <c r="AGB17" s="1376"/>
      <c r="AGC17" s="1376"/>
      <c r="AGD17" s="1376"/>
      <c r="AGE17" s="1376"/>
      <c r="AGF17" s="1376"/>
      <c r="AGG17" s="1376"/>
      <c r="AGH17" s="1376"/>
      <c r="AGI17" s="1376"/>
      <c r="AGJ17" s="1376"/>
      <c r="AGK17" s="1376"/>
      <c r="AGL17" s="1376"/>
      <c r="AGM17" s="1376"/>
      <c r="AGN17" s="1376"/>
      <c r="AGO17" s="1376"/>
      <c r="AGP17" s="1376"/>
      <c r="AGQ17" s="1376"/>
      <c r="AGR17" s="1376"/>
      <c r="AGS17" s="1376"/>
      <c r="AGT17" s="1376"/>
      <c r="AGU17" s="1376"/>
      <c r="AGV17" s="1376"/>
      <c r="AGW17" s="1376"/>
      <c r="AGX17" s="1376"/>
      <c r="AGY17" s="1376"/>
      <c r="AGZ17" s="1376"/>
      <c r="AHA17" s="1376"/>
      <c r="AHB17" s="1376"/>
      <c r="AHC17" s="1376"/>
      <c r="AHD17" s="1376"/>
      <c r="AHE17" s="1376"/>
      <c r="AHF17" s="1376"/>
      <c r="AHG17" s="1376"/>
      <c r="AHH17" s="1376"/>
      <c r="AHI17" s="1376"/>
      <c r="AHJ17" s="1376"/>
      <c r="AHK17" s="1376"/>
      <c r="AHL17" s="1376"/>
      <c r="AHM17" s="1376"/>
      <c r="AHN17" s="1376"/>
      <c r="AHO17" s="1376"/>
      <c r="AHP17" s="1376"/>
      <c r="AHQ17" s="1376"/>
      <c r="AHR17" s="1376"/>
      <c r="AHS17" s="1376"/>
      <c r="AHT17" s="1376"/>
      <c r="AHU17" s="1376"/>
      <c r="AHV17" s="1376"/>
      <c r="AHW17" s="1376"/>
      <c r="AHX17" s="1376"/>
      <c r="AHY17" s="1376"/>
      <c r="AHZ17" s="1376"/>
      <c r="AIA17" s="1376"/>
      <c r="AIB17" s="1376"/>
      <c r="AIC17" s="1376"/>
      <c r="AID17" s="1376"/>
      <c r="AIE17" s="1376"/>
      <c r="AIF17" s="1376"/>
      <c r="AIG17" s="1376"/>
      <c r="AIH17" s="1376"/>
      <c r="AII17" s="1376"/>
      <c r="AIJ17" s="1376"/>
      <c r="AIK17" s="1376"/>
      <c r="AIL17" s="1376"/>
      <c r="AIM17" s="1376"/>
      <c r="AIN17" s="1376"/>
      <c r="AIO17" s="1376"/>
      <c r="AIP17" s="1376"/>
      <c r="AIQ17" s="1376"/>
      <c r="AIR17" s="1376"/>
      <c r="AIS17" s="1376"/>
      <c r="AIT17" s="1376"/>
      <c r="AIU17" s="1376"/>
      <c r="AIV17" s="1376"/>
      <c r="AIW17" s="1376"/>
      <c r="AIX17" s="1376"/>
      <c r="AIY17" s="1376"/>
      <c r="AIZ17" s="1376"/>
      <c r="AJA17" s="1376"/>
      <c r="AJB17" s="1376"/>
      <c r="AJC17" s="1376"/>
      <c r="AJD17" s="1376"/>
      <c r="AJE17" s="1376"/>
      <c r="AJF17" s="1376"/>
      <c r="AJG17" s="1376"/>
      <c r="AJH17" s="1376"/>
      <c r="AJI17" s="1376"/>
      <c r="AJJ17" s="1376"/>
      <c r="AJK17" s="1376"/>
      <c r="AJL17" s="1376"/>
      <c r="AJM17" s="1376"/>
      <c r="AJN17" s="1376"/>
      <c r="AJO17" s="1376"/>
      <c r="AJP17" s="1376"/>
      <c r="AJQ17" s="1376"/>
      <c r="AJR17" s="1376"/>
      <c r="AJS17" s="1376"/>
      <c r="AJT17" s="1376"/>
      <c r="AJU17" s="1376"/>
      <c r="AJV17" s="1376"/>
      <c r="AJW17" s="1376"/>
      <c r="AJX17" s="1376"/>
      <c r="AJY17" s="1376"/>
      <c r="AJZ17" s="1376"/>
      <c r="AKA17" s="1376"/>
      <c r="AKB17" s="1376"/>
      <c r="AKC17" s="1376"/>
      <c r="AKD17" s="1376"/>
      <c r="AKE17" s="1376"/>
      <c r="AKF17" s="1376"/>
      <c r="AKG17" s="1376"/>
      <c r="AKH17" s="1376"/>
      <c r="AKI17" s="1376"/>
      <c r="AKJ17" s="1376"/>
      <c r="AKK17" s="1376"/>
      <c r="AKL17" s="1376"/>
      <c r="AKM17" s="1376"/>
      <c r="AKN17" s="1376"/>
      <c r="AKO17" s="1376"/>
      <c r="AKP17" s="1376"/>
      <c r="AKQ17" s="1376"/>
      <c r="AKR17" s="1376"/>
      <c r="AKS17" s="1376"/>
      <c r="AKT17" s="1376"/>
      <c r="AKU17" s="1376"/>
      <c r="AKV17" s="1376"/>
      <c r="AKW17" s="1376"/>
      <c r="AKX17" s="1376"/>
      <c r="AKY17" s="1376"/>
      <c r="AKZ17" s="1376"/>
      <c r="ALA17" s="1376"/>
      <c r="ALB17" s="1376"/>
      <c r="ALC17" s="1376"/>
      <c r="ALD17" s="1376"/>
      <c r="ALE17" s="1376"/>
      <c r="ALF17" s="1376"/>
      <c r="ALG17" s="1376"/>
      <c r="ALH17" s="1376"/>
      <c r="ALI17" s="1376"/>
      <c r="ALJ17" s="1376"/>
      <c r="ALK17" s="1376"/>
      <c r="ALL17" s="1376"/>
      <c r="ALM17" s="1376"/>
      <c r="ALN17" s="1376"/>
      <c r="ALO17" s="1376"/>
      <c r="ALP17" s="1376"/>
      <c r="ALQ17" s="1376"/>
      <c r="ALR17" s="1376"/>
      <c r="ALS17" s="1376"/>
      <c r="ALT17" s="1376"/>
      <c r="ALU17" s="1376"/>
      <c r="ALV17" s="1376"/>
      <c r="ALW17" s="1376"/>
      <c r="ALX17" s="1376"/>
      <c r="ALY17" s="1376"/>
      <c r="ALZ17" s="1376"/>
      <c r="AMA17" s="1376"/>
      <c r="AMB17" s="1376"/>
      <c r="AMC17" s="1376"/>
      <c r="AMD17" s="1376"/>
      <c r="AME17" s="1376"/>
      <c r="AMF17" s="1376"/>
      <c r="AMG17" s="1376"/>
      <c r="AMH17" s="1376"/>
      <c r="AMI17" s="1376"/>
      <c r="AMJ17" s="1376"/>
      <c r="AMK17" s="1376"/>
      <c r="AML17" s="1376"/>
      <c r="AMM17" s="1376"/>
      <c r="AMN17" s="1376"/>
      <c r="AMO17" s="1376"/>
      <c r="AMP17" s="1376"/>
      <c r="AMQ17" s="1376"/>
      <c r="AMR17" s="1376"/>
      <c r="AMS17" s="1376"/>
      <c r="AMT17" s="1376"/>
      <c r="AMU17" s="1376"/>
      <c r="AMV17" s="1376"/>
      <c r="AMW17" s="1376"/>
      <c r="AMX17" s="1376"/>
      <c r="AMY17" s="1376"/>
      <c r="AMZ17" s="1376"/>
      <c r="ANA17" s="1376"/>
      <c r="ANB17" s="1376"/>
      <c r="ANC17" s="1376"/>
      <c r="AND17" s="1376"/>
      <c r="ANE17" s="1376"/>
      <c r="ANF17" s="1376"/>
      <c r="ANG17" s="1376"/>
      <c r="ANH17" s="1376"/>
      <c r="ANI17" s="1376"/>
      <c r="ANJ17" s="1376"/>
      <c r="ANK17" s="1376"/>
      <c r="ANL17" s="1376"/>
      <c r="ANM17" s="1376"/>
      <c r="ANN17" s="1376"/>
      <c r="ANO17" s="1376"/>
      <c r="ANP17" s="1376"/>
      <c r="ANQ17" s="1376"/>
      <c r="ANR17" s="1376"/>
      <c r="ANS17" s="1376"/>
      <c r="ANT17" s="1376"/>
      <c r="ANU17" s="1376"/>
      <c r="ANV17" s="1376"/>
      <c r="ANW17" s="1376"/>
      <c r="ANX17" s="1376"/>
      <c r="ANY17" s="1376"/>
      <c r="ANZ17" s="1376"/>
      <c r="AOA17" s="1376"/>
      <c r="AOB17" s="1376"/>
      <c r="AOC17" s="1376"/>
      <c r="AOD17" s="1376"/>
      <c r="AOE17" s="1376"/>
      <c r="AOF17" s="1376"/>
      <c r="AOG17" s="1376"/>
      <c r="AOH17" s="1376"/>
      <c r="AOI17" s="1376"/>
      <c r="AOJ17" s="1376"/>
      <c r="AOK17" s="1376"/>
      <c r="AOL17" s="1376"/>
      <c r="AOM17" s="1376"/>
      <c r="AON17" s="1376"/>
      <c r="AOO17" s="1376"/>
      <c r="AOP17" s="1376"/>
      <c r="AOQ17" s="1376"/>
      <c r="AOR17" s="1376"/>
      <c r="AOS17" s="1376"/>
      <c r="AOT17" s="1376"/>
      <c r="AOU17" s="1376"/>
      <c r="AOV17" s="1376"/>
      <c r="AOW17" s="1376"/>
      <c r="AOX17" s="1376"/>
      <c r="AOY17" s="1376"/>
      <c r="AOZ17" s="1376"/>
      <c r="APA17" s="1376"/>
      <c r="APB17" s="1376"/>
      <c r="APC17" s="1376"/>
      <c r="APD17" s="1376"/>
      <c r="APE17" s="1376"/>
      <c r="APF17" s="1376"/>
      <c r="APG17" s="1376"/>
      <c r="APH17" s="1376"/>
      <c r="API17" s="1376"/>
      <c r="APJ17" s="1376"/>
      <c r="APK17" s="1376"/>
      <c r="APL17" s="1376"/>
      <c r="APM17" s="1376"/>
      <c r="APN17" s="1376"/>
      <c r="APO17" s="1376"/>
      <c r="APP17" s="1376"/>
      <c r="APQ17" s="1376"/>
      <c r="APR17" s="1376"/>
      <c r="APS17" s="1376"/>
      <c r="APT17" s="1376"/>
      <c r="APU17" s="1376"/>
      <c r="APV17" s="1376"/>
      <c r="APW17" s="1376"/>
      <c r="APX17" s="1376"/>
      <c r="APY17" s="1376"/>
      <c r="APZ17" s="1376"/>
      <c r="AQA17" s="1376"/>
      <c r="AQB17" s="1376"/>
      <c r="AQC17" s="1376"/>
      <c r="AQD17" s="1376"/>
      <c r="AQE17" s="1376"/>
      <c r="AQF17" s="1376"/>
      <c r="AQG17" s="1376"/>
      <c r="AQH17" s="1376"/>
      <c r="AQI17" s="1376"/>
      <c r="AQJ17" s="1376"/>
      <c r="AQK17" s="1376"/>
      <c r="AQL17" s="1376"/>
      <c r="AQM17" s="1376"/>
      <c r="AQN17" s="1376"/>
      <c r="AQO17" s="1376"/>
      <c r="AQP17" s="1376"/>
      <c r="AQQ17" s="1376"/>
      <c r="AQR17" s="1376"/>
      <c r="AQS17" s="1376"/>
      <c r="AQT17" s="1376"/>
      <c r="AQU17" s="1376"/>
      <c r="AQV17" s="1376"/>
      <c r="AQW17" s="1376"/>
      <c r="AQX17" s="1376"/>
      <c r="AQY17" s="1376"/>
      <c r="AQZ17" s="1376"/>
      <c r="ARA17" s="1376"/>
      <c r="ARB17" s="1376"/>
      <c r="ARC17" s="1376"/>
      <c r="ARD17" s="1376"/>
      <c r="ARE17" s="1376"/>
      <c r="ARF17" s="1376"/>
      <c r="ARG17" s="1376"/>
      <c r="ARH17" s="1376"/>
      <c r="ARI17" s="1376"/>
      <c r="ARJ17" s="1376"/>
      <c r="ARK17" s="1376"/>
      <c r="ARL17" s="1376"/>
      <c r="ARM17" s="1376"/>
      <c r="ARN17" s="1376"/>
      <c r="ARO17" s="1376"/>
      <c r="ARP17" s="1376"/>
      <c r="ARQ17" s="1376"/>
      <c r="ARR17" s="1376"/>
      <c r="ARS17" s="1376"/>
      <c r="ART17" s="1376"/>
      <c r="ARU17" s="1376"/>
      <c r="ARV17" s="1376"/>
      <c r="ARW17" s="1376"/>
      <c r="ARX17" s="1376"/>
      <c r="ARY17" s="1376"/>
      <c r="ARZ17" s="1376"/>
      <c r="ASA17" s="1376"/>
      <c r="ASB17" s="1376"/>
      <c r="ASC17" s="1376"/>
      <c r="ASD17" s="1376"/>
      <c r="ASE17" s="1376"/>
      <c r="ASF17" s="1376"/>
      <c r="ASG17" s="1376"/>
      <c r="ASH17" s="1376"/>
      <c r="ASI17" s="1376"/>
      <c r="ASJ17" s="1376"/>
      <c r="ASK17" s="1376"/>
      <c r="ASL17" s="1376"/>
      <c r="ASM17" s="1376"/>
      <c r="ASN17" s="1376"/>
      <c r="ASO17" s="1376"/>
      <c r="ASP17" s="1376"/>
      <c r="ASQ17" s="1376"/>
      <c r="ASR17" s="1376"/>
      <c r="ASS17" s="1376"/>
      <c r="AST17" s="1376"/>
      <c r="ASU17" s="1376"/>
      <c r="ASV17" s="1376"/>
      <c r="ASW17" s="1376"/>
      <c r="ASX17" s="1376"/>
      <c r="ASY17" s="1376"/>
      <c r="ASZ17" s="1376"/>
      <c r="ATA17" s="1376"/>
      <c r="ATB17" s="1376"/>
      <c r="ATC17" s="1376"/>
      <c r="ATD17" s="1376"/>
      <c r="ATE17" s="1376"/>
      <c r="ATF17" s="1376"/>
      <c r="ATG17" s="1376"/>
      <c r="ATH17" s="1376"/>
      <c r="ATI17" s="1376"/>
      <c r="ATJ17" s="1376"/>
      <c r="ATK17" s="1376"/>
      <c r="ATL17" s="1376"/>
      <c r="ATM17" s="1376"/>
      <c r="ATN17" s="1376"/>
      <c r="ATO17" s="1376"/>
      <c r="ATP17" s="1376"/>
      <c r="ATQ17" s="1376"/>
      <c r="ATR17" s="1376"/>
      <c r="ATS17" s="1376"/>
      <c r="ATT17" s="1376"/>
      <c r="ATU17" s="1376"/>
      <c r="ATV17" s="1376"/>
      <c r="ATW17" s="1376"/>
      <c r="ATX17" s="1376"/>
      <c r="ATY17" s="1376"/>
      <c r="ATZ17" s="1376"/>
      <c r="AUA17" s="1376"/>
      <c r="AUB17" s="1376"/>
      <c r="AUC17" s="1376"/>
      <c r="AUD17" s="1376"/>
      <c r="AUE17" s="1376"/>
      <c r="AUF17" s="1376"/>
      <c r="AUG17" s="1376"/>
      <c r="AUH17" s="1376"/>
      <c r="AUI17" s="1376"/>
      <c r="AUJ17" s="1376"/>
      <c r="AUK17" s="1376"/>
      <c r="AUL17" s="1376"/>
      <c r="AUM17" s="1376"/>
      <c r="AUN17" s="1376"/>
      <c r="AUO17" s="1376"/>
      <c r="AUP17" s="1376"/>
      <c r="AUQ17" s="1376"/>
      <c r="AUR17" s="1376"/>
      <c r="AUS17" s="1376"/>
      <c r="AUT17" s="1376"/>
      <c r="AUU17" s="1376"/>
      <c r="AUV17" s="1376"/>
      <c r="AUW17" s="1376"/>
      <c r="AUX17" s="1376"/>
      <c r="AUY17" s="1376"/>
      <c r="AUZ17" s="1376"/>
      <c r="AVA17" s="1376"/>
      <c r="AVB17" s="1376"/>
      <c r="AVC17" s="1376"/>
      <c r="AVD17" s="1376"/>
      <c r="AVE17" s="1376"/>
      <c r="AVF17" s="1376"/>
      <c r="AVG17" s="1376"/>
      <c r="AVH17" s="1376"/>
      <c r="AVI17" s="1376"/>
      <c r="AVJ17" s="1376"/>
      <c r="AVK17" s="1376"/>
      <c r="AVL17" s="1376"/>
      <c r="AVM17" s="1376"/>
      <c r="AVN17" s="1376"/>
      <c r="AVO17" s="1376"/>
      <c r="AVP17" s="1376"/>
      <c r="AVQ17" s="1376"/>
      <c r="AVR17" s="1376"/>
      <c r="AVS17" s="1376"/>
      <c r="AVT17" s="1376"/>
      <c r="AVU17" s="1376"/>
      <c r="AVV17" s="1376"/>
      <c r="AVW17" s="1376"/>
      <c r="AVX17" s="1376"/>
      <c r="AVY17" s="1376"/>
      <c r="AVZ17" s="1376"/>
      <c r="AWA17" s="1376"/>
      <c r="AWB17" s="1376"/>
      <c r="AWC17" s="1376"/>
      <c r="AWD17" s="1376"/>
      <c r="AWE17" s="1376"/>
      <c r="AWF17" s="1376"/>
      <c r="AWG17" s="1376"/>
      <c r="AWH17" s="1376"/>
      <c r="AWI17" s="1376"/>
      <c r="AWJ17" s="1376"/>
      <c r="AWK17" s="1376"/>
      <c r="AWL17" s="1376"/>
      <c r="AWM17" s="1376"/>
      <c r="AWN17" s="1376"/>
      <c r="AWO17" s="1376"/>
      <c r="AWP17" s="1376"/>
      <c r="AWQ17" s="1376"/>
      <c r="AWR17" s="1376"/>
      <c r="AWS17" s="1376"/>
      <c r="AWT17" s="1376"/>
      <c r="AWU17" s="1376"/>
      <c r="AWV17" s="1376"/>
      <c r="AWW17" s="1376"/>
      <c r="AWX17" s="1376"/>
      <c r="AWY17" s="1376"/>
      <c r="AWZ17" s="1376"/>
      <c r="AXA17" s="1376"/>
      <c r="AXB17" s="1376"/>
      <c r="AXC17" s="1376"/>
      <c r="AXD17" s="1376"/>
      <c r="AXE17" s="1376"/>
      <c r="AXF17" s="1376"/>
      <c r="AXG17" s="1376"/>
      <c r="AXH17" s="1376"/>
      <c r="AXI17" s="1376"/>
      <c r="AXJ17" s="1376"/>
      <c r="AXK17" s="1376"/>
      <c r="AXL17" s="1376"/>
      <c r="AXM17" s="1376"/>
      <c r="AXN17" s="1376"/>
      <c r="AXO17" s="1376"/>
      <c r="AXP17" s="1376"/>
      <c r="AXQ17" s="1376"/>
      <c r="AXR17" s="1376"/>
      <c r="AXS17" s="1376"/>
      <c r="AXT17" s="1376"/>
      <c r="AXU17" s="1376"/>
      <c r="AXV17" s="1376"/>
      <c r="AXW17" s="1376"/>
      <c r="AXX17" s="1376"/>
      <c r="AXY17" s="1376"/>
      <c r="AXZ17" s="1376"/>
      <c r="AYA17" s="1376"/>
      <c r="AYB17" s="1376"/>
      <c r="AYC17" s="1376"/>
      <c r="AYD17" s="1376"/>
      <c r="AYE17" s="1376"/>
      <c r="AYF17" s="1376"/>
      <c r="AYG17" s="1376"/>
      <c r="AYH17" s="1376"/>
      <c r="AYI17" s="1376"/>
      <c r="AYJ17" s="1376"/>
      <c r="AYK17" s="1376"/>
      <c r="AYL17" s="1376"/>
      <c r="AYM17" s="1376"/>
      <c r="AYN17" s="1376"/>
      <c r="AYO17" s="1376"/>
      <c r="AYP17" s="1376"/>
      <c r="AYQ17" s="1376"/>
      <c r="AYR17" s="1376"/>
      <c r="AYS17" s="1376"/>
      <c r="AYT17" s="1376"/>
      <c r="AYU17" s="1376"/>
      <c r="AYV17" s="1376"/>
      <c r="AYW17" s="1376"/>
      <c r="AYX17" s="1376"/>
      <c r="AYY17" s="1376"/>
      <c r="AYZ17" s="1376"/>
      <c r="AZA17" s="1376"/>
      <c r="AZB17" s="1376"/>
      <c r="AZC17" s="1376"/>
      <c r="AZD17" s="1376"/>
      <c r="AZE17" s="1376"/>
      <c r="AZF17" s="1376"/>
      <c r="AZG17" s="1376"/>
      <c r="AZH17" s="1376"/>
      <c r="AZI17" s="1376"/>
      <c r="AZJ17" s="1376"/>
      <c r="AZK17" s="1376"/>
      <c r="AZL17" s="1376"/>
      <c r="AZM17" s="1376"/>
      <c r="AZN17" s="1376"/>
      <c r="AZO17" s="1376"/>
      <c r="AZP17" s="1376"/>
      <c r="AZQ17" s="1376"/>
      <c r="AZR17" s="1376"/>
      <c r="AZS17" s="1376"/>
      <c r="AZT17" s="1376"/>
      <c r="AZU17" s="1376"/>
      <c r="AZV17" s="1376"/>
      <c r="AZW17" s="1376"/>
      <c r="AZX17" s="1376"/>
      <c r="AZY17" s="1376"/>
      <c r="AZZ17" s="1376"/>
      <c r="BAA17" s="1376"/>
      <c r="BAB17" s="1376"/>
      <c r="BAC17" s="1376"/>
      <c r="BAD17" s="1376"/>
      <c r="BAE17" s="1376"/>
      <c r="BAF17" s="1376"/>
      <c r="BAG17" s="1376"/>
      <c r="BAH17" s="1376"/>
      <c r="BAI17" s="1376"/>
      <c r="BAJ17" s="1376"/>
      <c r="BAK17" s="1376"/>
      <c r="BAL17" s="1376"/>
      <c r="BAM17" s="1376"/>
      <c r="BAN17" s="1376"/>
      <c r="BAO17" s="1376"/>
      <c r="BAP17" s="1376"/>
      <c r="BAQ17" s="1376"/>
      <c r="BAR17" s="1376"/>
      <c r="BAS17" s="1376"/>
      <c r="BAT17" s="1376"/>
      <c r="BAU17" s="1376"/>
      <c r="BAV17" s="1376"/>
      <c r="BAW17" s="1376"/>
      <c r="BAX17" s="1376"/>
      <c r="BAY17" s="1376"/>
      <c r="BAZ17" s="1376"/>
      <c r="BBA17" s="1376"/>
      <c r="BBB17" s="1376"/>
      <c r="BBC17" s="1376"/>
      <c r="BBD17" s="1376"/>
      <c r="BBE17" s="1376"/>
      <c r="BBF17" s="1376"/>
      <c r="BBG17" s="1376"/>
      <c r="BBH17" s="1376"/>
      <c r="BBI17" s="1376"/>
      <c r="BBJ17" s="1376"/>
      <c r="BBK17" s="1376"/>
      <c r="BBL17" s="1376"/>
      <c r="BBM17" s="1376"/>
      <c r="BBN17" s="1376"/>
      <c r="BBO17" s="1376"/>
      <c r="BBP17" s="1376"/>
      <c r="BBQ17" s="1376"/>
      <c r="BBR17" s="1376"/>
      <c r="BBS17" s="1376"/>
      <c r="BBT17" s="1376"/>
      <c r="BBU17" s="1376"/>
      <c r="BBV17" s="1376"/>
      <c r="BBW17" s="1376"/>
      <c r="BBX17" s="1376"/>
      <c r="BBY17" s="1376"/>
      <c r="BBZ17" s="1376"/>
      <c r="BCA17" s="1376"/>
      <c r="BCB17" s="1376"/>
      <c r="BCC17" s="1376"/>
      <c r="BCD17" s="1376"/>
      <c r="BCE17" s="1376"/>
      <c r="BCF17" s="1376"/>
      <c r="BCG17" s="1376"/>
      <c r="BCH17" s="1376"/>
      <c r="BCI17" s="1376"/>
      <c r="BCJ17" s="1376"/>
      <c r="BCK17" s="1376"/>
      <c r="BCL17" s="1376"/>
      <c r="BCM17" s="1376"/>
      <c r="BCN17" s="1376"/>
      <c r="BCO17" s="1376"/>
      <c r="BCP17" s="1376"/>
      <c r="BCQ17" s="1376"/>
      <c r="BCR17" s="1376"/>
      <c r="BCS17" s="1376"/>
      <c r="BCT17" s="1376"/>
      <c r="BCU17" s="1376"/>
      <c r="BCV17" s="1376"/>
      <c r="BCW17" s="1376"/>
      <c r="BCX17" s="1376"/>
      <c r="BCY17" s="1376"/>
      <c r="BCZ17" s="1376"/>
      <c r="BDA17" s="1376"/>
      <c r="BDB17" s="1376"/>
      <c r="BDC17" s="1376"/>
      <c r="BDD17" s="1376"/>
      <c r="BDE17" s="1376"/>
      <c r="BDF17" s="1376"/>
      <c r="BDG17" s="1376"/>
      <c r="BDH17" s="1376"/>
      <c r="BDI17" s="1376"/>
      <c r="BDJ17" s="1376"/>
      <c r="BDK17" s="1376"/>
      <c r="BDL17" s="1376"/>
      <c r="BDM17" s="1376"/>
      <c r="BDN17" s="1376"/>
      <c r="BDO17" s="1376"/>
      <c r="BDP17" s="1376"/>
      <c r="BDQ17" s="1376"/>
      <c r="BDR17" s="1376"/>
      <c r="BDS17" s="1376"/>
      <c r="BDT17" s="1376"/>
      <c r="BDU17" s="1376"/>
      <c r="BDV17" s="1376"/>
      <c r="BDW17" s="1376"/>
      <c r="BDX17" s="1376"/>
      <c r="BDY17" s="1376"/>
      <c r="BDZ17" s="1376"/>
      <c r="BEA17" s="1376"/>
      <c r="BEB17" s="1376"/>
      <c r="BEC17" s="1376"/>
      <c r="BED17" s="1376"/>
      <c r="BEE17" s="1376"/>
      <c r="BEF17" s="1376"/>
      <c r="BEG17" s="1376"/>
      <c r="BEH17" s="1376"/>
      <c r="BEI17" s="1376"/>
      <c r="BEJ17" s="1376"/>
      <c r="BEK17" s="1376"/>
      <c r="BEL17" s="1376"/>
      <c r="BEM17" s="1376"/>
      <c r="BEN17" s="1376"/>
      <c r="BEO17" s="1376"/>
      <c r="BEP17" s="1376"/>
      <c r="BEQ17" s="1376"/>
      <c r="BER17" s="1376"/>
      <c r="BES17" s="1376"/>
      <c r="BET17" s="1376"/>
      <c r="BEU17" s="1376"/>
      <c r="BEV17" s="1376"/>
      <c r="BEW17" s="1376"/>
      <c r="BEX17" s="1376"/>
      <c r="BEY17" s="1376"/>
      <c r="BEZ17" s="1376"/>
      <c r="BFA17" s="1376"/>
      <c r="BFB17" s="1376"/>
      <c r="BFC17" s="1376"/>
      <c r="BFD17" s="1376"/>
      <c r="BFE17" s="1376"/>
      <c r="BFF17" s="1376"/>
      <c r="BFG17" s="1376"/>
      <c r="BFH17" s="1376"/>
      <c r="BFI17" s="1376"/>
      <c r="BFJ17" s="1376"/>
      <c r="BFK17" s="1376"/>
      <c r="BFL17" s="1376"/>
      <c r="BFM17" s="1376"/>
      <c r="BFN17" s="1376"/>
      <c r="BFO17" s="1376"/>
      <c r="BFP17" s="1376"/>
      <c r="BFQ17" s="1376"/>
      <c r="BFR17" s="1376"/>
      <c r="BFS17" s="1376"/>
      <c r="BFT17" s="1376"/>
      <c r="BFU17" s="1376"/>
      <c r="BFV17" s="1376"/>
      <c r="BFW17" s="1376"/>
      <c r="BFX17" s="1376"/>
      <c r="BFY17" s="1376"/>
      <c r="BFZ17" s="1376"/>
      <c r="BGA17" s="1376"/>
      <c r="BGB17" s="1376"/>
      <c r="BGC17" s="1376"/>
      <c r="BGD17" s="1376"/>
      <c r="BGE17" s="1376"/>
      <c r="BGF17" s="1376"/>
      <c r="BGG17" s="1376"/>
      <c r="BGH17" s="1376"/>
      <c r="BGI17" s="1376"/>
      <c r="BGJ17" s="1376"/>
      <c r="BGK17" s="1376"/>
      <c r="BGL17" s="1376"/>
      <c r="BGM17" s="1376"/>
      <c r="BGN17" s="1376"/>
      <c r="BGO17" s="1376"/>
      <c r="BGP17" s="1376"/>
      <c r="BGQ17" s="1376"/>
      <c r="BGR17" s="1376"/>
      <c r="BGS17" s="1376"/>
      <c r="BGT17" s="1376"/>
      <c r="BGU17" s="1376"/>
      <c r="BGV17" s="1376"/>
      <c r="BGW17" s="1376"/>
      <c r="BGX17" s="1376"/>
      <c r="BGY17" s="1376"/>
      <c r="BGZ17" s="1376"/>
      <c r="BHA17" s="1376"/>
      <c r="BHB17" s="1376"/>
      <c r="BHC17" s="1376"/>
      <c r="BHD17" s="1376"/>
      <c r="BHE17" s="1376"/>
      <c r="BHF17" s="1376"/>
      <c r="BHG17" s="1376"/>
      <c r="BHH17" s="1376"/>
      <c r="BHI17" s="1376"/>
      <c r="BHJ17" s="1376"/>
      <c r="BHK17" s="1376"/>
      <c r="BHL17" s="1376"/>
      <c r="BHM17" s="1376"/>
      <c r="BHN17" s="1376"/>
      <c r="BHO17" s="1376"/>
      <c r="BHP17" s="1376"/>
      <c r="BHQ17" s="1376"/>
      <c r="BHR17" s="1376"/>
      <c r="BHS17" s="1376"/>
      <c r="BHT17" s="1376"/>
      <c r="BHU17" s="1376"/>
      <c r="BHV17" s="1376"/>
      <c r="BHW17" s="1376"/>
      <c r="BHX17" s="1376"/>
      <c r="BHY17" s="1376"/>
      <c r="BHZ17" s="1376"/>
      <c r="BIA17" s="1376"/>
      <c r="BIB17" s="1376"/>
      <c r="BIC17" s="1376"/>
      <c r="BID17" s="1376"/>
      <c r="BIE17" s="1376"/>
      <c r="BIF17" s="1376"/>
      <c r="BIG17" s="1376"/>
      <c r="BIH17" s="1376"/>
      <c r="BII17" s="1376"/>
      <c r="BIJ17" s="1376"/>
      <c r="BIK17" s="1376"/>
      <c r="BIL17" s="1376"/>
      <c r="BIM17" s="1376"/>
      <c r="BIN17" s="1376"/>
      <c r="BIO17" s="1376"/>
      <c r="BIP17" s="1376"/>
      <c r="BIQ17" s="1376"/>
      <c r="BIR17" s="1376"/>
      <c r="BIS17" s="1376"/>
      <c r="BIT17" s="1376"/>
      <c r="BIU17" s="1376"/>
      <c r="BIV17" s="1376"/>
      <c r="BIW17" s="1376"/>
      <c r="BIX17" s="1376"/>
      <c r="BIY17" s="1376"/>
      <c r="BIZ17" s="1376"/>
      <c r="BJA17" s="1376"/>
      <c r="BJB17" s="1376"/>
      <c r="BJC17" s="1376"/>
      <c r="BJD17" s="1376"/>
      <c r="BJE17" s="1376"/>
      <c r="BJF17" s="1376"/>
      <c r="BJG17" s="1376"/>
      <c r="BJH17" s="1376"/>
      <c r="BJI17" s="1376"/>
      <c r="BJJ17" s="1376"/>
      <c r="BJK17" s="1376"/>
      <c r="BJL17" s="1376"/>
      <c r="BJM17" s="1376"/>
      <c r="BJN17" s="1376"/>
      <c r="BJO17" s="1376"/>
      <c r="BJP17" s="1376"/>
      <c r="BJQ17" s="1376"/>
      <c r="BJR17" s="1376"/>
      <c r="BJS17" s="1376"/>
      <c r="BJT17" s="1376"/>
      <c r="BJU17" s="1376"/>
      <c r="BJV17" s="1376"/>
      <c r="BJW17" s="1376"/>
      <c r="BJX17" s="1376"/>
      <c r="BJY17" s="1376"/>
      <c r="BJZ17" s="1376"/>
      <c r="BKA17" s="1376"/>
      <c r="BKB17" s="1376"/>
      <c r="BKC17" s="1376"/>
      <c r="BKD17" s="1376"/>
      <c r="BKE17" s="1376"/>
      <c r="BKF17" s="1376"/>
      <c r="BKG17" s="1376"/>
      <c r="BKH17" s="1376"/>
      <c r="BKI17" s="1376"/>
      <c r="BKJ17" s="1376"/>
      <c r="BKK17" s="1376"/>
      <c r="BKL17" s="1376"/>
      <c r="BKM17" s="1376"/>
      <c r="BKN17" s="1376"/>
      <c r="BKO17" s="1376"/>
      <c r="BKP17" s="1376"/>
      <c r="BKQ17" s="1376"/>
      <c r="BKR17" s="1376"/>
      <c r="BKS17" s="1376"/>
      <c r="BKT17" s="1376"/>
      <c r="BKU17" s="1376"/>
      <c r="BKV17" s="1376"/>
      <c r="BKW17" s="1376"/>
      <c r="BKX17" s="1376"/>
      <c r="BKY17" s="1376"/>
      <c r="BKZ17" s="1376"/>
      <c r="BLA17" s="1376"/>
      <c r="BLB17" s="1376"/>
      <c r="BLC17" s="1376"/>
      <c r="BLD17" s="1376"/>
      <c r="BLE17" s="1376"/>
      <c r="BLF17" s="1376"/>
      <c r="BLG17" s="1376"/>
      <c r="BLH17" s="1376"/>
      <c r="BLI17" s="1376"/>
      <c r="BLJ17" s="1376"/>
      <c r="BLK17" s="1376"/>
      <c r="BLL17" s="1376"/>
      <c r="BLM17" s="1376"/>
      <c r="BLN17" s="1376"/>
      <c r="BLO17" s="1376"/>
      <c r="BLP17" s="1376"/>
      <c r="BLQ17" s="1376"/>
      <c r="BLR17" s="1376"/>
      <c r="BLS17" s="1376"/>
      <c r="BLT17" s="1376"/>
      <c r="BLU17" s="1376"/>
      <c r="BLV17" s="1376"/>
      <c r="BLW17" s="1376"/>
      <c r="BLX17" s="1376"/>
      <c r="BLY17" s="1376"/>
      <c r="BLZ17" s="1376"/>
      <c r="BMA17" s="1376"/>
      <c r="BMB17" s="1376"/>
      <c r="BMC17" s="1376"/>
      <c r="BMD17" s="1376"/>
      <c r="BME17" s="1376"/>
      <c r="BMF17" s="1376"/>
      <c r="BMG17" s="1376"/>
      <c r="BMH17" s="1376"/>
      <c r="BMI17" s="1376"/>
      <c r="BMJ17" s="1376"/>
      <c r="BMK17" s="1376"/>
      <c r="BML17" s="1376"/>
      <c r="BMM17" s="1376"/>
      <c r="BMN17" s="1376"/>
      <c r="BMO17" s="1376"/>
      <c r="BMP17" s="1376"/>
      <c r="BMQ17" s="1376"/>
      <c r="BMR17" s="1376"/>
      <c r="BMS17" s="1376"/>
      <c r="BMT17" s="1376"/>
      <c r="BMU17" s="1376"/>
      <c r="BMV17" s="1376"/>
      <c r="BMW17" s="1376"/>
      <c r="BMX17" s="1376"/>
      <c r="BMY17" s="1376"/>
      <c r="BMZ17" s="1376"/>
      <c r="BNA17" s="1376"/>
      <c r="BNB17" s="1376"/>
      <c r="BNC17" s="1376"/>
      <c r="BND17" s="1376"/>
      <c r="BNE17" s="1376"/>
      <c r="BNF17" s="1376"/>
      <c r="BNG17" s="1376"/>
      <c r="BNH17" s="1376"/>
      <c r="BNI17" s="1376"/>
      <c r="BNJ17" s="1376"/>
      <c r="BNK17" s="1376"/>
      <c r="BNL17" s="1376"/>
      <c r="BNM17" s="1376"/>
      <c r="BNN17" s="1376"/>
      <c r="BNO17" s="1376"/>
      <c r="BNP17" s="1376"/>
      <c r="BNQ17" s="1376"/>
      <c r="BNR17" s="1376"/>
      <c r="BNS17" s="1376"/>
      <c r="BNT17" s="1376"/>
      <c r="BNU17" s="1376"/>
      <c r="BNV17" s="1376"/>
      <c r="BNW17" s="1376"/>
      <c r="BNX17" s="1376"/>
      <c r="BNY17" s="1376"/>
      <c r="BNZ17" s="1376"/>
      <c r="BOA17" s="1376"/>
      <c r="BOB17" s="1376"/>
      <c r="BOC17" s="1376"/>
      <c r="BOD17" s="1376"/>
      <c r="BOE17" s="1376"/>
      <c r="BOF17" s="1376"/>
      <c r="BOG17" s="1376"/>
      <c r="BOH17" s="1376"/>
      <c r="BOI17" s="1376"/>
      <c r="BOJ17" s="1376"/>
      <c r="BOK17" s="1376"/>
      <c r="BOL17" s="1376"/>
      <c r="BOM17" s="1376"/>
      <c r="BON17" s="1376"/>
      <c r="BOO17" s="1376"/>
      <c r="BOP17" s="1376"/>
      <c r="BOQ17" s="1376"/>
      <c r="BOR17" s="1376"/>
      <c r="BOS17" s="1376"/>
      <c r="BOT17" s="1376"/>
      <c r="BOU17" s="1376"/>
      <c r="BOV17" s="1376"/>
      <c r="BOW17" s="1376"/>
      <c r="BOX17" s="1376"/>
      <c r="BOY17" s="1376"/>
      <c r="BOZ17" s="1376"/>
      <c r="BPA17" s="1376"/>
      <c r="BPB17" s="1376"/>
      <c r="BPC17" s="1376"/>
      <c r="BPD17" s="1376"/>
      <c r="BPE17" s="1376"/>
      <c r="BPF17" s="1376"/>
      <c r="BPG17" s="1376"/>
      <c r="BPH17" s="1376"/>
      <c r="BPI17" s="1376"/>
      <c r="BPJ17" s="1376"/>
      <c r="BPK17" s="1376"/>
      <c r="BPL17" s="1376"/>
      <c r="BPM17" s="1376"/>
      <c r="BPN17" s="1376"/>
      <c r="BPO17" s="1376"/>
      <c r="BPP17" s="1376"/>
      <c r="BPQ17" s="1376"/>
      <c r="BPR17" s="1376"/>
      <c r="BPS17" s="1376"/>
      <c r="BPT17" s="1376"/>
      <c r="BPU17" s="1376"/>
      <c r="BPV17" s="1376"/>
      <c r="BPW17" s="1376"/>
      <c r="BPX17" s="1376"/>
      <c r="BPY17" s="1376"/>
      <c r="BPZ17" s="1376"/>
      <c r="BQA17" s="1376"/>
      <c r="BQB17" s="1376"/>
      <c r="BQC17" s="1376"/>
      <c r="BQD17" s="1376"/>
      <c r="BQE17" s="1376"/>
      <c r="BQF17" s="1376"/>
      <c r="BQG17" s="1376"/>
      <c r="BQH17" s="1376"/>
      <c r="BQI17" s="1376"/>
      <c r="BQJ17" s="1376"/>
      <c r="BQK17" s="1376"/>
      <c r="BQL17" s="1376"/>
      <c r="BQM17" s="1376"/>
      <c r="BQN17" s="1376"/>
      <c r="BQO17" s="1376"/>
      <c r="BQP17" s="1376"/>
      <c r="BQQ17" s="1376"/>
      <c r="BQR17" s="1376"/>
      <c r="BQS17" s="1376"/>
      <c r="BQT17" s="1376"/>
      <c r="BQU17" s="1376"/>
      <c r="BQV17" s="1376"/>
      <c r="BQW17" s="1376"/>
      <c r="BQX17" s="1376"/>
      <c r="BQY17" s="1376"/>
      <c r="BQZ17" s="1376"/>
      <c r="BRA17" s="1376"/>
      <c r="BRB17" s="1376"/>
      <c r="BRC17" s="1376"/>
      <c r="BRD17" s="1376"/>
      <c r="BRE17" s="1376"/>
      <c r="BRF17" s="1376"/>
      <c r="BRG17" s="1376"/>
      <c r="BRH17" s="1376"/>
      <c r="BRI17" s="1376"/>
      <c r="BRJ17" s="1376"/>
      <c r="BRK17" s="1376"/>
      <c r="BRL17" s="1376"/>
      <c r="BRM17" s="1376"/>
      <c r="BRN17" s="1376"/>
      <c r="BRO17" s="1376"/>
      <c r="BRP17" s="1376"/>
      <c r="BRQ17" s="1376"/>
      <c r="BRR17" s="1376"/>
      <c r="BRS17" s="1376"/>
      <c r="BRT17" s="1376"/>
      <c r="BRU17" s="1376"/>
      <c r="BRV17" s="1376"/>
      <c r="BRW17" s="1376"/>
      <c r="BRX17" s="1376"/>
      <c r="BRY17" s="1376"/>
      <c r="BRZ17" s="1376"/>
      <c r="BSA17" s="1376"/>
      <c r="BSB17" s="1376"/>
      <c r="BSC17" s="1376"/>
      <c r="BSD17" s="1376"/>
      <c r="BSE17" s="1376"/>
      <c r="BSF17" s="1376"/>
      <c r="BSG17" s="1376"/>
      <c r="BSH17" s="1376"/>
      <c r="BSI17" s="1376"/>
      <c r="BSJ17" s="1376"/>
      <c r="BSK17" s="1376"/>
      <c r="BSL17" s="1376"/>
      <c r="BSM17" s="1376"/>
      <c r="BSN17" s="1376"/>
      <c r="BSO17" s="1376"/>
      <c r="BSP17" s="1376"/>
      <c r="BSQ17" s="1376"/>
      <c r="BSR17" s="1376"/>
      <c r="BSS17" s="1376"/>
      <c r="BST17" s="1376"/>
      <c r="BSU17" s="1376"/>
      <c r="BSV17" s="1376"/>
      <c r="BSW17" s="1376"/>
      <c r="BSX17" s="1376"/>
      <c r="BSY17" s="1376"/>
      <c r="BSZ17" s="1376"/>
      <c r="BTA17" s="1376"/>
      <c r="BTB17" s="1376"/>
      <c r="BTC17" s="1376"/>
      <c r="BTD17" s="1376"/>
      <c r="BTE17" s="1376"/>
      <c r="BTF17" s="1376"/>
      <c r="BTG17" s="1376"/>
      <c r="BTH17" s="1376"/>
      <c r="BTI17" s="1376"/>
      <c r="BTJ17" s="1376"/>
      <c r="BTK17" s="1376"/>
      <c r="BTL17" s="1376"/>
      <c r="BTM17" s="1376"/>
      <c r="BTN17" s="1376"/>
      <c r="BTO17" s="1376"/>
      <c r="BTP17" s="1376"/>
      <c r="BTQ17" s="1376"/>
      <c r="BTR17" s="1376"/>
      <c r="BTS17" s="1376"/>
      <c r="BTT17" s="1376"/>
      <c r="BTU17" s="1376"/>
      <c r="BTV17" s="1376"/>
      <c r="BTW17" s="1376"/>
      <c r="BTX17" s="1376"/>
      <c r="BTY17" s="1376"/>
      <c r="BTZ17" s="1376"/>
      <c r="BUA17" s="1376"/>
      <c r="BUB17" s="1376"/>
      <c r="BUC17" s="1376"/>
      <c r="BUD17" s="1376"/>
      <c r="BUE17" s="1376"/>
      <c r="BUF17" s="1376"/>
      <c r="BUG17" s="1376"/>
      <c r="BUH17" s="1376"/>
      <c r="BUI17" s="1376"/>
      <c r="BUJ17" s="1376"/>
      <c r="BUK17" s="1376"/>
      <c r="BUL17" s="1376"/>
      <c r="BUM17" s="1376"/>
      <c r="BUN17" s="1376"/>
      <c r="BUO17" s="1376"/>
      <c r="BUP17" s="1376"/>
      <c r="BUQ17" s="1376"/>
      <c r="BUR17" s="1376"/>
      <c r="BUS17" s="1376"/>
      <c r="BUT17" s="1376"/>
      <c r="BUU17" s="1376"/>
      <c r="BUV17" s="1376"/>
      <c r="BUW17" s="1376"/>
      <c r="BUX17" s="1376"/>
      <c r="BUY17" s="1376"/>
      <c r="BUZ17" s="1376"/>
      <c r="BVA17" s="1376"/>
      <c r="BVB17" s="1376"/>
      <c r="BVC17" s="1376"/>
      <c r="BVD17" s="1376"/>
      <c r="BVE17" s="1376"/>
      <c r="BVF17" s="1376"/>
      <c r="BVG17" s="1376"/>
      <c r="BVH17" s="1376"/>
      <c r="BVI17" s="1376"/>
      <c r="BVJ17" s="1376"/>
      <c r="BVK17" s="1376"/>
      <c r="BVL17" s="1376"/>
      <c r="BVM17" s="1376"/>
      <c r="BVN17" s="1376"/>
      <c r="BVO17" s="1376"/>
      <c r="BVP17" s="1376"/>
      <c r="BVQ17" s="1376"/>
      <c r="BVR17" s="1376"/>
      <c r="BVS17" s="1376"/>
      <c r="BVT17" s="1376"/>
      <c r="BVU17" s="1376"/>
      <c r="BVV17" s="1376"/>
      <c r="BVW17" s="1376"/>
      <c r="BVX17" s="1376"/>
      <c r="BVY17" s="1376"/>
      <c r="BVZ17" s="1376"/>
      <c r="BWA17" s="1376"/>
      <c r="BWB17" s="1376"/>
      <c r="BWC17" s="1376"/>
      <c r="BWD17" s="1376"/>
      <c r="BWE17" s="1376"/>
      <c r="BWF17" s="1376"/>
      <c r="BWG17" s="1376"/>
      <c r="BWH17" s="1376"/>
      <c r="BWI17" s="1376"/>
      <c r="BWJ17" s="1376"/>
      <c r="BWK17" s="1376"/>
      <c r="BWL17" s="1376"/>
      <c r="BWM17" s="1376"/>
      <c r="BWN17" s="1376"/>
      <c r="BWO17" s="1376"/>
      <c r="BWP17" s="1376"/>
      <c r="BWQ17" s="1376"/>
      <c r="BWR17" s="1376"/>
      <c r="BWS17" s="1376"/>
      <c r="BWT17" s="1376"/>
      <c r="BWU17" s="1376"/>
      <c r="BWV17" s="1376"/>
      <c r="BWW17" s="1376"/>
      <c r="BWX17" s="1376"/>
      <c r="BWY17" s="1376"/>
      <c r="BWZ17" s="1376"/>
      <c r="BXA17" s="1376"/>
      <c r="BXB17" s="1376"/>
      <c r="BXC17" s="1376"/>
      <c r="BXD17" s="1376"/>
      <c r="BXE17" s="1376"/>
      <c r="BXF17" s="1376"/>
      <c r="BXG17" s="1376"/>
      <c r="BXH17" s="1376"/>
      <c r="BXI17" s="1376"/>
      <c r="BXJ17" s="1376"/>
      <c r="BXK17" s="1376"/>
      <c r="BXL17" s="1376"/>
      <c r="BXM17" s="1376"/>
      <c r="BXN17" s="1376"/>
      <c r="BXO17" s="1376"/>
      <c r="BXP17" s="1376"/>
      <c r="BXQ17" s="1376"/>
      <c r="BXR17" s="1376"/>
      <c r="BXS17" s="1376"/>
      <c r="BXT17" s="1376"/>
      <c r="BXU17" s="1376"/>
      <c r="BXV17" s="1376"/>
      <c r="BXW17" s="1376"/>
      <c r="BXX17" s="1376"/>
      <c r="BXY17" s="1376"/>
      <c r="BXZ17" s="1376"/>
      <c r="BYA17" s="1376"/>
      <c r="BYB17" s="1376"/>
      <c r="BYC17" s="1376"/>
      <c r="BYD17" s="1376"/>
      <c r="BYE17" s="1376"/>
      <c r="BYF17" s="1376"/>
      <c r="BYG17" s="1376"/>
      <c r="BYH17" s="1376"/>
      <c r="BYI17" s="1376"/>
      <c r="BYJ17" s="1376"/>
      <c r="BYK17" s="1376"/>
      <c r="BYL17" s="1376"/>
      <c r="BYM17" s="1376"/>
      <c r="BYN17" s="1376"/>
      <c r="BYO17" s="1376"/>
      <c r="BYP17" s="1376"/>
      <c r="BYQ17" s="1376"/>
      <c r="BYR17" s="1376"/>
      <c r="BYS17" s="1376"/>
      <c r="BYT17" s="1376"/>
      <c r="BYU17" s="1376"/>
      <c r="BYV17" s="1376"/>
      <c r="BYW17" s="1376"/>
      <c r="BYX17" s="1376"/>
      <c r="BYY17" s="1376"/>
      <c r="BYZ17" s="1376"/>
      <c r="BZA17" s="1376"/>
      <c r="BZB17" s="1376"/>
      <c r="BZC17" s="1376"/>
      <c r="BZD17" s="1376"/>
      <c r="BZE17" s="1376"/>
      <c r="BZF17" s="1376"/>
      <c r="BZG17" s="1376"/>
      <c r="BZH17" s="1376"/>
      <c r="BZI17" s="1376"/>
      <c r="BZJ17" s="1376"/>
      <c r="BZK17" s="1376"/>
      <c r="BZL17" s="1376"/>
      <c r="BZM17" s="1376"/>
      <c r="BZN17" s="1376"/>
      <c r="BZO17" s="1376"/>
      <c r="BZP17" s="1376"/>
      <c r="BZQ17" s="1376"/>
      <c r="BZR17" s="1376"/>
      <c r="BZS17" s="1376"/>
      <c r="BZT17" s="1376"/>
      <c r="BZU17" s="1376"/>
      <c r="BZV17" s="1376"/>
      <c r="BZW17" s="1376"/>
      <c r="BZX17" s="1376"/>
      <c r="BZY17" s="1376"/>
      <c r="BZZ17" s="1376"/>
      <c r="CAA17" s="1376"/>
      <c r="CAB17" s="1376"/>
      <c r="CAC17" s="1376"/>
      <c r="CAD17" s="1376"/>
      <c r="CAE17" s="1376"/>
      <c r="CAF17" s="1376"/>
      <c r="CAG17" s="1376"/>
      <c r="CAH17" s="1376"/>
      <c r="CAI17" s="1376"/>
      <c r="CAJ17" s="1376"/>
      <c r="CAK17" s="1376"/>
      <c r="CAL17" s="1376"/>
      <c r="CAM17" s="1376"/>
      <c r="CAN17" s="1376"/>
      <c r="CAO17" s="1376"/>
      <c r="CAP17" s="1376"/>
      <c r="CAQ17" s="1376"/>
      <c r="CAR17" s="1376"/>
      <c r="CAS17" s="1376"/>
      <c r="CAT17" s="1376"/>
      <c r="CAU17" s="1376"/>
      <c r="CAV17" s="1376"/>
      <c r="CAW17" s="1376"/>
      <c r="CAX17" s="1376"/>
      <c r="CAY17" s="1376"/>
      <c r="CAZ17" s="1376"/>
      <c r="CBA17" s="1376"/>
      <c r="CBB17" s="1376"/>
      <c r="CBC17" s="1376"/>
      <c r="CBD17" s="1376"/>
      <c r="CBE17" s="1376"/>
      <c r="CBF17" s="1376"/>
      <c r="CBG17" s="1376"/>
      <c r="CBH17" s="1376"/>
      <c r="CBI17" s="1376"/>
      <c r="CBJ17" s="1376"/>
      <c r="CBK17" s="1376"/>
      <c r="CBL17" s="1376"/>
      <c r="CBM17" s="1376"/>
      <c r="CBN17" s="1376"/>
      <c r="CBO17" s="1376"/>
      <c r="CBP17" s="1376"/>
      <c r="CBQ17" s="1376"/>
      <c r="CBR17" s="1376"/>
      <c r="CBS17" s="1376"/>
      <c r="CBT17" s="1376"/>
      <c r="CBU17" s="1376"/>
      <c r="CBV17" s="1376"/>
      <c r="CBW17" s="1376"/>
      <c r="CBX17" s="1376"/>
      <c r="CBY17" s="1376"/>
      <c r="CBZ17" s="1376"/>
      <c r="CCA17" s="1376"/>
      <c r="CCB17" s="1376"/>
      <c r="CCC17" s="1376"/>
      <c r="CCD17" s="1376"/>
      <c r="CCE17" s="1376"/>
      <c r="CCF17" s="1376"/>
      <c r="CCG17" s="1376"/>
      <c r="CCH17" s="1376"/>
      <c r="CCI17" s="1376"/>
      <c r="CCJ17" s="1376"/>
      <c r="CCK17" s="1376"/>
      <c r="CCL17" s="1376"/>
      <c r="CCM17" s="1376"/>
      <c r="CCN17" s="1376"/>
      <c r="CCO17" s="1376"/>
      <c r="CCP17" s="1376"/>
      <c r="CCQ17" s="1376"/>
      <c r="CCR17" s="1376"/>
      <c r="CCS17" s="1376"/>
      <c r="CCT17" s="1376"/>
      <c r="CCU17" s="1376"/>
      <c r="CCV17" s="1376"/>
      <c r="CCW17" s="1376"/>
      <c r="CCX17" s="1376"/>
      <c r="CCY17" s="1376"/>
      <c r="CCZ17" s="1376"/>
      <c r="CDA17" s="1376"/>
      <c r="CDB17" s="1376"/>
      <c r="CDC17" s="1376"/>
      <c r="CDD17" s="1376"/>
      <c r="CDE17" s="1376"/>
      <c r="CDF17" s="1376"/>
      <c r="CDG17" s="1376"/>
      <c r="CDH17" s="1376"/>
      <c r="CDI17" s="1376"/>
      <c r="CDJ17" s="1376"/>
      <c r="CDK17" s="1376"/>
      <c r="CDL17" s="1376"/>
      <c r="CDM17" s="1376"/>
      <c r="CDN17" s="1376"/>
      <c r="CDO17" s="1376"/>
      <c r="CDP17" s="1376"/>
      <c r="CDQ17" s="1376"/>
      <c r="CDR17" s="1376"/>
      <c r="CDS17" s="1376"/>
      <c r="CDT17" s="1376"/>
      <c r="CDU17" s="1376"/>
      <c r="CDV17" s="1376"/>
      <c r="CDW17" s="1376"/>
      <c r="CDX17" s="1376"/>
      <c r="CDY17" s="1376"/>
      <c r="CDZ17" s="1376"/>
      <c r="CEA17" s="1376"/>
      <c r="CEB17" s="1376"/>
      <c r="CEC17" s="1376"/>
      <c r="CED17" s="1376"/>
      <c r="CEE17" s="1376"/>
      <c r="CEF17" s="1376"/>
      <c r="CEG17" s="1376"/>
      <c r="CEH17" s="1376"/>
      <c r="CEI17" s="1376"/>
      <c r="CEJ17" s="1376"/>
      <c r="CEK17" s="1376"/>
      <c r="CEL17" s="1376"/>
      <c r="CEM17" s="1376"/>
      <c r="CEN17" s="1376"/>
      <c r="CEO17" s="1376"/>
      <c r="CEP17" s="1376"/>
      <c r="CEQ17" s="1376"/>
      <c r="CER17" s="1376"/>
      <c r="CES17" s="1376"/>
      <c r="CET17" s="1376"/>
      <c r="CEU17" s="1376"/>
      <c r="CEV17" s="1376"/>
      <c r="CEW17" s="1376"/>
      <c r="CEX17" s="1376"/>
      <c r="CEY17" s="1376"/>
      <c r="CEZ17" s="1376"/>
      <c r="CFA17" s="1376"/>
      <c r="CFB17" s="1376"/>
      <c r="CFC17" s="1376"/>
      <c r="CFD17" s="1376"/>
      <c r="CFE17" s="1376"/>
      <c r="CFF17" s="1376"/>
      <c r="CFG17" s="1376"/>
      <c r="CFH17" s="1376"/>
      <c r="CFI17" s="1376"/>
      <c r="CFJ17" s="1376"/>
      <c r="CFK17" s="1376"/>
      <c r="CFL17" s="1376"/>
      <c r="CFM17" s="1376"/>
      <c r="CFN17" s="1376"/>
      <c r="CFO17" s="1376"/>
      <c r="CFP17" s="1376"/>
      <c r="CFQ17" s="1376"/>
      <c r="CFR17" s="1376"/>
      <c r="CFS17" s="1376"/>
      <c r="CFT17" s="1376"/>
      <c r="CFU17" s="1376"/>
      <c r="CFV17" s="1376"/>
      <c r="CFW17" s="1376"/>
      <c r="CFX17" s="1376"/>
      <c r="CFY17" s="1376"/>
      <c r="CFZ17" s="1376"/>
      <c r="CGA17" s="1376"/>
      <c r="CGB17" s="1376"/>
      <c r="CGC17" s="1376"/>
      <c r="CGD17" s="1376"/>
      <c r="CGE17" s="1376"/>
      <c r="CGF17" s="1376"/>
      <c r="CGG17" s="1376"/>
      <c r="CGH17" s="1376"/>
      <c r="CGI17" s="1376"/>
      <c r="CGJ17" s="1376"/>
      <c r="CGK17" s="1376"/>
      <c r="CGL17" s="1376"/>
      <c r="CGM17" s="1376"/>
      <c r="CGN17" s="1376"/>
      <c r="CGO17" s="1376"/>
      <c r="CGP17" s="1376"/>
      <c r="CGQ17" s="1376"/>
      <c r="CGR17" s="1376"/>
      <c r="CGS17" s="1376"/>
      <c r="CGT17" s="1376"/>
      <c r="CGU17" s="1376"/>
      <c r="CGV17" s="1376"/>
      <c r="CGW17" s="1376"/>
      <c r="CGX17" s="1376"/>
      <c r="CGY17" s="1376"/>
      <c r="CGZ17" s="1376"/>
      <c r="CHA17" s="1376"/>
      <c r="CHB17" s="1376"/>
      <c r="CHC17" s="1376"/>
      <c r="CHD17" s="1376"/>
      <c r="CHE17" s="1376"/>
      <c r="CHF17" s="1376"/>
      <c r="CHG17" s="1376"/>
      <c r="CHH17" s="1376"/>
      <c r="CHI17" s="1376"/>
      <c r="CHJ17" s="1376"/>
      <c r="CHK17" s="1376"/>
      <c r="CHL17" s="1376"/>
      <c r="CHM17" s="1376"/>
      <c r="CHN17" s="1376"/>
      <c r="CHO17" s="1376"/>
      <c r="CHP17" s="1376"/>
      <c r="CHQ17" s="1376"/>
      <c r="CHR17" s="1376"/>
      <c r="CHS17" s="1376"/>
      <c r="CHT17" s="1376"/>
      <c r="CHU17" s="1376"/>
      <c r="CHV17" s="1376"/>
      <c r="CHW17" s="1376"/>
      <c r="CHX17" s="1376"/>
      <c r="CHY17" s="1376"/>
      <c r="CHZ17" s="1376"/>
      <c r="CIA17" s="1376"/>
      <c r="CIB17" s="1376"/>
      <c r="CIC17" s="1376"/>
      <c r="CID17" s="1376"/>
      <c r="CIE17" s="1376"/>
      <c r="CIF17" s="1376"/>
      <c r="CIG17" s="1376"/>
      <c r="CIH17" s="1376"/>
      <c r="CII17" s="1376"/>
      <c r="CIJ17" s="1376"/>
      <c r="CIK17" s="1376"/>
      <c r="CIL17" s="1376"/>
      <c r="CIM17" s="1376"/>
      <c r="CIN17" s="1376"/>
      <c r="CIO17" s="1376"/>
      <c r="CIP17" s="1376"/>
      <c r="CIQ17" s="1376"/>
      <c r="CIR17" s="1376"/>
      <c r="CIS17" s="1376"/>
      <c r="CIT17" s="1376"/>
      <c r="CIU17" s="1376"/>
      <c r="CIV17" s="1376"/>
      <c r="CIW17" s="1376"/>
      <c r="CIX17" s="1376"/>
      <c r="CIY17" s="1376"/>
      <c r="CIZ17" s="1376"/>
      <c r="CJA17" s="1376"/>
      <c r="CJB17" s="1376"/>
      <c r="CJC17" s="1376"/>
      <c r="CJD17" s="1376"/>
      <c r="CJE17" s="1376"/>
      <c r="CJF17" s="1376"/>
      <c r="CJG17" s="1376"/>
      <c r="CJH17" s="1376"/>
      <c r="CJI17" s="1376"/>
      <c r="CJJ17" s="1376"/>
      <c r="CJK17" s="1376"/>
      <c r="CJL17" s="1376"/>
      <c r="CJM17" s="1376"/>
      <c r="CJN17" s="1376"/>
      <c r="CJO17" s="1376"/>
      <c r="CJP17" s="1376"/>
      <c r="CJQ17" s="1376"/>
      <c r="CJR17" s="1376"/>
      <c r="CJS17" s="1376"/>
      <c r="CJT17" s="1376"/>
      <c r="CJU17" s="1376"/>
      <c r="CJV17" s="1376"/>
      <c r="CJW17" s="1376"/>
      <c r="CJX17" s="1376"/>
      <c r="CJY17" s="1376"/>
      <c r="CJZ17" s="1376"/>
      <c r="CKA17" s="1376"/>
      <c r="CKB17" s="1376"/>
      <c r="CKC17" s="1376"/>
      <c r="CKD17" s="1376"/>
      <c r="CKE17" s="1376"/>
      <c r="CKF17" s="1376"/>
      <c r="CKG17" s="1376"/>
      <c r="CKH17" s="1376"/>
      <c r="CKI17" s="1376"/>
      <c r="CKJ17" s="1376"/>
      <c r="CKK17" s="1376"/>
      <c r="CKL17" s="1376"/>
      <c r="CKM17" s="1376"/>
      <c r="CKN17" s="1376"/>
      <c r="CKO17" s="1376"/>
      <c r="CKP17" s="1376"/>
      <c r="CKQ17" s="1376"/>
      <c r="CKR17" s="1376"/>
      <c r="CKS17" s="1376"/>
      <c r="CKT17" s="1376"/>
      <c r="CKU17" s="1376"/>
      <c r="CKV17" s="1376"/>
      <c r="CKW17" s="1376"/>
      <c r="CKX17" s="1376"/>
      <c r="CKY17" s="1376"/>
      <c r="CKZ17" s="1376"/>
      <c r="CLA17" s="1376"/>
      <c r="CLB17" s="1376"/>
      <c r="CLC17" s="1376"/>
      <c r="CLD17" s="1376"/>
      <c r="CLE17" s="1376"/>
      <c r="CLF17" s="1376"/>
      <c r="CLG17" s="1376"/>
      <c r="CLH17" s="1376"/>
      <c r="CLI17" s="1376"/>
      <c r="CLJ17" s="1376"/>
      <c r="CLK17" s="1376"/>
      <c r="CLL17" s="1376"/>
      <c r="CLM17" s="1376"/>
      <c r="CLN17" s="1376"/>
      <c r="CLO17" s="1376"/>
      <c r="CLP17" s="1376"/>
      <c r="CLQ17" s="1376"/>
      <c r="CLR17" s="1376"/>
      <c r="CLS17" s="1376"/>
      <c r="CLT17" s="1376"/>
      <c r="CLU17" s="1376"/>
      <c r="CLV17" s="1376"/>
      <c r="CLW17" s="1376"/>
      <c r="CLX17" s="1376"/>
      <c r="CLY17" s="1376"/>
      <c r="CLZ17" s="1376"/>
      <c r="CMA17" s="1376"/>
      <c r="CMB17" s="1376"/>
      <c r="CMC17" s="1376"/>
      <c r="CMD17" s="1376"/>
      <c r="CME17" s="1376"/>
      <c r="CMF17" s="1376"/>
      <c r="CMG17" s="1376"/>
      <c r="CMH17" s="1376"/>
      <c r="CMI17" s="1376"/>
      <c r="CMJ17" s="1376"/>
      <c r="CMK17" s="1376"/>
      <c r="CML17" s="1376"/>
      <c r="CMM17" s="1376"/>
      <c r="CMN17" s="1376"/>
      <c r="CMO17" s="1376"/>
      <c r="CMP17" s="1376"/>
      <c r="CMQ17" s="1376"/>
      <c r="CMR17" s="1376"/>
      <c r="CMS17" s="1376"/>
      <c r="CMT17" s="1376"/>
      <c r="CMU17" s="1376"/>
      <c r="CMV17" s="1376"/>
      <c r="CMW17" s="1376"/>
      <c r="CMX17" s="1376"/>
      <c r="CMY17" s="1376"/>
      <c r="CMZ17" s="1376"/>
      <c r="CNA17" s="1376"/>
      <c r="CNB17" s="1376"/>
      <c r="CNC17" s="1376"/>
      <c r="CND17" s="1376"/>
      <c r="CNE17" s="1376"/>
      <c r="CNF17" s="1376"/>
      <c r="CNG17" s="1376"/>
      <c r="CNH17" s="1376"/>
      <c r="CNI17" s="1376"/>
      <c r="CNJ17" s="1376"/>
      <c r="CNK17" s="1376"/>
      <c r="CNL17" s="1376"/>
      <c r="CNM17" s="1376"/>
      <c r="CNN17" s="1376"/>
      <c r="CNO17" s="1376"/>
      <c r="CNP17" s="1376"/>
      <c r="CNQ17" s="1376"/>
      <c r="CNR17" s="1376"/>
      <c r="CNS17" s="1376"/>
      <c r="CNT17" s="1376"/>
      <c r="CNU17" s="1376"/>
      <c r="CNV17" s="1376"/>
      <c r="CNW17" s="1376"/>
      <c r="CNX17" s="1376"/>
      <c r="CNY17" s="1376"/>
      <c r="CNZ17" s="1376"/>
      <c r="COA17" s="1376"/>
      <c r="COB17" s="1376"/>
      <c r="COC17" s="1376"/>
      <c r="COD17" s="1376"/>
      <c r="COE17" s="1376"/>
      <c r="COF17" s="1376"/>
      <c r="COG17" s="1376"/>
      <c r="COH17" s="1376"/>
      <c r="COI17" s="1376"/>
      <c r="COJ17" s="1376"/>
      <c r="COK17" s="1376"/>
      <c r="COL17" s="1376"/>
      <c r="COM17" s="1376"/>
      <c r="CON17" s="1376"/>
      <c r="COO17" s="1376"/>
      <c r="COP17" s="1376"/>
      <c r="COQ17" s="1376"/>
      <c r="COR17" s="1376"/>
      <c r="COS17" s="1376"/>
      <c r="COT17" s="1376"/>
      <c r="COU17" s="1376"/>
      <c r="COV17" s="1376"/>
      <c r="COW17" s="1376"/>
      <c r="COX17" s="1376"/>
      <c r="COY17" s="1376"/>
      <c r="COZ17" s="1376"/>
      <c r="CPA17" s="1376"/>
      <c r="CPB17" s="1376"/>
      <c r="CPC17" s="1376"/>
      <c r="CPD17" s="1376"/>
      <c r="CPE17" s="1376"/>
      <c r="CPF17" s="1376"/>
      <c r="CPG17" s="1376"/>
      <c r="CPH17" s="1376"/>
      <c r="CPI17" s="1376"/>
      <c r="CPJ17" s="1376"/>
      <c r="CPK17" s="1376"/>
      <c r="CPL17" s="1376"/>
      <c r="CPM17" s="1376"/>
      <c r="CPN17" s="1376"/>
      <c r="CPO17" s="1376"/>
      <c r="CPP17" s="1376"/>
      <c r="CPQ17" s="1376"/>
      <c r="CPR17" s="1376"/>
      <c r="CPS17" s="1376"/>
      <c r="CPT17" s="1376"/>
      <c r="CPU17" s="1376"/>
      <c r="CPV17" s="1376"/>
      <c r="CPW17" s="1376"/>
      <c r="CPX17" s="1376"/>
      <c r="CPY17" s="1376"/>
      <c r="CPZ17" s="1376"/>
      <c r="CQA17" s="1376"/>
      <c r="CQB17" s="1376"/>
      <c r="CQC17" s="1376"/>
      <c r="CQD17" s="1376"/>
      <c r="CQE17" s="1376"/>
      <c r="CQF17" s="1376"/>
      <c r="CQG17" s="1376"/>
      <c r="CQH17" s="1376"/>
      <c r="CQI17" s="1376"/>
      <c r="CQJ17" s="1376"/>
      <c r="CQK17" s="1376"/>
      <c r="CQL17" s="1376"/>
      <c r="CQM17" s="1376"/>
      <c r="CQN17" s="1376"/>
      <c r="CQO17" s="1376"/>
      <c r="CQP17" s="1376"/>
      <c r="CQQ17" s="1376"/>
      <c r="CQR17" s="1376"/>
      <c r="CQS17" s="1376"/>
      <c r="CQT17" s="1376"/>
      <c r="CQU17" s="1376"/>
      <c r="CQV17" s="1376"/>
      <c r="CQW17" s="1376"/>
      <c r="CQX17" s="1376"/>
      <c r="CQY17" s="1376"/>
      <c r="CQZ17" s="1376"/>
      <c r="CRA17" s="1376"/>
      <c r="CRB17" s="1376"/>
      <c r="CRC17" s="1376"/>
      <c r="CRD17" s="1376"/>
      <c r="CRE17" s="1376"/>
      <c r="CRF17" s="1376"/>
      <c r="CRG17" s="1376"/>
      <c r="CRH17" s="1376"/>
      <c r="CRI17" s="1376"/>
      <c r="CRJ17" s="1376"/>
      <c r="CRK17" s="1376"/>
      <c r="CRL17" s="1376"/>
      <c r="CRM17" s="1376"/>
      <c r="CRN17" s="1376"/>
      <c r="CRO17" s="1376"/>
      <c r="CRP17" s="1376"/>
      <c r="CRQ17" s="1376"/>
      <c r="CRR17" s="1376"/>
      <c r="CRS17" s="1376"/>
      <c r="CRT17" s="1376"/>
      <c r="CRU17" s="1376"/>
      <c r="CRV17" s="1376"/>
      <c r="CRW17" s="1376"/>
      <c r="CRX17" s="1376"/>
      <c r="CRY17" s="1376"/>
      <c r="CRZ17" s="1376"/>
      <c r="CSA17" s="1376"/>
      <c r="CSB17" s="1376"/>
      <c r="CSC17" s="1376"/>
      <c r="CSD17" s="1376"/>
      <c r="CSE17" s="1376"/>
      <c r="CSF17" s="1376"/>
      <c r="CSG17" s="1376"/>
      <c r="CSH17" s="1376"/>
      <c r="CSI17" s="1376"/>
      <c r="CSJ17" s="1376"/>
      <c r="CSK17" s="1376"/>
      <c r="CSL17" s="1376"/>
      <c r="CSM17" s="1376"/>
      <c r="CSN17" s="1376"/>
      <c r="CSO17" s="1376"/>
      <c r="CSP17" s="1376"/>
      <c r="CSQ17" s="1376"/>
      <c r="CSR17" s="1376"/>
      <c r="CSS17" s="1376"/>
      <c r="CST17" s="1376"/>
      <c r="CSU17" s="1376"/>
      <c r="CSV17" s="1376"/>
      <c r="CSW17" s="1376"/>
      <c r="CSX17" s="1376"/>
      <c r="CSY17" s="1376"/>
      <c r="CSZ17" s="1376"/>
      <c r="CTA17" s="1376"/>
      <c r="CTB17" s="1376"/>
      <c r="CTC17" s="1376"/>
      <c r="CTD17" s="1376"/>
      <c r="CTE17" s="1376"/>
      <c r="CTF17" s="1376"/>
      <c r="CTG17" s="1376"/>
      <c r="CTH17" s="1376"/>
      <c r="CTI17" s="1376"/>
      <c r="CTJ17" s="1376"/>
      <c r="CTK17" s="1376"/>
      <c r="CTL17" s="1376"/>
      <c r="CTM17" s="1376"/>
      <c r="CTN17" s="1376"/>
      <c r="CTO17" s="1376"/>
      <c r="CTP17" s="1376"/>
      <c r="CTQ17" s="1376"/>
      <c r="CTR17" s="1376"/>
      <c r="CTS17" s="1376"/>
      <c r="CTT17" s="1376"/>
      <c r="CTU17" s="1376"/>
      <c r="CTV17" s="1376"/>
      <c r="CTW17" s="1376"/>
      <c r="CTX17" s="1376"/>
      <c r="CTY17" s="1376"/>
      <c r="CTZ17" s="1376"/>
      <c r="CUA17" s="1376"/>
      <c r="CUB17" s="1376"/>
      <c r="CUC17" s="1376"/>
      <c r="CUD17" s="1376"/>
      <c r="CUE17" s="1376"/>
      <c r="CUF17" s="1376"/>
      <c r="CUG17" s="1376"/>
      <c r="CUH17" s="1376"/>
      <c r="CUI17" s="1376"/>
      <c r="CUJ17" s="1376"/>
      <c r="CUK17" s="1376"/>
      <c r="CUL17" s="1376"/>
      <c r="CUM17" s="1376"/>
      <c r="CUN17" s="1376"/>
      <c r="CUO17" s="1376"/>
      <c r="CUP17" s="1376"/>
      <c r="CUQ17" s="1376"/>
      <c r="CUR17" s="1376"/>
      <c r="CUS17" s="1376"/>
      <c r="CUT17" s="1376"/>
      <c r="CUU17" s="1376"/>
      <c r="CUV17" s="1376"/>
      <c r="CUW17" s="1376"/>
      <c r="CUX17" s="1376"/>
      <c r="CUY17" s="1376"/>
      <c r="CUZ17" s="1376"/>
      <c r="CVA17" s="1376"/>
      <c r="CVB17" s="1376"/>
      <c r="CVC17" s="1376"/>
      <c r="CVD17" s="1376"/>
      <c r="CVE17" s="1376"/>
      <c r="CVF17" s="1376"/>
      <c r="CVG17" s="1376"/>
      <c r="CVH17" s="1376"/>
      <c r="CVI17" s="1376"/>
      <c r="CVJ17" s="1376"/>
      <c r="CVK17" s="1376"/>
      <c r="CVL17" s="1376"/>
      <c r="CVM17" s="1376"/>
      <c r="CVN17" s="1376"/>
      <c r="CVO17" s="1376"/>
      <c r="CVP17" s="1376"/>
      <c r="CVQ17" s="1376"/>
      <c r="CVR17" s="1376"/>
      <c r="CVS17" s="1376"/>
      <c r="CVT17" s="1376"/>
      <c r="CVU17" s="1376"/>
      <c r="CVV17" s="1376"/>
      <c r="CVW17" s="1376"/>
      <c r="CVX17" s="1376"/>
      <c r="CVY17" s="1376"/>
      <c r="CVZ17" s="1376"/>
      <c r="CWA17" s="1376"/>
      <c r="CWB17" s="1376"/>
      <c r="CWC17" s="1376"/>
      <c r="CWD17" s="1376"/>
      <c r="CWE17" s="1376"/>
      <c r="CWF17" s="1376"/>
      <c r="CWG17" s="1376"/>
      <c r="CWH17" s="1376"/>
      <c r="CWI17" s="1376"/>
      <c r="CWJ17" s="1376"/>
      <c r="CWK17" s="1376"/>
      <c r="CWL17" s="1376"/>
      <c r="CWM17" s="1376"/>
      <c r="CWN17" s="1376"/>
      <c r="CWO17" s="1376"/>
      <c r="CWP17" s="1376"/>
      <c r="CWQ17" s="1376"/>
      <c r="CWR17" s="1376"/>
      <c r="CWS17" s="1376"/>
      <c r="CWT17" s="1376"/>
      <c r="CWU17" s="1376"/>
      <c r="CWV17" s="1376"/>
      <c r="CWW17" s="1376"/>
      <c r="CWX17" s="1376"/>
      <c r="CWY17" s="1376"/>
      <c r="CWZ17" s="1376"/>
      <c r="CXA17" s="1376"/>
      <c r="CXB17" s="1376"/>
      <c r="CXC17" s="1376"/>
      <c r="CXD17" s="1376"/>
      <c r="CXE17" s="1376"/>
      <c r="CXF17" s="1376"/>
      <c r="CXG17" s="1376"/>
      <c r="CXH17" s="1376"/>
      <c r="CXI17" s="1376"/>
      <c r="CXJ17" s="1376"/>
      <c r="CXK17" s="1376"/>
      <c r="CXL17" s="1376"/>
      <c r="CXM17" s="1376"/>
      <c r="CXN17" s="1376"/>
      <c r="CXO17" s="1376"/>
      <c r="CXP17" s="1376"/>
      <c r="CXQ17" s="1376"/>
      <c r="CXR17" s="1376"/>
      <c r="CXS17" s="1376"/>
      <c r="CXT17" s="1376"/>
      <c r="CXU17" s="1376"/>
      <c r="CXV17" s="1376"/>
      <c r="CXW17" s="1376"/>
      <c r="CXX17" s="1376"/>
      <c r="CXY17" s="1376"/>
      <c r="CXZ17" s="1376"/>
      <c r="CYA17" s="1376"/>
      <c r="CYB17" s="1376"/>
      <c r="CYC17" s="1376"/>
      <c r="CYD17" s="1376"/>
      <c r="CYE17" s="1376"/>
      <c r="CYF17" s="1376"/>
      <c r="CYG17" s="1376"/>
      <c r="CYH17" s="1376"/>
      <c r="CYI17" s="1376"/>
      <c r="CYJ17" s="1376"/>
      <c r="CYK17" s="1376"/>
      <c r="CYL17" s="1376"/>
      <c r="CYM17" s="1376"/>
      <c r="CYN17" s="1376"/>
      <c r="CYO17" s="1376"/>
      <c r="CYP17" s="1376"/>
      <c r="CYQ17" s="1376"/>
      <c r="CYR17" s="1376"/>
      <c r="CYS17" s="1376"/>
      <c r="CYT17" s="1376"/>
      <c r="CYU17" s="1376"/>
      <c r="CYV17" s="1376"/>
      <c r="CYW17" s="1376"/>
      <c r="CYX17" s="1376"/>
      <c r="CYY17" s="1376"/>
      <c r="CYZ17" s="1376"/>
      <c r="CZA17" s="1376"/>
      <c r="CZB17" s="1376"/>
      <c r="CZC17" s="1376"/>
      <c r="CZD17" s="1376"/>
      <c r="CZE17" s="1376"/>
      <c r="CZF17" s="1376"/>
      <c r="CZG17" s="1376"/>
      <c r="CZH17" s="1376"/>
      <c r="CZI17" s="1376"/>
      <c r="CZJ17" s="1376"/>
      <c r="CZK17" s="1376"/>
      <c r="CZL17" s="1376"/>
      <c r="CZM17" s="1376"/>
      <c r="CZN17" s="1376"/>
      <c r="CZO17" s="1376"/>
      <c r="CZP17" s="1376"/>
      <c r="CZQ17" s="1376"/>
      <c r="CZR17" s="1376"/>
      <c r="CZS17" s="1376"/>
      <c r="CZT17" s="1376"/>
      <c r="CZU17" s="1376"/>
      <c r="CZV17" s="1376"/>
      <c r="CZW17" s="1376"/>
      <c r="CZX17" s="1376"/>
      <c r="CZY17" s="1376"/>
      <c r="CZZ17" s="1376"/>
      <c r="DAA17" s="1376"/>
      <c r="DAB17" s="1376"/>
      <c r="DAC17" s="1376"/>
      <c r="DAD17" s="1376"/>
      <c r="DAE17" s="1376"/>
      <c r="DAF17" s="1376"/>
      <c r="DAG17" s="1376"/>
      <c r="DAH17" s="1376"/>
      <c r="DAI17" s="1376"/>
      <c r="DAJ17" s="1376"/>
      <c r="DAK17" s="1376"/>
      <c r="DAL17" s="1376"/>
      <c r="DAM17" s="1376"/>
      <c r="DAN17" s="1376"/>
      <c r="DAO17" s="1376"/>
      <c r="DAP17" s="1376"/>
      <c r="DAQ17" s="1376"/>
      <c r="DAR17" s="1376"/>
      <c r="DAS17" s="1376"/>
      <c r="DAT17" s="1376"/>
      <c r="DAU17" s="1376"/>
      <c r="DAV17" s="1376"/>
      <c r="DAW17" s="1376"/>
      <c r="DAX17" s="1376"/>
      <c r="DAY17" s="1376"/>
      <c r="DAZ17" s="1376"/>
      <c r="DBA17" s="1376"/>
      <c r="DBB17" s="1376"/>
      <c r="DBC17" s="1376"/>
      <c r="DBD17" s="1376"/>
      <c r="DBE17" s="1376"/>
      <c r="DBF17" s="1376"/>
      <c r="DBG17" s="1376"/>
      <c r="DBH17" s="1376"/>
      <c r="DBI17" s="1376"/>
      <c r="DBJ17" s="1376"/>
      <c r="DBK17" s="1376"/>
      <c r="DBL17" s="1376"/>
      <c r="DBM17" s="1376"/>
      <c r="DBN17" s="1376"/>
      <c r="DBO17" s="1376"/>
      <c r="DBP17" s="1376"/>
      <c r="DBQ17" s="1376"/>
      <c r="DBR17" s="1376"/>
      <c r="DBS17" s="1376"/>
      <c r="DBT17" s="1376"/>
      <c r="DBU17" s="1376"/>
      <c r="DBV17" s="1376"/>
      <c r="DBW17" s="1376"/>
      <c r="DBX17" s="1376"/>
      <c r="DBY17" s="1376"/>
      <c r="DBZ17" s="1376"/>
      <c r="DCA17" s="1376"/>
      <c r="DCB17" s="1376"/>
      <c r="DCC17" s="1376"/>
      <c r="DCD17" s="1376"/>
      <c r="DCE17" s="1376"/>
      <c r="DCF17" s="1376"/>
      <c r="DCG17" s="1376"/>
      <c r="DCH17" s="1376"/>
      <c r="DCI17" s="1376"/>
      <c r="DCJ17" s="1376"/>
      <c r="DCK17" s="1376"/>
      <c r="DCL17" s="1376"/>
      <c r="DCM17" s="1376"/>
      <c r="DCN17" s="1376"/>
      <c r="DCO17" s="1376"/>
      <c r="DCP17" s="1376"/>
      <c r="DCQ17" s="1376"/>
      <c r="DCR17" s="1376"/>
      <c r="DCS17" s="1376"/>
      <c r="DCT17" s="1376"/>
      <c r="DCU17" s="1376"/>
      <c r="DCV17" s="1376"/>
      <c r="DCW17" s="1376"/>
      <c r="DCX17" s="1376"/>
      <c r="DCY17" s="1376"/>
      <c r="DCZ17" s="1376"/>
      <c r="DDA17" s="1376"/>
      <c r="DDB17" s="1376"/>
      <c r="DDC17" s="1376"/>
      <c r="DDD17" s="1376"/>
      <c r="DDE17" s="1376"/>
      <c r="DDF17" s="1376"/>
      <c r="DDG17" s="1376"/>
      <c r="DDH17" s="1376"/>
      <c r="DDI17" s="1376"/>
      <c r="DDJ17" s="1376"/>
      <c r="DDK17" s="1376"/>
      <c r="DDL17" s="1376"/>
      <c r="DDM17" s="1376"/>
      <c r="DDN17" s="1376"/>
      <c r="DDO17" s="1376"/>
      <c r="DDP17" s="1376"/>
      <c r="DDQ17" s="1376"/>
      <c r="DDR17" s="1376"/>
      <c r="DDS17" s="1376"/>
      <c r="DDT17" s="1376"/>
      <c r="DDU17" s="1376"/>
      <c r="DDV17" s="1376"/>
      <c r="DDW17" s="1376"/>
      <c r="DDX17" s="1376"/>
      <c r="DDY17" s="1376"/>
      <c r="DDZ17" s="1376"/>
      <c r="DEA17" s="1376"/>
      <c r="DEB17" s="1376"/>
      <c r="DEC17" s="1376"/>
      <c r="DED17" s="1376"/>
      <c r="DEE17" s="1376"/>
      <c r="DEF17" s="1376"/>
      <c r="DEG17" s="1376"/>
      <c r="DEH17" s="1376"/>
      <c r="DEI17" s="1376"/>
      <c r="DEJ17" s="1376"/>
      <c r="DEK17" s="1376"/>
      <c r="DEL17" s="1376"/>
      <c r="DEM17" s="1376"/>
      <c r="DEN17" s="1376"/>
      <c r="DEO17" s="1376"/>
      <c r="DEP17" s="1376"/>
      <c r="DEQ17" s="1376"/>
      <c r="DER17" s="1376"/>
      <c r="DES17" s="1376"/>
      <c r="DET17" s="1376"/>
      <c r="DEU17" s="1376"/>
      <c r="DEV17" s="1376"/>
      <c r="DEW17" s="1376"/>
      <c r="DEX17" s="1376"/>
      <c r="DEY17" s="1376"/>
      <c r="DEZ17" s="1376"/>
      <c r="DFA17" s="1376"/>
      <c r="DFB17" s="1376"/>
      <c r="DFC17" s="1376"/>
      <c r="DFD17" s="1376"/>
      <c r="DFE17" s="1376"/>
      <c r="DFF17" s="1376"/>
      <c r="DFG17" s="1376"/>
      <c r="DFH17" s="1376"/>
      <c r="DFI17" s="1376"/>
      <c r="DFJ17" s="1376"/>
      <c r="DFK17" s="1376"/>
      <c r="DFL17" s="1376"/>
      <c r="DFM17" s="1376"/>
      <c r="DFN17" s="1376"/>
      <c r="DFO17" s="1376"/>
      <c r="DFP17" s="1376"/>
      <c r="DFQ17" s="1376"/>
      <c r="DFR17" s="1376"/>
      <c r="DFS17" s="1376"/>
      <c r="DFT17" s="1376"/>
      <c r="DFU17" s="1376"/>
      <c r="DFV17" s="1376"/>
      <c r="DFW17" s="1376"/>
      <c r="DFX17" s="1376"/>
      <c r="DFY17" s="1376"/>
      <c r="DFZ17" s="1376"/>
      <c r="DGA17" s="1376"/>
      <c r="DGB17" s="1376"/>
      <c r="DGC17" s="1376"/>
      <c r="DGD17" s="1376"/>
      <c r="DGE17" s="1376"/>
      <c r="DGF17" s="1376"/>
      <c r="DGG17" s="1376"/>
      <c r="DGH17" s="1376"/>
      <c r="DGI17" s="1376"/>
      <c r="DGJ17" s="1376"/>
      <c r="DGK17" s="1376"/>
      <c r="DGL17" s="1376"/>
      <c r="DGM17" s="1376"/>
      <c r="DGN17" s="1376"/>
      <c r="DGO17" s="1376"/>
      <c r="DGP17" s="1376"/>
      <c r="DGQ17" s="1376"/>
      <c r="DGR17" s="1376"/>
      <c r="DGS17" s="1376"/>
      <c r="DGT17" s="1376"/>
      <c r="DGU17" s="1376"/>
      <c r="DGV17" s="1376"/>
      <c r="DGW17" s="1376"/>
      <c r="DGX17" s="1376"/>
      <c r="DGY17" s="1376"/>
      <c r="DGZ17" s="1376"/>
      <c r="DHA17" s="1376"/>
      <c r="DHB17" s="1376"/>
      <c r="DHC17" s="1376"/>
      <c r="DHD17" s="1376"/>
      <c r="DHE17" s="1376"/>
      <c r="DHF17" s="1376"/>
      <c r="DHG17" s="1376"/>
      <c r="DHH17" s="1376"/>
      <c r="DHI17" s="1376"/>
      <c r="DHJ17" s="1376"/>
      <c r="DHK17" s="1376"/>
      <c r="DHL17" s="1376"/>
      <c r="DHM17" s="1376"/>
      <c r="DHN17" s="1376"/>
      <c r="DHO17" s="1376"/>
      <c r="DHP17" s="1376"/>
      <c r="DHQ17" s="1376"/>
      <c r="DHR17" s="1376"/>
      <c r="DHS17" s="1376"/>
      <c r="DHT17" s="1376"/>
      <c r="DHU17" s="1376"/>
      <c r="DHV17" s="1376"/>
      <c r="DHW17" s="1376"/>
      <c r="DHX17" s="1376"/>
      <c r="DHY17" s="1376"/>
      <c r="DHZ17" s="1376"/>
      <c r="DIA17" s="1376"/>
      <c r="DIB17" s="1376"/>
      <c r="DIC17" s="1376"/>
      <c r="DID17" s="1376"/>
      <c r="DIE17" s="1376"/>
      <c r="DIF17" s="1376"/>
      <c r="DIG17" s="1376"/>
      <c r="DIH17" s="1376"/>
      <c r="DII17" s="1376"/>
      <c r="DIJ17" s="1376"/>
      <c r="DIK17" s="1376"/>
      <c r="DIL17" s="1376"/>
      <c r="DIM17" s="1376"/>
      <c r="DIN17" s="1376"/>
      <c r="DIO17" s="1376"/>
      <c r="DIP17" s="1376"/>
      <c r="DIQ17" s="1376"/>
      <c r="DIR17" s="1376"/>
      <c r="DIS17" s="1376"/>
      <c r="DIT17" s="1376"/>
      <c r="DIU17" s="1376"/>
      <c r="DIV17" s="1376"/>
      <c r="DIW17" s="1376"/>
      <c r="DIX17" s="1376"/>
      <c r="DIY17" s="1376"/>
      <c r="DIZ17" s="1376"/>
      <c r="DJA17" s="1376"/>
      <c r="DJB17" s="1376"/>
      <c r="DJC17" s="1376"/>
      <c r="DJD17" s="1376"/>
      <c r="DJE17" s="1376"/>
      <c r="DJF17" s="1376"/>
      <c r="DJG17" s="1376"/>
      <c r="DJH17" s="1376"/>
      <c r="DJI17" s="1376"/>
      <c r="DJJ17" s="1376"/>
      <c r="DJK17" s="1376"/>
      <c r="DJL17" s="1376"/>
      <c r="DJM17" s="1376"/>
      <c r="DJN17" s="1376"/>
      <c r="DJO17" s="1376"/>
      <c r="DJP17" s="1376"/>
      <c r="DJQ17" s="1376"/>
      <c r="DJR17" s="1376"/>
      <c r="DJS17" s="1376"/>
      <c r="DJT17" s="1376"/>
      <c r="DJU17" s="1376"/>
      <c r="DJV17" s="1376"/>
      <c r="DJW17" s="1376"/>
      <c r="DJX17" s="1376"/>
      <c r="DJY17" s="1376"/>
      <c r="DJZ17" s="1376"/>
      <c r="DKA17" s="1376"/>
      <c r="DKB17" s="1376"/>
      <c r="DKC17" s="1376"/>
      <c r="DKD17" s="1376"/>
      <c r="DKE17" s="1376"/>
      <c r="DKF17" s="1376"/>
      <c r="DKG17" s="1376"/>
      <c r="DKH17" s="1376"/>
      <c r="DKI17" s="1376"/>
      <c r="DKJ17" s="1376"/>
      <c r="DKK17" s="1376"/>
      <c r="DKL17" s="1376"/>
      <c r="DKM17" s="1376"/>
      <c r="DKN17" s="1376"/>
      <c r="DKO17" s="1376"/>
      <c r="DKP17" s="1376"/>
      <c r="DKQ17" s="1376"/>
      <c r="DKR17" s="1376"/>
      <c r="DKS17" s="1376"/>
      <c r="DKT17" s="1376"/>
      <c r="DKU17" s="1376"/>
      <c r="DKV17" s="1376"/>
      <c r="DKW17" s="1376"/>
      <c r="DKX17" s="1376"/>
      <c r="DKY17" s="1376"/>
      <c r="DKZ17" s="1376"/>
      <c r="DLA17" s="1376"/>
      <c r="DLB17" s="1376"/>
      <c r="DLC17" s="1376"/>
      <c r="DLD17" s="1376"/>
      <c r="DLE17" s="1376"/>
      <c r="DLF17" s="1376"/>
      <c r="DLG17" s="1376"/>
      <c r="DLH17" s="1376"/>
      <c r="DLI17" s="1376"/>
      <c r="DLJ17" s="1376"/>
      <c r="DLK17" s="1376"/>
      <c r="DLL17" s="1376"/>
      <c r="DLM17" s="1376"/>
      <c r="DLN17" s="1376"/>
      <c r="DLO17" s="1376"/>
      <c r="DLP17" s="1376"/>
      <c r="DLQ17" s="1376"/>
      <c r="DLR17" s="1376"/>
      <c r="DLS17" s="1376"/>
      <c r="DLT17" s="1376"/>
      <c r="DLU17" s="1376"/>
      <c r="DLV17" s="1376"/>
      <c r="DLW17" s="1376"/>
      <c r="DLX17" s="1376"/>
      <c r="DLY17" s="1376"/>
      <c r="DLZ17" s="1376"/>
      <c r="DMA17" s="1376"/>
      <c r="DMB17" s="1376"/>
      <c r="DMC17" s="1376"/>
      <c r="DMD17" s="1376"/>
      <c r="DME17" s="1376"/>
      <c r="DMF17" s="1376"/>
      <c r="DMG17" s="1376"/>
      <c r="DMH17" s="1376"/>
      <c r="DMI17" s="1376"/>
      <c r="DMJ17" s="1376"/>
      <c r="DMK17" s="1376"/>
      <c r="DML17" s="1376"/>
      <c r="DMM17" s="1376"/>
      <c r="DMN17" s="1376"/>
      <c r="DMO17" s="1376"/>
      <c r="DMP17" s="1376"/>
      <c r="DMQ17" s="1376"/>
      <c r="DMR17" s="1376"/>
      <c r="DMS17" s="1376"/>
      <c r="DMT17" s="1376"/>
      <c r="DMU17" s="1376"/>
      <c r="DMV17" s="1376"/>
      <c r="DMW17" s="1376"/>
      <c r="DMX17" s="1376"/>
      <c r="DMY17" s="1376"/>
      <c r="DMZ17" s="1376"/>
      <c r="DNA17" s="1376"/>
      <c r="DNB17" s="1376"/>
      <c r="DNC17" s="1376"/>
      <c r="DND17" s="1376"/>
      <c r="DNE17" s="1376"/>
      <c r="DNF17" s="1376"/>
      <c r="DNG17" s="1376"/>
      <c r="DNH17" s="1376"/>
      <c r="DNI17" s="1376"/>
      <c r="DNJ17" s="1376"/>
      <c r="DNK17" s="1376"/>
      <c r="DNL17" s="1376"/>
      <c r="DNM17" s="1376"/>
      <c r="DNN17" s="1376"/>
      <c r="DNO17" s="1376"/>
      <c r="DNP17" s="1376"/>
      <c r="DNQ17" s="1376"/>
      <c r="DNR17" s="1376"/>
      <c r="DNS17" s="1376"/>
      <c r="DNT17" s="1376"/>
      <c r="DNU17" s="1376"/>
      <c r="DNV17" s="1376"/>
      <c r="DNW17" s="1376"/>
      <c r="DNX17" s="1376"/>
      <c r="DNY17" s="1376"/>
      <c r="DNZ17" s="1376"/>
      <c r="DOA17" s="1376"/>
      <c r="DOB17" s="1376"/>
      <c r="DOC17" s="1376"/>
      <c r="DOD17" s="1376"/>
      <c r="DOE17" s="1376"/>
      <c r="DOF17" s="1376"/>
      <c r="DOG17" s="1376"/>
      <c r="DOH17" s="1376"/>
      <c r="DOI17" s="1376"/>
      <c r="DOJ17" s="1376"/>
      <c r="DOK17" s="1376"/>
      <c r="DOL17" s="1376"/>
      <c r="DOM17" s="1376"/>
      <c r="DON17" s="1376"/>
      <c r="DOO17" s="1376"/>
      <c r="DOP17" s="1376"/>
      <c r="DOQ17" s="1376"/>
      <c r="DOR17" s="1376"/>
      <c r="DOS17" s="1376"/>
      <c r="DOT17" s="1376"/>
      <c r="DOU17" s="1376"/>
      <c r="DOV17" s="1376"/>
      <c r="DOW17" s="1376"/>
      <c r="DOX17" s="1376"/>
      <c r="DOY17" s="1376"/>
      <c r="DOZ17" s="1376"/>
      <c r="DPA17" s="1376"/>
      <c r="DPB17" s="1376"/>
      <c r="DPC17" s="1376"/>
      <c r="DPD17" s="1376"/>
      <c r="DPE17" s="1376"/>
      <c r="DPF17" s="1376"/>
      <c r="DPG17" s="1376"/>
      <c r="DPH17" s="1376"/>
      <c r="DPI17" s="1376"/>
      <c r="DPJ17" s="1376"/>
      <c r="DPK17" s="1376"/>
      <c r="DPL17" s="1376"/>
      <c r="DPM17" s="1376"/>
      <c r="DPN17" s="1376"/>
      <c r="DPO17" s="1376"/>
      <c r="DPP17" s="1376"/>
      <c r="DPQ17" s="1376"/>
      <c r="DPR17" s="1376"/>
      <c r="DPS17" s="1376"/>
      <c r="DPT17" s="1376"/>
      <c r="DPU17" s="1376"/>
      <c r="DPV17" s="1376"/>
      <c r="DPW17" s="1376"/>
      <c r="DPX17" s="1376"/>
      <c r="DPY17" s="1376"/>
      <c r="DPZ17" s="1376"/>
      <c r="DQA17" s="1376"/>
      <c r="DQB17" s="1376"/>
      <c r="DQC17" s="1376"/>
      <c r="DQD17" s="1376"/>
      <c r="DQE17" s="1376"/>
      <c r="DQF17" s="1376"/>
      <c r="DQG17" s="1376"/>
      <c r="DQH17" s="1376"/>
      <c r="DQI17" s="1376"/>
      <c r="DQJ17" s="1376"/>
      <c r="DQK17" s="1376"/>
      <c r="DQL17" s="1376"/>
      <c r="DQM17" s="1376"/>
      <c r="DQN17" s="1376"/>
      <c r="DQO17" s="1376"/>
      <c r="DQP17" s="1376"/>
      <c r="DQQ17" s="1376"/>
      <c r="DQR17" s="1376"/>
      <c r="DQS17" s="1376"/>
      <c r="DQT17" s="1376"/>
      <c r="DQU17" s="1376"/>
      <c r="DQV17" s="1376"/>
      <c r="DQW17" s="1376"/>
      <c r="DQX17" s="1376"/>
      <c r="DQY17" s="1376"/>
      <c r="DQZ17" s="1376"/>
      <c r="DRA17" s="1376"/>
      <c r="DRB17" s="1376"/>
      <c r="DRC17" s="1376"/>
      <c r="DRD17" s="1376"/>
      <c r="DRE17" s="1376"/>
      <c r="DRF17" s="1376"/>
      <c r="DRG17" s="1376"/>
      <c r="DRH17" s="1376"/>
      <c r="DRI17" s="1376"/>
      <c r="DRJ17" s="1376"/>
      <c r="DRK17" s="1376"/>
      <c r="DRL17" s="1376"/>
      <c r="DRM17" s="1376"/>
      <c r="DRN17" s="1376"/>
      <c r="DRO17" s="1376"/>
      <c r="DRP17" s="1376"/>
      <c r="DRQ17" s="1376"/>
      <c r="DRR17" s="1376"/>
      <c r="DRS17" s="1376"/>
      <c r="DRT17" s="1376"/>
      <c r="DRU17" s="1376"/>
      <c r="DRV17" s="1376"/>
      <c r="DRW17" s="1376"/>
      <c r="DRX17" s="1376"/>
      <c r="DRY17" s="1376"/>
      <c r="DRZ17" s="1376"/>
      <c r="DSA17" s="1376"/>
      <c r="DSB17" s="1376"/>
      <c r="DSC17" s="1376"/>
      <c r="DSD17" s="1376"/>
      <c r="DSE17" s="1376"/>
      <c r="DSF17" s="1376"/>
      <c r="DSG17" s="1376"/>
      <c r="DSH17" s="1376"/>
      <c r="DSI17" s="1376"/>
      <c r="DSJ17" s="1376"/>
      <c r="DSK17" s="1376"/>
      <c r="DSL17" s="1376"/>
      <c r="DSM17" s="1376"/>
      <c r="DSN17" s="1376"/>
      <c r="DSO17" s="1376"/>
      <c r="DSP17" s="1376"/>
      <c r="DSQ17" s="1376"/>
      <c r="DSR17" s="1376"/>
      <c r="DSS17" s="1376"/>
      <c r="DST17" s="1376"/>
      <c r="DSU17" s="1376"/>
      <c r="DSV17" s="1376"/>
      <c r="DSW17" s="1376"/>
      <c r="DSX17" s="1376"/>
      <c r="DSY17" s="1376"/>
      <c r="DSZ17" s="1376"/>
      <c r="DTA17" s="1376"/>
      <c r="DTB17" s="1376"/>
      <c r="DTC17" s="1376"/>
      <c r="DTD17" s="1376"/>
      <c r="DTE17" s="1376"/>
      <c r="DTF17" s="1376"/>
      <c r="DTG17" s="1376"/>
      <c r="DTH17" s="1376"/>
      <c r="DTI17" s="1376"/>
      <c r="DTJ17" s="1376"/>
      <c r="DTK17" s="1376"/>
      <c r="DTL17" s="1376"/>
      <c r="DTM17" s="1376"/>
      <c r="DTN17" s="1376"/>
      <c r="DTO17" s="1376"/>
      <c r="DTP17" s="1376"/>
      <c r="DTQ17" s="1376"/>
      <c r="DTR17" s="1376"/>
      <c r="DTS17" s="1376"/>
      <c r="DTT17" s="1376"/>
      <c r="DTU17" s="1376"/>
      <c r="DTV17" s="1376"/>
      <c r="DTW17" s="1376"/>
      <c r="DTX17" s="1376"/>
      <c r="DTY17" s="1376"/>
      <c r="DTZ17" s="1376"/>
      <c r="DUA17" s="1376"/>
      <c r="DUB17" s="1376"/>
      <c r="DUC17" s="1376"/>
      <c r="DUD17" s="1376"/>
      <c r="DUE17" s="1376"/>
      <c r="DUF17" s="1376"/>
      <c r="DUG17" s="1376"/>
      <c r="DUH17" s="1376"/>
      <c r="DUI17" s="1376"/>
      <c r="DUJ17" s="1376"/>
      <c r="DUK17" s="1376"/>
      <c r="DUL17" s="1376"/>
      <c r="DUM17" s="1376"/>
      <c r="DUN17" s="1376"/>
      <c r="DUO17" s="1376"/>
      <c r="DUP17" s="1376"/>
      <c r="DUQ17" s="1376"/>
      <c r="DUR17" s="1376"/>
      <c r="DUS17" s="1376"/>
      <c r="DUT17" s="1376"/>
      <c r="DUU17" s="1376"/>
      <c r="DUV17" s="1376"/>
      <c r="DUW17" s="1376"/>
      <c r="DUX17" s="1376"/>
      <c r="DUY17" s="1376"/>
      <c r="DUZ17" s="1376"/>
      <c r="DVA17" s="1376"/>
      <c r="DVB17" s="1376"/>
      <c r="DVC17" s="1376"/>
      <c r="DVD17" s="1376"/>
      <c r="DVE17" s="1376"/>
      <c r="DVF17" s="1376"/>
      <c r="DVG17" s="1376"/>
      <c r="DVH17" s="1376"/>
      <c r="DVI17" s="1376"/>
      <c r="DVJ17" s="1376"/>
      <c r="DVK17" s="1376"/>
      <c r="DVL17" s="1376"/>
      <c r="DVM17" s="1376"/>
      <c r="DVN17" s="1376"/>
      <c r="DVO17" s="1376"/>
      <c r="DVP17" s="1376"/>
      <c r="DVQ17" s="1376"/>
      <c r="DVR17" s="1376"/>
      <c r="DVS17" s="1376"/>
      <c r="DVT17" s="1376"/>
      <c r="DVU17" s="1376"/>
      <c r="DVV17" s="1376"/>
      <c r="DVW17" s="1376"/>
      <c r="DVX17" s="1376"/>
      <c r="DVY17" s="1376"/>
      <c r="DVZ17" s="1376"/>
      <c r="DWA17" s="1376"/>
      <c r="DWB17" s="1376"/>
      <c r="DWC17" s="1376"/>
      <c r="DWD17" s="1376"/>
      <c r="DWE17" s="1376"/>
      <c r="DWF17" s="1376"/>
      <c r="DWG17" s="1376"/>
      <c r="DWH17" s="1376"/>
      <c r="DWI17" s="1376"/>
      <c r="DWJ17" s="1376"/>
      <c r="DWK17" s="1376"/>
      <c r="DWL17" s="1376"/>
      <c r="DWM17" s="1376"/>
      <c r="DWN17" s="1376"/>
      <c r="DWO17" s="1376"/>
      <c r="DWP17" s="1376"/>
      <c r="DWQ17" s="1376"/>
      <c r="DWR17" s="1376"/>
      <c r="DWS17" s="1376"/>
      <c r="DWT17" s="1376"/>
      <c r="DWU17" s="1376"/>
      <c r="DWV17" s="1376"/>
      <c r="DWW17" s="1376"/>
      <c r="DWX17" s="1376"/>
      <c r="DWY17" s="1376"/>
      <c r="DWZ17" s="1376"/>
      <c r="DXA17" s="1376"/>
      <c r="DXB17" s="1376"/>
      <c r="DXC17" s="1376"/>
      <c r="DXD17" s="1376"/>
      <c r="DXE17" s="1376"/>
      <c r="DXF17" s="1376"/>
      <c r="DXG17" s="1376"/>
      <c r="DXH17" s="1376"/>
      <c r="DXI17" s="1376"/>
      <c r="DXJ17" s="1376"/>
      <c r="DXK17" s="1376"/>
      <c r="DXL17" s="1376"/>
      <c r="DXM17" s="1376"/>
      <c r="DXN17" s="1376"/>
      <c r="DXO17" s="1376"/>
      <c r="DXP17" s="1376"/>
      <c r="DXQ17" s="1376"/>
      <c r="DXR17" s="1376"/>
      <c r="DXS17" s="1376"/>
      <c r="DXT17" s="1376"/>
      <c r="DXU17" s="1376"/>
      <c r="DXV17" s="1376"/>
      <c r="DXW17" s="1376"/>
      <c r="DXX17" s="1376"/>
      <c r="DXY17" s="1376"/>
      <c r="DXZ17" s="1376"/>
      <c r="DYA17" s="1376"/>
      <c r="DYB17" s="1376"/>
      <c r="DYC17" s="1376"/>
      <c r="DYD17" s="1376"/>
      <c r="DYE17" s="1376"/>
      <c r="DYF17" s="1376"/>
      <c r="DYG17" s="1376"/>
      <c r="DYH17" s="1376"/>
      <c r="DYI17" s="1376"/>
      <c r="DYJ17" s="1376"/>
      <c r="DYK17" s="1376"/>
      <c r="DYL17" s="1376"/>
      <c r="DYM17" s="1376"/>
      <c r="DYN17" s="1376"/>
      <c r="DYO17" s="1376"/>
      <c r="DYP17" s="1376"/>
      <c r="DYQ17" s="1376"/>
      <c r="DYR17" s="1376"/>
      <c r="DYS17" s="1376"/>
      <c r="DYT17" s="1376"/>
      <c r="DYU17" s="1376"/>
      <c r="DYV17" s="1376"/>
      <c r="DYW17" s="1376"/>
      <c r="DYX17" s="1376"/>
      <c r="DYY17" s="1376"/>
      <c r="DYZ17" s="1376"/>
      <c r="DZA17" s="1376"/>
      <c r="DZB17" s="1376"/>
      <c r="DZC17" s="1376"/>
      <c r="DZD17" s="1376"/>
      <c r="DZE17" s="1376"/>
      <c r="DZF17" s="1376"/>
      <c r="DZG17" s="1376"/>
      <c r="DZH17" s="1376"/>
      <c r="DZI17" s="1376"/>
      <c r="DZJ17" s="1376"/>
      <c r="DZK17" s="1376"/>
      <c r="DZL17" s="1376"/>
      <c r="DZM17" s="1376"/>
      <c r="DZN17" s="1376"/>
      <c r="DZO17" s="1376"/>
      <c r="DZP17" s="1376"/>
      <c r="DZQ17" s="1376"/>
      <c r="DZR17" s="1376"/>
      <c r="DZS17" s="1376"/>
      <c r="DZT17" s="1376"/>
      <c r="DZU17" s="1376"/>
      <c r="DZV17" s="1376"/>
      <c r="DZW17" s="1376"/>
      <c r="DZX17" s="1376"/>
      <c r="DZY17" s="1376"/>
      <c r="DZZ17" s="1376"/>
      <c r="EAA17" s="1376"/>
      <c r="EAB17" s="1376"/>
      <c r="EAC17" s="1376"/>
      <c r="EAD17" s="1376"/>
      <c r="EAE17" s="1376"/>
      <c r="EAF17" s="1376"/>
      <c r="EAG17" s="1376"/>
      <c r="EAH17" s="1376"/>
      <c r="EAI17" s="1376"/>
      <c r="EAJ17" s="1376"/>
      <c r="EAK17" s="1376"/>
      <c r="EAL17" s="1376"/>
      <c r="EAM17" s="1376"/>
      <c r="EAN17" s="1376"/>
      <c r="EAO17" s="1376"/>
      <c r="EAP17" s="1376"/>
      <c r="EAQ17" s="1376"/>
      <c r="EAR17" s="1376"/>
      <c r="EAS17" s="1376"/>
      <c r="EAT17" s="1376"/>
      <c r="EAU17" s="1376"/>
      <c r="EAV17" s="1376"/>
      <c r="EAW17" s="1376"/>
      <c r="EAX17" s="1376"/>
      <c r="EAY17" s="1376"/>
      <c r="EAZ17" s="1376"/>
      <c r="EBA17" s="1376"/>
      <c r="EBB17" s="1376"/>
      <c r="EBC17" s="1376"/>
      <c r="EBD17" s="1376"/>
      <c r="EBE17" s="1376"/>
      <c r="EBF17" s="1376"/>
      <c r="EBG17" s="1376"/>
      <c r="EBH17" s="1376"/>
      <c r="EBI17" s="1376"/>
      <c r="EBJ17" s="1376"/>
      <c r="EBK17" s="1376"/>
      <c r="EBL17" s="1376"/>
      <c r="EBM17" s="1376"/>
      <c r="EBN17" s="1376"/>
      <c r="EBO17" s="1376"/>
      <c r="EBP17" s="1376"/>
      <c r="EBQ17" s="1376"/>
      <c r="EBR17" s="1376"/>
      <c r="EBS17" s="1376"/>
      <c r="EBT17" s="1376"/>
      <c r="EBU17" s="1376"/>
      <c r="EBV17" s="1376"/>
      <c r="EBW17" s="1376"/>
      <c r="EBX17" s="1376"/>
      <c r="EBY17" s="1376"/>
      <c r="EBZ17" s="1376"/>
      <c r="ECA17" s="1376"/>
      <c r="ECB17" s="1376"/>
      <c r="ECC17" s="1376"/>
      <c r="ECD17" s="1376"/>
      <c r="ECE17" s="1376"/>
      <c r="ECF17" s="1376"/>
      <c r="ECG17" s="1376"/>
      <c r="ECH17" s="1376"/>
      <c r="ECI17" s="1376"/>
      <c r="ECJ17" s="1376"/>
      <c r="ECK17" s="1376"/>
      <c r="ECL17" s="1376"/>
      <c r="ECM17" s="1376"/>
      <c r="ECN17" s="1376"/>
      <c r="ECO17" s="1376"/>
      <c r="ECP17" s="1376"/>
      <c r="ECQ17" s="1376"/>
      <c r="ECR17" s="1376"/>
      <c r="ECS17" s="1376"/>
      <c r="ECT17" s="1376"/>
      <c r="ECU17" s="1376"/>
      <c r="ECV17" s="1376"/>
      <c r="ECW17" s="1376"/>
      <c r="ECX17" s="1376"/>
      <c r="ECY17" s="1376"/>
      <c r="ECZ17" s="1376"/>
      <c r="EDA17" s="1376"/>
      <c r="EDB17" s="1376"/>
      <c r="EDC17" s="1376"/>
      <c r="EDD17" s="1376"/>
      <c r="EDE17" s="1376"/>
      <c r="EDF17" s="1376"/>
      <c r="EDG17" s="1376"/>
      <c r="EDH17" s="1376"/>
      <c r="EDI17" s="1376"/>
      <c r="EDJ17" s="1376"/>
      <c r="EDK17" s="1376"/>
      <c r="EDL17" s="1376"/>
      <c r="EDM17" s="1376"/>
      <c r="EDN17" s="1376"/>
      <c r="EDO17" s="1376"/>
      <c r="EDP17" s="1376"/>
      <c r="EDQ17" s="1376"/>
      <c r="EDR17" s="1376"/>
      <c r="EDS17" s="1376"/>
      <c r="EDT17" s="1376"/>
      <c r="EDU17" s="1376"/>
      <c r="EDV17" s="1376"/>
      <c r="EDW17" s="1376"/>
      <c r="EDX17" s="1376"/>
      <c r="EDY17" s="1376"/>
      <c r="EDZ17" s="1376"/>
      <c r="EEA17" s="1376"/>
      <c r="EEB17" s="1376"/>
      <c r="EEC17" s="1376"/>
      <c r="EED17" s="1376"/>
      <c r="EEE17" s="1376"/>
      <c r="EEF17" s="1376"/>
      <c r="EEG17" s="1376"/>
      <c r="EEH17" s="1376"/>
      <c r="EEI17" s="1376"/>
      <c r="EEJ17" s="1376"/>
      <c r="EEK17" s="1376"/>
      <c r="EEL17" s="1376"/>
      <c r="EEM17" s="1376"/>
      <c r="EEN17" s="1376"/>
      <c r="EEO17" s="1376"/>
      <c r="EEP17" s="1376"/>
      <c r="EEQ17" s="1376"/>
      <c r="EER17" s="1376"/>
      <c r="EES17" s="1376"/>
      <c r="EET17" s="1376"/>
      <c r="EEU17" s="1376"/>
      <c r="EEV17" s="1376"/>
      <c r="EEW17" s="1376"/>
      <c r="EEX17" s="1376"/>
      <c r="EEY17" s="1376"/>
      <c r="EEZ17" s="1376"/>
      <c r="EFA17" s="1376"/>
      <c r="EFB17" s="1376"/>
      <c r="EFC17" s="1376"/>
      <c r="EFD17" s="1376"/>
      <c r="EFE17" s="1376"/>
      <c r="EFF17" s="1376"/>
      <c r="EFG17" s="1376"/>
      <c r="EFH17" s="1376"/>
      <c r="EFI17" s="1376"/>
      <c r="EFJ17" s="1376"/>
      <c r="EFK17" s="1376"/>
      <c r="EFL17" s="1376"/>
      <c r="EFM17" s="1376"/>
      <c r="EFN17" s="1376"/>
      <c r="EFO17" s="1376"/>
      <c r="EFP17" s="1376"/>
      <c r="EFQ17" s="1376"/>
      <c r="EFR17" s="1376"/>
      <c r="EFS17" s="1376"/>
      <c r="EFT17" s="1376"/>
      <c r="EFU17" s="1376"/>
      <c r="EFV17" s="1376"/>
      <c r="EFW17" s="1376"/>
      <c r="EFX17" s="1376"/>
      <c r="EFY17" s="1376"/>
      <c r="EFZ17" s="1376"/>
      <c r="EGA17" s="1376"/>
      <c r="EGB17" s="1376"/>
      <c r="EGC17" s="1376"/>
      <c r="EGD17" s="1376"/>
      <c r="EGE17" s="1376"/>
      <c r="EGF17" s="1376"/>
      <c r="EGG17" s="1376"/>
      <c r="EGH17" s="1376"/>
      <c r="EGI17" s="1376"/>
      <c r="EGJ17" s="1376"/>
      <c r="EGK17" s="1376"/>
      <c r="EGL17" s="1376"/>
      <c r="EGM17" s="1376"/>
      <c r="EGN17" s="1376"/>
      <c r="EGO17" s="1376"/>
      <c r="EGP17" s="1376"/>
      <c r="EGQ17" s="1376"/>
      <c r="EGR17" s="1376"/>
      <c r="EGS17" s="1376"/>
      <c r="EGT17" s="1376"/>
      <c r="EGU17" s="1376"/>
      <c r="EGV17" s="1376"/>
      <c r="EGW17" s="1376"/>
      <c r="EGX17" s="1376"/>
      <c r="EGY17" s="1376"/>
      <c r="EGZ17" s="1376"/>
      <c r="EHA17" s="1376"/>
      <c r="EHB17" s="1376"/>
      <c r="EHC17" s="1376"/>
      <c r="EHD17" s="1376"/>
      <c r="EHE17" s="1376"/>
      <c r="EHF17" s="1376"/>
      <c r="EHG17" s="1376"/>
      <c r="EHH17" s="1376"/>
      <c r="EHI17" s="1376"/>
      <c r="EHJ17" s="1376"/>
      <c r="EHK17" s="1376"/>
      <c r="EHL17" s="1376"/>
      <c r="EHM17" s="1376"/>
      <c r="EHN17" s="1376"/>
      <c r="EHO17" s="1376"/>
      <c r="EHP17" s="1376"/>
      <c r="EHQ17" s="1376"/>
      <c r="EHR17" s="1376"/>
      <c r="EHS17" s="1376"/>
      <c r="EHT17" s="1376"/>
      <c r="EHU17" s="1376"/>
      <c r="EHV17" s="1376"/>
      <c r="EHW17" s="1376"/>
      <c r="EHX17" s="1376"/>
      <c r="EHY17" s="1376"/>
      <c r="EHZ17" s="1376"/>
      <c r="EIA17" s="1376"/>
      <c r="EIB17" s="1376"/>
      <c r="EIC17" s="1376"/>
      <c r="EID17" s="1376"/>
      <c r="EIE17" s="1376"/>
      <c r="EIF17" s="1376"/>
      <c r="EIG17" s="1376"/>
      <c r="EIH17" s="1376"/>
      <c r="EII17" s="1376"/>
      <c r="EIJ17" s="1376"/>
      <c r="EIK17" s="1376"/>
      <c r="EIL17" s="1376"/>
      <c r="EIM17" s="1376"/>
      <c r="EIN17" s="1376"/>
      <c r="EIO17" s="1376"/>
      <c r="EIP17" s="1376"/>
      <c r="EIQ17" s="1376"/>
      <c r="EIR17" s="1376"/>
      <c r="EIS17" s="1376"/>
      <c r="EIT17" s="1376"/>
      <c r="EIU17" s="1376"/>
      <c r="EIV17" s="1376"/>
      <c r="EIW17" s="1376"/>
      <c r="EIX17" s="1376"/>
      <c r="EIY17" s="1376"/>
      <c r="EIZ17" s="1376"/>
      <c r="EJA17" s="1376"/>
      <c r="EJB17" s="1376"/>
      <c r="EJC17" s="1376"/>
      <c r="EJD17" s="1376"/>
      <c r="EJE17" s="1376"/>
      <c r="EJF17" s="1376"/>
      <c r="EJG17" s="1376"/>
      <c r="EJH17" s="1376"/>
      <c r="EJI17" s="1376"/>
      <c r="EJJ17" s="1376"/>
      <c r="EJK17" s="1376"/>
      <c r="EJL17" s="1376"/>
      <c r="EJM17" s="1376"/>
      <c r="EJN17" s="1376"/>
      <c r="EJO17" s="1376"/>
      <c r="EJP17" s="1376"/>
      <c r="EJQ17" s="1376"/>
      <c r="EJR17" s="1376"/>
      <c r="EJS17" s="1376"/>
      <c r="EJT17" s="1376"/>
      <c r="EJU17" s="1376"/>
      <c r="EJV17" s="1376"/>
      <c r="EJW17" s="1376"/>
      <c r="EJX17" s="1376"/>
      <c r="EJY17" s="1376"/>
      <c r="EJZ17" s="1376"/>
      <c r="EKA17" s="1376"/>
      <c r="EKB17" s="1376"/>
      <c r="EKC17" s="1376"/>
      <c r="EKD17" s="1376"/>
      <c r="EKE17" s="1376"/>
      <c r="EKF17" s="1376"/>
      <c r="EKG17" s="1376"/>
      <c r="EKH17" s="1376"/>
      <c r="EKI17" s="1376"/>
      <c r="EKJ17" s="1376"/>
      <c r="EKK17" s="1376"/>
      <c r="EKL17" s="1376"/>
      <c r="EKM17" s="1376"/>
      <c r="EKN17" s="1376"/>
      <c r="EKO17" s="1376"/>
      <c r="EKP17" s="1376"/>
      <c r="EKQ17" s="1376"/>
      <c r="EKR17" s="1376"/>
      <c r="EKS17" s="1376"/>
      <c r="EKT17" s="1376"/>
      <c r="EKU17" s="1376"/>
      <c r="EKV17" s="1376"/>
      <c r="EKW17" s="1376"/>
      <c r="EKX17" s="1376"/>
      <c r="EKY17" s="1376"/>
      <c r="EKZ17" s="1376"/>
      <c r="ELA17" s="1376"/>
      <c r="ELB17" s="1376"/>
      <c r="ELC17" s="1376"/>
      <c r="ELD17" s="1376"/>
      <c r="ELE17" s="1376"/>
      <c r="ELF17" s="1376"/>
      <c r="ELG17" s="1376"/>
      <c r="ELH17" s="1376"/>
      <c r="ELI17" s="1376"/>
      <c r="ELJ17" s="1376"/>
      <c r="ELK17" s="1376"/>
      <c r="ELL17" s="1376"/>
      <c r="ELM17" s="1376"/>
      <c r="ELN17" s="1376"/>
      <c r="ELO17" s="1376"/>
      <c r="ELP17" s="1376"/>
      <c r="ELQ17" s="1376"/>
      <c r="ELR17" s="1376"/>
      <c r="ELS17" s="1376"/>
      <c r="ELT17" s="1376"/>
      <c r="ELU17" s="1376"/>
      <c r="ELV17" s="1376"/>
      <c r="ELW17" s="1376"/>
      <c r="ELX17" s="1376"/>
      <c r="ELY17" s="1376"/>
      <c r="ELZ17" s="1376"/>
      <c r="EMA17" s="1376"/>
      <c r="EMB17" s="1376"/>
      <c r="EMC17" s="1376"/>
      <c r="EMD17" s="1376"/>
      <c r="EME17" s="1376"/>
      <c r="EMF17" s="1376"/>
      <c r="EMG17" s="1376"/>
      <c r="EMH17" s="1376"/>
      <c r="EMI17" s="1376"/>
      <c r="EMJ17" s="1376"/>
      <c r="EMK17" s="1376"/>
      <c r="EML17" s="1376"/>
      <c r="EMM17" s="1376"/>
      <c r="EMN17" s="1376"/>
      <c r="EMO17" s="1376"/>
      <c r="EMP17" s="1376"/>
      <c r="EMQ17" s="1376"/>
      <c r="EMR17" s="1376"/>
      <c r="EMS17" s="1376"/>
      <c r="EMT17" s="1376"/>
      <c r="EMU17" s="1376"/>
      <c r="EMV17" s="1376"/>
      <c r="EMW17" s="1376"/>
      <c r="EMX17" s="1376"/>
      <c r="EMY17" s="1376"/>
      <c r="EMZ17" s="1376"/>
      <c r="ENA17" s="1376"/>
      <c r="ENB17" s="1376"/>
      <c r="ENC17" s="1376"/>
      <c r="END17" s="1376"/>
      <c r="ENE17" s="1376"/>
      <c r="ENF17" s="1376"/>
      <c r="ENG17" s="1376"/>
      <c r="ENH17" s="1376"/>
      <c r="ENI17" s="1376"/>
      <c r="ENJ17" s="1376"/>
      <c r="ENK17" s="1376"/>
      <c r="ENL17" s="1376"/>
      <c r="ENM17" s="1376"/>
      <c r="ENN17" s="1376"/>
      <c r="ENO17" s="1376"/>
      <c r="ENP17" s="1376"/>
      <c r="ENQ17" s="1376"/>
      <c r="ENR17" s="1376"/>
      <c r="ENS17" s="1376"/>
      <c r="ENT17" s="1376"/>
      <c r="ENU17" s="1376"/>
      <c r="ENV17" s="1376"/>
      <c r="ENW17" s="1376"/>
      <c r="ENX17" s="1376"/>
      <c r="ENY17" s="1376"/>
      <c r="ENZ17" s="1376"/>
      <c r="EOA17" s="1376"/>
      <c r="EOB17" s="1376"/>
      <c r="EOC17" s="1376"/>
      <c r="EOD17" s="1376"/>
      <c r="EOE17" s="1376"/>
      <c r="EOF17" s="1376"/>
      <c r="EOG17" s="1376"/>
      <c r="EOH17" s="1376"/>
      <c r="EOI17" s="1376"/>
      <c r="EOJ17" s="1376"/>
      <c r="EOK17" s="1376"/>
      <c r="EOL17" s="1376"/>
      <c r="EOM17" s="1376"/>
      <c r="EON17" s="1376"/>
      <c r="EOO17" s="1376"/>
      <c r="EOP17" s="1376"/>
      <c r="EOQ17" s="1376"/>
      <c r="EOR17" s="1376"/>
      <c r="EOS17" s="1376"/>
      <c r="EOT17" s="1376"/>
      <c r="EOU17" s="1376"/>
      <c r="EOV17" s="1376"/>
      <c r="EOW17" s="1376"/>
      <c r="EOX17" s="1376"/>
      <c r="EOY17" s="1376"/>
      <c r="EOZ17" s="1376"/>
      <c r="EPA17" s="1376"/>
      <c r="EPB17" s="1376"/>
      <c r="EPC17" s="1376"/>
      <c r="EPD17" s="1376"/>
      <c r="EPE17" s="1376"/>
      <c r="EPF17" s="1376"/>
      <c r="EPG17" s="1376"/>
      <c r="EPH17" s="1376"/>
      <c r="EPI17" s="1376"/>
      <c r="EPJ17" s="1376"/>
      <c r="EPK17" s="1376"/>
      <c r="EPL17" s="1376"/>
      <c r="EPM17" s="1376"/>
      <c r="EPN17" s="1376"/>
      <c r="EPO17" s="1376"/>
      <c r="EPP17" s="1376"/>
      <c r="EPQ17" s="1376"/>
      <c r="EPR17" s="1376"/>
      <c r="EPS17" s="1376"/>
      <c r="EPT17" s="1376"/>
      <c r="EPU17" s="1376"/>
      <c r="EPV17" s="1376"/>
      <c r="EPW17" s="1376"/>
      <c r="EPX17" s="1376"/>
      <c r="EPY17" s="1376"/>
      <c r="EPZ17" s="1376"/>
      <c r="EQA17" s="1376"/>
      <c r="EQB17" s="1376"/>
      <c r="EQC17" s="1376"/>
      <c r="EQD17" s="1376"/>
      <c r="EQE17" s="1376"/>
      <c r="EQF17" s="1376"/>
      <c r="EQG17" s="1376"/>
      <c r="EQH17" s="1376"/>
      <c r="EQI17" s="1376"/>
      <c r="EQJ17" s="1376"/>
      <c r="EQK17" s="1376"/>
      <c r="EQL17" s="1376"/>
      <c r="EQM17" s="1376"/>
      <c r="EQN17" s="1376"/>
      <c r="EQO17" s="1376"/>
      <c r="EQP17" s="1376"/>
      <c r="EQQ17" s="1376"/>
      <c r="EQR17" s="1376"/>
      <c r="EQS17" s="1376"/>
      <c r="EQT17" s="1376"/>
      <c r="EQU17" s="1376"/>
      <c r="EQV17" s="1376"/>
      <c r="EQW17" s="1376"/>
      <c r="EQX17" s="1376"/>
      <c r="EQY17" s="1376"/>
      <c r="EQZ17" s="1376"/>
      <c r="ERA17" s="1376"/>
      <c r="ERB17" s="1376"/>
      <c r="ERC17" s="1376"/>
      <c r="ERD17" s="1376"/>
      <c r="ERE17" s="1376"/>
      <c r="ERF17" s="1376"/>
      <c r="ERG17" s="1376"/>
      <c r="ERH17" s="1376"/>
      <c r="ERI17" s="1376"/>
      <c r="ERJ17" s="1376"/>
      <c r="ERK17" s="1376"/>
      <c r="ERL17" s="1376"/>
      <c r="ERM17" s="1376"/>
      <c r="ERN17" s="1376"/>
      <c r="ERO17" s="1376"/>
      <c r="ERP17" s="1376"/>
      <c r="ERQ17" s="1376"/>
      <c r="ERR17" s="1376"/>
      <c r="ERS17" s="1376"/>
      <c r="ERT17" s="1376"/>
      <c r="ERU17" s="1376"/>
      <c r="ERV17" s="1376"/>
      <c r="ERW17" s="1376"/>
      <c r="ERX17" s="1376"/>
      <c r="ERY17" s="1376"/>
      <c r="ERZ17" s="1376"/>
      <c r="ESA17" s="1376"/>
      <c r="ESB17" s="1376"/>
      <c r="ESC17" s="1376"/>
      <c r="ESD17" s="1376"/>
      <c r="ESE17" s="1376"/>
      <c r="ESF17" s="1376"/>
      <c r="ESG17" s="1376"/>
      <c r="ESH17" s="1376"/>
      <c r="ESI17" s="1376"/>
      <c r="ESJ17" s="1376"/>
      <c r="ESK17" s="1376"/>
      <c r="ESL17" s="1376"/>
      <c r="ESM17" s="1376"/>
      <c r="ESN17" s="1376"/>
      <c r="ESO17" s="1376"/>
      <c r="ESP17" s="1376"/>
      <c r="ESQ17" s="1376"/>
      <c r="ESR17" s="1376"/>
      <c r="ESS17" s="1376"/>
      <c r="EST17" s="1376"/>
      <c r="ESU17" s="1376"/>
      <c r="ESV17" s="1376"/>
      <c r="ESW17" s="1376"/>
      <c r="ESX17" s="1376"/>
      <c r="ESY17" s="1376"/>
      <c r="ESZ17" s="1376"/>
      <c r="ETA17" s="1376"/>
      <c r="ETB17" s="1376"/>
      <c r="ETC17" s="1376"/>
      <c r="ETD17" s="1376"/>
      <c r="ETE17" s="1376"/>
      <c r="ETF17" s="1376"/>
      <c r="ETG17" s="1376"/>
      <c r="ETH17" s="1376"/>
      <c r="ETI17" s="1376"/>
      <c r="ETJ17" s="1376"/>
      <c r="ETK17" s="1376"/>
      <c r="ETL17" s="1376"/>
      <c r="ETM17" s="1376"/>
      <c r="ETN17" s="1376"/>
      <c r="ETO17" s="1376"/>
      <c r="ETP17" s="1376"/>
      <c r="ETQ17" s="1376"/>
      <c r="ETR17" s="1376"/>
      <c r="ETS17" s="1376"/>
      <c r="ETT17" s="1376"/>
      <c r="ETU17" s="1376"/>
      <c r="ETV17" s="1376"/>
      <c r="ETW17" s="1376"/>
      <c r="ETX17" s="1376"/>
      <c r="ETY17" s="1376"/>
      <c r="ETZ17" s="1376"/>
      <c r="EUA17" s="1376"/>
      <c r="EUB17" s="1376"/>
      <c r="EUC17" s="1376"/>
      <c r="EUD17" s="1376"/>
      <c r="EUE17" s="1376"/>
      <c r="EUF17" s="1376"/>
      <c r="EUG17" s="1376"/>
      <c r="EUH17" s="1376"/>
      <c r="EUI17" s="1376"/>
      <c r="EUJ17" s="1376"/>
      <c r="EUK17" s="1376"/>
      <c r="EUL17" s="1376"/>
      <c r="EUM17" s="1376"/>
      <c r="EUN17" s="1376"/>
      <c r="EUO17" s="1376"/>
      <c r="EUP17" s="1376"/>
      <c r="EUQ17" s="1376"/>
      <c r="EUR17" s="1376"/>
      <c r="EUS17" s="1376"/>
      <c r="EUT17" s="1376"/>
      <c r="EUU17" s="1376"/>
      <c r="EUV17" s="1376"/>
      <c r="EUW17" s="1376"/>
      <c r="EUX17" s="1376"/>
      <c r="EUY17" s="1376"/>
      <c r="EUZ17" s="1376"/>
      <c r="EVA17" s="1376"/>
      <c r="EVB17" s="1376"/>
      <c r="EVC17" s="1376"/>
      <c r="EVD17" s="1376"/>
      <c r="EVE17" s="1376"/>
      <c r="EVF17" s="1376"/>
      <c r="EVG17" s="1376"/>
      <c r="EVH17" s="1376"/>
      <c r="EVI17" s="1376"/>
      <c r="EVJ17" s="1376"/>
      <c r="EVK17" s="1376"/>
      <c r="EVL17" s="1376"/>
      <c r="EVM17" s="1376"/>
      <c r="EVN17" s="1376"/>
      <c r="EVO17" s="1376"/>
      <c r="EVP17" s="1376"/>
      <c r="EVQ17" s="1376"/>
      <c r="EVR17" s="1376"/>
      <c r="EVS17" s="1376"/>
      <c r="EVT17" s="1376"/>
      <c r="EVU17" s="1376"/>
      <c r="EVV17" s="1376"/>
      <c r="EVW17" s="1376"/>
      <c r="EVX17" s="1376"/>
      <c r="EVY17" s="1376"/>
      <c r="EVZ17" s="1376"/>
      <c r="EWA17" s="1376"/>
      <c r="EWB17" s="1376"/>
      <c r="EWC17" s="1376"/>
      <c r="EWD17" s="1376"/>
      <c r="EWE17" s="1376"/>
      <c r="EWF17" s="1376"/>
      <c r="EWG17" s="1376"/>
      <c r="EWH17" s="1376"/>
      <c r="EWI17" s="1376"/>
      <c r="EWJ17" s="1376"/>
      <c r="EWK17" s="1376"/>
      <c r="EWL17" s="1376"/>
      <c r="EWM17" s="1376"/>
      <c r="EWN17" s="1376"/>
      <c r="EWO17" s="1376"/>
      <c r="EWP17" s="1376"/>
      <c r="EWQ17" s="1376"/>
      <c r="EWR17" s="1376"/>
      <c r="EWS17" s="1376"/>
      <c r="EWT17" s="1376"/>
      <c r="EWU17" s="1376"/>
      <c r="EWV17" s="1376"/>
      <c r="EWW17" s="1376"/>
      <c r="EWX17" s="1376"/>
      <c r="EWY17" s="1376"/>
      <c r="EWZ17" s="1376"/>
      <c r="EXA17" s="1376"/>
      <c r="EXB17" s="1376"/>
      <c r="EXC17" s="1376"/>
      <c r="EXD17" s="1376"/>
      <c r="EXE17" s="1376"/>
      <c r="EXF17" s="1376"/>
      <c r="EXG17" s="1376"/>
      <c r="EXH17" s="1376"/>
      <c r="EXI17" s="1376"/>
      <c r="EXJ17" s="1376"/>
      <c r="EXK17" s="1376"/>
      <c r="EXL17" s="1376"/>
      <c r="EXM17" s="1376"/>
      <c r="EXN17" s="1376"/>
      <c r="EXO17" s="1376"/>
      <c r="EXP17" s="1376"/>
      <c r="EXQ17" s="1376"/>
      <c r="EXR17" s="1376"/>
      <c r="EXS17" s="1376"/>
      <c r="EXT17" s="1376"/>
      <c r="EXU17" s="1376"/>
      <c r="EXV17" s="1376"/>
      <c r="EXW17" s="1376"/>
      <c r="EXX17" s="1376"/>
      <c r="EXY17" s="1376"/>
      <c r="EXZ17" s="1376"/>
      <c r="EYA17" s="1376"/>
      <c r="EYB17" s="1376"/>
      <c r="EYC17" s="1376"/>
      <c r="EYD17" s="1376"/>
      <c r="EYE17" s="1376"/>
      <c r="EYF17" s="1376"/>
      <c r="EYG17" s="1376"/>
      <c r="EYH17" s="1376"/>
      <c r="EYI17" s="1376"/>
      <c r="EYJ17" s="1376"/>
      <c r="EYK17" s="1376"/>
      <c r="EYL17" s="1376"/>
      <c r="EYM17" s="1376"/>
      <c r="EYN17" s="1376"/>
      <c r="EYO17" s="1376"/>
      <c r="EYP17" s="1376"/>
      <c r="EYQ17" s="1376"/>
      <c r="EYR17" s="1376"/>
      <c r="EYS17" s="1376"/>
      <c r="EYT17" s="1376"/>
      <c r="EYU17" s="1376"/>
      <c r="EYV17" s="1376"/>
      <c r="EYW17" s="1376"/>
      <c r="EYX17" s="1376"/>
      <c r="EYY17" s="1376"/>
      <c r="EYZ17" s="1376"/>
      <c r="EZA17" s="1376"/>
      <c r="EZB17" s="1376"/>
      <c r="EZC17" s="1376"/>
      <c r="EZD17" s="1376"/>
      <c r="EZE17" s="1376"/>
      <c r="EZF17" s="1376"/>
      <c r="EZG17" s="1376"/>
      <c r="EZH17" s="1376"/>
      <c r="EZI17" s="1376"/>
      <c r="EZJ17" s="1376"/>
      <c r="EZK17" s="1376"/>
      <c r="EZL17" s="1376"/>
      <c r="EZM17" s="1376"/>
      <c r="EZN17" s="1376"/>
      <c r="EZO17" s="1376"/>
      <c r="EZP17" s="1376"/>
      <c r="EZQ17" s="1376"/>
      <c r="EZR17" s="1376"/>
      <c r="EZS17" s="1376"/>
      <c r="EZT17" s="1376"/>
      <c r="EZU17" s="1376"/>
      <c r="EZV17" s="1376"/>
      <c r="EZW17" s="1376"/>
      <c r="EZX17" s="1376"/>
      <c r="EZY17" s="1376"/>
      <c r="EZZ17" s="1376"/>
      <c r="FAA17" s="1376"/>
      <c r="FAB17" s="1376"/>
      <c r="FAC17" s="1376"/>
      <c r="FAD17" s="1376"/>
      <c r="FAE17" s="1376"/>
      <c r="FAF17" s="1376"/>
      <c r="FAG17" s="1376"/>
      <c r="FAH17" s="1376"/>
      <c r="FAI17" s="1376"/>
      <c r="FAJ17" s="1376"/>
      <c r="FAK17" s="1376"/>
      <c r="FAL17" s="1376"/>
      <c r="FAM17" s="1376"/>
      <c r="FAN17" s="1376"/>
      <c r="FAO17" s="1376"/>
      <c r="FAP17" s="1376"/>
      <c r="FAQ17" s="1376"/>
      <c r="FAR17" s="1376"/>
      <c r="FAS17" s="1376"/>
      <c r="FAT17" s="1376"/>
      <c r="FAU17" s="1376"/>
      <c r="FAV17" s="1376"/>
      <c r="FAW17" s="1376"/>
      <c r="FAX17" s="1376"/>
      <c r="FAY17" s="1376"/>
      <c r="FAZ17" s="1376"/>
      <c r="FBA17" s="1376"/>
      <c r="FBB17" s="1376"/>
      <c r="FBC17" s="1376"/>
      <c r="FBD17" s="1376"/>
      <c r="FBE17" s="1376"/>
      <c r="FBF17" s="1376"/>
      <c r="FBG17" s="1376"/>
      <c r="FBH17" s="1376"/>
      <c r="FBI17" s="1376"/>
      <c r="FBJ17" s="1376"/>
      <c r="FBK17" s="1376"/>
      <c r="FBL17" s="1376"/>
      <c r="FBM17" s="1376"/>
      <c r="FBN17" s="1376"/>
      <c r="FBO17" s="1376"/>
      <c r="FBP17" s="1376"/>
      <c r="FBQ17" s="1376"/>
      <c r="FBR17" s="1376"/>
      <c r="FBS17" s="1376"/>
      <c r="FBT17" s="1376"/>
      <c r="FBU17" s="1376"/>
      <c r="FBV17" s="1376"/>
      <c r="FBW17" s="1376"/>
      <c r="FBX17" s="1376"/>
      <c r="FBY17" s="1376"/>
      <c r="FBZ17" s="1376"/>
      <c r="FCA17" s="1376"/>
      <c r="FCB17" s="1376"/>
      <c r="FCC17" s="1376"/>
      <c r="FCD17" s="1376"/>
      <c r="FCE17" s="1376"/>
      <c r="FCF17" s="1376"/>
      <c r="FCG17" s="1376"/>
      <c r="FCH17" s="1376"/>
      <c r="FCI17" s="1376"/>
      <c r="FCJ17" s="1376"/>
      <c r="FCK17" s="1376"/>
      <c r="FCL17" s="1376"/>
      <c r="FCM17" s="1376"/>
      <c r="FCN17" s="1376"/>
      <c r="FCO17" s="1376"/>
      <c r="FCP17" s="1376"/>
      <c r="FCQ17" s="1376"/>
      <c r="FCR17" s="1376"/>
      <c r="FCS17" s="1376"/>
      <c r="FCT17" s="1376"/>
      <c r="FCU17" s="1376"/>
      <c r="FCV17" s="1376"/>
      <c r="FCW17" s="1376"/>
      <c r="FCX17" s="1376"/>
      <c r="FCY17" s="1376"/>
      <c r="FCZ17" s="1376"/>
      <c r="FDA17" s="1376"/>
      <c r="FDB17" s="1376"/>
      <c r="FDC17" s="1376"/>
      <c r="FDD17" s="1376"/>
      <c r="FDE17" s="1376"/>
      <c r="FDF17" s="1376"/>
      <c r="FDG17" s="1376"/>
      <c r="FDH17" s="1376"/>
      <c r="FDI17" s="1376"/>
      <c r="FDJ17" s="1376"/>
      <c r="FDK17" s="1376"/>
      <c r="FDL17" s="1376"/>
      <c r="FDM17" s="1376"/>
      <c r="FDN17" s="1376"/>
      <c r="FDO17" s="1376"/>
      <c r="FDP17" s="1376"/>
      <c r="FDQ17" s="1376"/>
      <c r="FDR17" s="1376"/>
      <c r="FDS17" s="1376"/>
      <c r="FDT17" s="1376"/>
      <c r="FDU17" s="1376"/>
      <c r="FDV17" s="1376"/>
      <c r="FDW17" s="1376"/>
      <c r="FDX17" s="1376"/>
      <c r="FDY17" s="1376"/>
      <c r="FDZ17" s="1376"/>
      <c r="FEA17" s="1376"/>
      <c r="FEB17" s="1376"/>
      <c r="FEC17" s="1376"/>
      <c r="FED17" s="1376"/>
      <c r="FEE17" s="1376"/>
      <c r="FEF17" s="1376"/>
      <c r="FEG17" s="1376"/>
      <c r="FEH17" s="1376"/>
      <c r="FEI17" s="1376"/>
      <c r="FEJ17" s="1376"/>
      <c r="FEK17" s="1376"/>
      <c r="FEL17" s="1376"/>
      <c r="FEM17" s="1376"/>
      <c r="FEN17" s="1376"/>
      <c r="FEO17" s="1376"/>
      <c r="FEP17" s="1376"/>
      <c r="FEQ17" s="1376"/>
      <c r="FER17" s="1376"/>
      <c r="FES17" s="1376"/>
      <c r="FET17" s="1376"/>
      <c r="FEU17" s="1376"/>
      <c r="FEV17" s="1376"/>
      <c r="FEW17" s="1376"/>
      <c r="FEX17" s="1376"/>
      <c r="FEY17" s="1376"/>
      <c r="FEZ17" s="1376"/>
      <c r="FFA17" s="1376"/>
      <c r="FFB17" s="1376"/>
      <c r="FFC17" s="1376"/>
      <c r="FFD17" s="1376"/>
      <c r="FFE17" s="1376"/>
      <c r="FFF17" s="1376"/>
      <c r="FFG17" s="1376"/>
      <c r="FFH17" s="1376"/>
      <c r="FFI17" s="1376"/>
      <c r="FFJ17" s="1376"/>
      <c r="FFK17" s="1376"/>
      <c r="FFL17" s="1376"/>
      <c r="FFM17" s="1376"/>
      <c r="FFN17" s="1376"/>
      <c r="FFO17" s="1376"/>
      <c r="FFP17" s="1376"/>
      <c r="FFQ17" s="1376"/>
      <c r="FFR17" s="1376"/>
      <c r="FFS17" s="1376"/>
      <c r="FFT17" s="1376"/>
      <c r="FFU17" s="1376"/>
      <c r="FFV17" s="1376"/>
      <c r="FFW17" s="1376"/>
      <c r="FFX17" s="1376"/>
      <c r="FFY17" s="1376"/>
      <c r="FFZ17" s="1376"/>
      <c r="FGA17" s="1376"/>
      <c r="FGB17" s="1376"/>
      <c r="FGC17" s="1376"/>
      <c r="FGD17" s="1376"/>
      <c r="FGE17" s="1376"/>
      <c r="FGF17" s="1376"/>
      <c r="FGG17" s="1376"/>
      <c r="FGH17" s="1376"/>
      <c r="FGI17" s="1376"/>
      <c r="FGJ17" s="1376"/>
      <c r="FGK17" s="1376"/>
      <c r="FGL17" s="1376"/>
      <c r="FGM17" s="1376"/>
      <c r="FGN17" s="1376"/>
      <c r="FGO17" s="1376"/>
      <c r="FGP17" s="1376"/>
      <c r="FGQ17" s="1376"/>
      <c r="FGR17" s="1376"/>
      <c r="FGS17" s="1376"/>
      <c r="FGT17" s="1376"/>
      <c r="FGU17" s="1376"/>
      <c r="FGV17" s="1376"/>
      <c r="FGW17" s="1376"/>
      <c r="FGX17" s="1376"/>
      <c r="FGY17" s="1376"/>
      <c r="FGZ17" s="1376"/>
      <c r="FHA17" s="1376"/>
      <c r="FHB17" s="1376"/>
      <c r="FHC17" s="1376"/>
      <c r="FHD17" s="1376"/>
      <c r="FHE17" s="1376"/>
      <c r="FHF17" s="1376"/>
      <c r="FHG17" s="1376"/>
      <c r="FHH17" s="1376"/>
      <c r="FHI17" s="1376"/>
      <c r="FHJ17" s="1376"/>
      <c r="FHK17" s="1376"/>
      <c r="FHL17" s="1376"/>
      <c r="FHM17" s="1376"/>
      <c r="FHN17" s="1376"/>
      <c r="FHO17" s="1376"/>
      <c r="FHP17" s="1376"/>
      <c r="FHQ17" s="1376"/>
      <c r="FHR17" s="1376"/>
      <c r="FHS17" s="1376"/>
      <c r="FHT17" s="1376"/>
      <c r="FHU17" s="1376"/>
      <c r="FHV17" s="1376"/>
      <c r="FHW17" s="1376"/>
      <c r="FHX17" s="1376"/>
      <c r="FHY17" s="1376"/>
      <c r="FHZ17" s="1376"/>
      <c r="FIA17" s="1376"/>
      <c r="FIB17" s="1376"/>
      <c r="FIC17" s="1376"/>
      <c r="FID17" s="1376"/>
      <c r="FIE17" s="1376"/>
      <c r="FIF17" s="1376"/>
      <c r="FIG17" s="1376"/>
      <c r="FIH17" s="1376"/>
      <c r="FII17" s="1376"/>
      <c r="FIJ17" s="1376"/>
      <c r="FIK17" s="1376"/>
      <c r="FIL17" s="1376"/>
      <c r="FIM17" s="1376"/>
      <c r="FIN17" s="1376"/>
      <c r="FIO17" s="1376"/>
      <c r="FIP17" s="1376"/>
      <c r="FIQ17" s="1376"/>
      <c r="FIR17" s="1376"/>
      <c r="FIS17" s="1376"/>
      <c r="FIT17" s="1376"/>
      <c r="FIU17" s="1376"/>
      <c r="FIV17" s="1376"/>
      <c r="FIW17" s="1376"/>
      <c r="FIX17" s="1376"/>
      <c r="FIY17" s="1376"/>
      <c r="FIZ17" s="1376"/>
      <c r="FJA17" s="1376"/>
      <c r="FJB17" s="1376"/>
      <c r="FJC17" s="1376"/>
      <c r="FJD17" s="1376"/>
      <c r="FJE17" s="1376"/>
      <c r="FJF17" s="1376"/>
      <c r="FJG17" s="1376"/>
      <c r="FJH17" s="1376"/>
      <c r="FJI17" s="1376"/>
      <c r="FJJ17" s="1376"/>
      <c r="FJK17" s="1376"/>
      <c r="FJL17" s="1376"/>
      <c r="FJM17" s="1376"/>
      <c r="FJN17" s="1376"/>
      <c r="FJO17" s="1376"/>
      <c r="FJP17" s="1376"/>
      <c r="FJQ17" s="1376"/>
      <c r="FJR17" s="1376"/>
      <c r="FJS17" s="1376"/>
      <c r="FJT17" s="1376"/>
      <c r="FJU17" s="1376"/>
      <c r="FJV17" s="1376"/>
      <c r="FJW17" s="1376"/>
      <c r="FJX17" s="1376"/>
      <c r="FJY17" s="1376"/>
      <c r="FJZ17" s="1376"/>
      <c r="FKA17" s="1376"/>
      <c r="FKB17" s="1376"/>
      <c r="FKC17" s="1376"/>
      <c r="FKD17" s="1376"/>
      <c r="FKE17" s="1376"/>
      <c r="FKF17" s="1376"/>
      <c r="FKG17" s="1376"/>
      <c r="FKH17" s="1376"/>
      <c r="FKI17" s="1376"/>
      <c r="FKJ17" s="1376"/>
      <c r="FKK17" s="1376"/>
      <c r="FKL17" s="1376"/>
      <c r="FKM17" s="1376"/>
      <c r="FKN17" s="1376"/>
      <c r="FKO17" s="1376"/>
      <c r="FKP17" s="1376"/>
      <c r="FKQ17" s="1376"/>
      <c r="FKR17" s="1376"/>
      <c r="FKS17" s="1376"/>
      <c r="FKT17" s="1376"/>
      <c r="FKU17" s="1376"/>
      <c r="FKV17" s="1376"/>
      <c r="FKW17" s="1376"/>
      <c r="FKX17" s="1376"/>
      <c r="FKY17" s="1376"/>
      <c r="FKZ17" s="1376"/>
      <c r="FLA17" s="1376"/>
      <c r="FLB17" s="1376"/>
      <c r="FLC17" s="1376"/>
      <c r="FLD17" s="1376"/>
      <c r="FLE17" s="1376"/>
      <c r="FLF17" s="1376"/>
      <c r="FLG17" s="1376"/>
      <c r="FLH17" s="1376"/>
      <c r="FLI17" s="1376"/>
      <c r="FLJ17" s="1376"/>
      <c r="FLK17" s="1376"/>
      <c r="FLL17" s="1376"/>
      <c r="FLM17" s="1376"/>
      <c r="FLN17" s="1376"/>
      <c r="FLO17" s="1376"/>
      <c r="FLP17" s="1376"/>
      <c r="FLQ17" s="1376"/>
      <c r="FLR17" s="1376"/>
      <c r="FLS17" s="1376"/>
      <c r="FLT17" s="1376"/>
      <c r="FLU17" s="1376"/>
      <c r="FLV17" s="1376"/>
      <c r="FLW17" s="1376"/>
      <c r="FLX17" s="1376"/>
      <c r="FLY17" s="1376"/>
      <c r="FLZ17" s="1376"/>
      <c r="FMA17" s="1376"/>
      <c r="FMB17" s="1376"/>
      <c r="FMC17" s="1376"/>
      <c r="FMD17" s="1376"/>
      <c r="FME17" s="1376"/>
      <c r="FMF17" s="1376"/>
      <c r="FMG17" s="1376"/>
      <c r="FMH17" s="1376"/>
      <c r="FMI17" s="1376"/>
      <c r="FMJ17" s="1376"/>
      <c r="FMK17" s="1376"/>
      <c r="FML17" s="1376"/>
      <c r="FMM17" s="1376"/>
      <c r="FMN17" s="1376"/>
      <c r="FMO17" s="1376"/>
      <c r="FMP17" s="1376"/>
      <c r="FMQ17" s="1376"/>
      <c r="FMR17" s="1376"/>
      <c r="FMS17" s="1376"/>
      <c r="FMT17" s="1376"/>
      <c r="FMU17" s="1376"/>
      <c r="FMV17" s="1376"/>
      <c r="FMW17" s="1376"/>
      <c r="FMX17" s="1376"/>
      <c r="FMY17" s="1376"/>
      <c r="FMZ17" s="1376"/>
      <c r="FNA17" s="1376"/>
      <c r="FNB17" s="1376"/>
      <c r="FNC17" s="1376"/>
      <c r="FND17" s="1376"/>
      <c r="FNE17" s="1376"/>
      <c r="FNF17" s="1376"/>
      <c r="FNG17" s="1376"/>
      <c r="FNH17" s="1376"/>
      <c r="FNI17" s="1376"/>
      <c r="FNJ17" s="1376"/>
      <c r="FNK17" s="1376"/>
      <c r="FNL17" s="1376"/>
      <c r="FNM17" s="1376"/>
      <c r="FNN17" s="1376"/>
      <c r="FNO17" s="1376"/>
      <c r="FNP17" s="1376"/>
      <c r="FNQ17" s="1376"/>
      <c r="FNR17" s="1376"/>
      <c r="FNS17" s="1376"/>
      <c r="FNT17" s="1376"/>
      <c r="FNU17" s="1376"/>
      <c r="FNV17" s="1376"/>
      <c r="FNW17" s="1376"/>
      <c r="FNX17" s="1376"/>
      <c r="FNY17" s="1376"/>
      <c r="FNZ17" s="1376"/>
      <c r="FOA17" s="1376"/>
      <c r="FOB17" s="1376"/>
      <c r="FOC17" s="1376"/>
      <c r="FOD17" s="1376"/>
      <c r="FOE17" s="1376"/>
      <c r="FOF17" s="1376"/>
      <c r="FOG17" s="1376"/>
      <c r="FOH17" s="1376"/>
      <c r="FOI17" s="1376"/>
      <c r="FOJ17" s="1376"/>
      <c r="FOK17" s="1376"/>
      <c r="FOL17" s="1376"/>
      <c r="FOM17" s="1376"/>
      <c r="FON17" s="1376"/>
      <c r="FOO17" s="1376"/>
      <c r="FOP17" s="1376"/>
      <c r="FOQ17" s="1376"/>
      <c r="FOR17" s="1376"/>
      <c r="FOS17" s="1376"/>
      <c r="FOT17" s="1376"/>
      <c r="FOU17" s="1376"/>
      <c r="FOV17" s="1376"/>
      <c r="FOW17" s="1376"/>
      <c r="FOX17" s="1376"/>
      <c r="FOY17" s="1376"/>
      <c r="FOZ17" s="1376"/>
      <c r="FPA17" s="1376"/>
      <c r="FPB17" s="1376"/>
      <c r="FPC17" s="1376"/>
      <c r="FPD17" s="1376"/>
      <c r="FPE17" s="1376"/>
      <c r="FPF17" s="1376"/>
      <c r="FPG17" s="1376"/>
      <c r="FPH17" s="1376"/>
      <c r="FPI17" s="1376"/>
      <c r="FPJ17" s="1376"/>
      <c r="FPK17" s="1376"/>
      <c r="FPL17" s="1376"/>
      <c r="FPM17" s="1376"/>
      <c r="FPN17" s="1376"/>
      <c r="FPO17" s="1376"/>
      <c r="FPP17" s="1376"/>
      <c r="FPQ17" s="1376"/>
      <c r="FPR17" s="1376"/>
      <c r="FPS17" s="1376"/>
      <c r="FPT17" s="1376"/>
      <c r="FPU17" s="1376"/>
      <c r="FPV17" s="1376"/>
      <c r="FPW17" s="1376"/>
      <c r="FPX17" s="1376"/>
      <c r="FPY17" s="1376"/>
      <c r="FPZ17" s="1376"/>
      <c r="FQA17" s="1376"/>
      <c r="FQB17" s="1376"/>
      <c r="FQC17" s="1376"/>
      <c r="FQD17" s="1376"/>
      <c r="FQE17" s="1376"/>
      <c r="FQF17" s="1376"/>
      <c r="FQG17" s="1376"/>
      <c r="FQH17" s="1376"/>
      <c r="FQI17" s="1376"/>
      <c r="FQJ17" s="1376"/>
      <c r="FQK17" s="1376"/>
      <c r="FQL17" s="1376"/>
      <c r="FQM17" s="1376"/>
      <c r="FQN17" s="1376"/>
      <c r="FQO17" s="1376"/>
      <c r="FQP17" s="1376"/>
      <c r="FQQ17" s="1376"/>
      <c r="FQR17" s="1376"/>
      <c r="FQS17" s="1376"/>
      <c r="FQT17" s="1376"/>
      <c r="FQU17" s="1376"/>
      <c r="FQV17" s="1376"/>
      <c r="FQW17" s="1376"/>
      <c r="FQX17" s="1376"/>
      <c r="FQY17" s="1376"/>
      <c r="FQZ17" s="1376"/>
      <c r="FRA17" s="1376"/>
      <c r="FRB17" s="1376"/>
      <c r="FRC17" s="1376"/>
      <c r="FRD17" s="1376"/>
      <c r="FRE17" s="1376"/>
      <c r="FRF17" s="1376"/>
      <c r="FRG17" s="1376"/>
      <c r="FRH17" s="1376"/>
      <c r="FRI17" s="1376"/>
      <c r="FRJ17" s="1376"/>
      <c r="FRK17" s="1376"/>
      <c r="FRL17" s="1376"/>
      <c r="FRM17" s="1376"/>
      <c r="FRN17" s="1376"/>
      <c r="FRO17" s="1376"/>
      <c r="FRP17" s="1376"/>
      <c r="FRQ17" s="1376"/>
      <c r="FRR17" s="1376"/>
      <c r="FRS17" s="1376"/>
      <c r="FRT17" s="1376"/>
      <c r="FRU17" s="1376"/>
      <c r="FRV17" s="1376"/>
      <c r="FRW17" s="1376"/>
      <c r="FRX17" s="1376"/>
      <c r="FRY17" s="1376"/>
      <c r="FRZ17" s="1376"/>
      <c r="FSA17" s="1376"/>
      <c r="FSB17" s="1376"/>
      <c r="FSC17" s="1376"/>
      <c r="FSD17" s="1376"/>
      <c r="FSE17" s="1376"/>
      <c r="FSF17" s="1376"/>
      <c r="FSG17" s="1376"/>
      <c r="FSH17" s="1376"/>
      <c r="FSI17" s="1376"/>
      <c r="FSJ17" s="1376"/>
      <c r="FSK17" s="1376"/>
      <c r="FSL17" s="1376"/>
      <c r="FSM17" s="1376"/>
      <c r="FSN17" s="1376"/>
      <c r="FSO17" s="1376"/>
      <c r="FSP17" s="1376"/>
      <c r="FSQ17" s="1376"/>
      <c r="FSR17" s="1376"/>
      <c r="FSS17" s="1376"/>
      <c r="FST17" s="1376"/>
      <c r="FSU17" s="1376"/>
      <c r="FSV17" s="1376"/>
      <c r="FSW17" s="1376"/>
      <c r="FSX17" s="1376"/>
      <c r="FSY17" s="1376"/>
      <c r="FSZ17" s="1376"/>
      <c r="FTA17" s="1376"/>
      <c r="FTB17" s="1376"/>
      <c r="FTC17" s="1376"/>
      <c r="FTD17" s="1376"/>
      <c r="FTE17" s="1376"/>
      <c r="FTF17" s="1376"/>
      <c r="FTG17" s="1376"/>
      <c r="FTH17" s="1376"/>
      <c r="FTI17" s="1376"/>
      <c r="FTJ17" s="1376"/>
      <c r="FTK17" s="1376"/>
      <c r="FTL17" s="1376"/>
      <c r="FTM17" s="1376"/>
      <c r="FTN17" s="1376"/>
      <c r="FTO17" s="1376"/>
      <c r="FTP17" s="1376"/>
      <c r="FTQ17" s="1376"/>
      <c r="FTR17" s="1376"/>
      <c r="FTS17" s="1376"/>
      <c r="FTT17" s="1376"/>
      <c r="FTU17" s="1376"/>
      <c r="FTV17" s="1376"/>
      <c r="FTW17" s="1376"/>
      <c r="FTX17" s="1376"/>
      <c r="FTY17" s="1376"/>
      <c r="FTZ17" s="1376"/>
      <c r="FUA17" s="1376"/>
      <c r="FUB17" s="1376"/>
      <c r="FUC17" s="1376"/>
      <c r="FUD17" s="1376"/>
      <c r="FUE17" s="1376"/>
      <c r="FUF17" s="1376"/>
      <c r="FUG17" s="1376"/>
      <c r="FUH17" s="1376"/>
      <c r="FUI17" s="1376"/>
      <c r="FUJ17" s="1376"/>
      <c r="FUK17" s="1376"/>
      <c r="FUL17" s="1376"/>
      <c r="FUM17" s="1376"/>
      <c r="FUN17" s="1376"/>
      <c r="FUO17" s="1376"/>
      <c r="FUP17" s="1376"/>
      <c r="FUQ17" s="1376"/>
      <c r="FUR17" s="1376"/>
      <c r="FUS17" s="1376"/>
      <c r="FUT17" s="1376"/>
      <c r="FUU17" s="1376"/>
      <c r="FUV17" s="1376"/>
      <c r="FUW17" s="1376"/>
      <c r="FUX17" s="1376"/>
      <c r="FUY17" s="1376"/>
      <c r="FUZ17" s="1376"/>
      <c r="FVA17" s="1376"/>
      <c r="FVB17" s="1376"/>
      <c r="FVC17" s="1376"/>
      <c r="FVD17" s="1376"/>
      <c r="FVE17" s="1376"/>
      <c r="FVF17" s="1376"/>
      <c r="FVG17" s="1376"/>
      <c r="FVH17" s="1376"/>
      <c r="FVI17" s="1376"/>
      <c r="FVJ17" s="1376"/>
      <c r="FVK17" s="1376"/>
      <c r="FVL17" s="1376"/>
      <c r="FVM17" s="1376"/>
      <c r="FVN17" s="1376"/>
      <c r="FVO17" s="1376"/>
      <c r="FVP17" s="1376"/>
      <c r="FVQ17" s="1376"/>
      <c r="FVR17" s="1376"/>
      <c r="FVS17" s="1376"/>
      <c r="FVT17" s="1376"/>
      <c r="FVU17" s="1376"/>
      <c r="FVV17" s="1376"/>
      <c r="FVW17" s="1376"/>
      <c r="FVX17" s="1376"/>
      <c r="FVY17" s="1376"/>
      <c r="FVZ17" s="1376"/>
      <c r="FWA17" s="1376"/>
      <c r="FWB17" s="1376"/>
      <c r="FWC17" s="1376"/>
      <c r="FWD17" s="1376"/>
      <c r="FWE17" s="1376"/>
      <c r="FWF17" s="1376"/>
      <c r="FWG17" s="1376"/>
      <c r="FWH17" s="1376"/>
      <c r="FWI17" s="1376"/>
      <c r="FWJ17" s="1376"/>
      <c r="FWK17" s="1376"/>
      <c r="FWL17" s="1376"/>
      <c r="FWM17" s="1376"/>
      <c r="FWN17" s="1376"/>
      <c r="FWO17" s="1376"/>
      <c r="FWP17" s="1376"/>
      <c r="FWQ17" s="1376"/>
      <c r="FWR17" s="1376"/>
      <c r="FWS17" s="1376"/>
      <c r="FWT17" s="1376"/>
      <c r="FWU17" s="1376"/>
      <c r="FWV17" s="1376"/>
      <c r="FWW17" s="1376"/>
      <c r="FWX17" s="1376"/>
      <c r="FWY17" s="1376"/>
      <c r="FWZ17" s="1376"/>
      <c r="FXA17" s="1376"/>
      <c r="FXB17" s="1376"/>
      <c r="FXC17" s="1376"/>
      <c r="FXD17" s="1376"/>
      <c r="FXE17" s="1376"/>
      <c r="FXF17" s="1376"/>
      <c r="FXG17" s="1376"/>
      <c r="FXH17" s="1376"/>
      <c r="FXI17" s="1376"/>
      <c r="FXJ17" s="1376"/>
      <c r="FXK17" s="1376"/>
      <c r="FXL17" s="1376"/>
      <c r="FXM17" s="1376"/>
      <c r="FXN17" s="1376"/>
      <c r="FXO17" s="1376"/>
      <c r="FXP17" s="1376"/>
      <c r="FXQ17" s="1376"/>
      <c r="FXR17" s="1376"/>
      <c r="FXS17" s="1376"/>
      <c r="FXT17" s="1376"/>
      <c r="FXU17" s="1376"/>
      <c r="FXV17" s="1376"/>
      <c r="FXW17" s="1376"/>
      <c r="FXX17" s="1376"/>
      <c r="FXY17" s="1376"/>
      <c r="FXZ17" s="1376"/>
      <c r="FYA17" s="1376"/>
      <c r="FYB17" s="1376"/>
      <c r="FYC17" s="1376"/>
      <c r="FYD17" s="1376"/>
      <c r="FYE17" s="1376"/>
      <c r="FYF17" s="1376"/>
      <c r="FYG17" s="1376"/>
      <c r="FYH17" s="1376"/>
      <c r="FYI17" s="1376"/>
      <c r="FYJ17" s="1376"/>
      <c r="FYK17" s="1376"/>
      <c r="FYL17" s="1376"/>
      <c r="FYM17" s="1376"/>
      <c r="FYN17" s="1376"/>
      <c r="FYO17" s="1376"/>
      <c r="FYP17" s="1376"/>
      <c r="FYQ17" s="1376"/>
      <c r="FYR17" s="1376"/>
      <c r="FYS17" s="1376"/>
      <c r="FYT17" s="1376"/>
      <c r="FYU17" s="1376"/>
      <c r="FYV17" s="1376"/>
      <c r="FYW17" s="1376"/>
      <c r="FYX17" s="1376"/>
      <c r="FYY17" s="1376"/>
      <c r="FYZ17" s="1376"/>
      <c r="FZA17" s="1376"/>
      <c r="FZB17" s="1376"/>
      <c r="FZC17" s="1376"/>
      <c r="FZD17" s="1376"/>
      <c r="FZE17" s="1376"/>
      <c r="FZF17" s="1376"/>
      <c r="FZG17" s="1376"/>
      <c r="FZH17" s="1376"/>
      <c r="FZI17" s="1376"/>
      <c r="FZJ17" s="1376"/>
      <c r="FZK17" s="1376"/>
      <c r="FZL17" s="1376"/>
      <c r="FZM17" s="1376"/>
      <c r="FZN17" s="1376"/>
      <c r="FZO17" s="1376"/>
      <c r="FZP17" s="1376"/>
      <c r="FZQ17" s="1376"/>
      <c r="FZR17" s="1376"/>
      <c r="FZS17" s="1376"/>
      <c r="FZT17" s="1376"/>
      <c r="FZU17" s="1376"/>
      <c r="FZV17" s="1376"/>
      <c r="FZW17" s="1376"/>
      <c r="FZX17" s="1376"/>
      <c r="FZY17" s="1376"/>
      <c r="FZZ17" s="1376"/>
      <c r="GAA17" s="1376"/>
      <c r="GAB17" s="1376"/>
      <c r="GAC17" s="1376"/>
      <c r="GAD17" s="1376"/>
      <c r="GAE17" s="1376"/>
      <c r="GAF17" s="1376"/>
      <c r="GAG17" s="1376"/>
      <c r="GAH17" s="1376"/>
      <c r="GAI17" s="1376"/>
      <c r="GAJ17" s="1376"/>
      <c r="GAK17" s="1376"/>
      <c r="GAL17" s="1376"/>
      <c r="GAM17" s="1376"/>
      <c r="GAN17" s="1376"/>
      <c r="GAO17" s="1376"/>
      <c r="GAP17" s="1376"/>
      <c r="GAQ17" s="1376"/>
      <c r="GAR17" s="1376"/>
      <c r="GAS17" s="1376"/>
      <c r="GAT17" s="1376"/>
      <c r="GAU17" s="1376"/>
      <c r="GAV17" s="1376"/>
      <c r="GAW17" s="1376"/>
      <c r="GAX17" s="1376"/>
      <c r="GAY17" s="1376"/>
      <c r="GAZ17" s="1376"/>
      <c r="GBA17" s="1376"/>
      <c r="GBB17" s="1376"/>
      <c r="GBC17" s="1376"/>
      <c r="GBD17" s="1376"/>
      <c r="GBE17" s="1376"/>
      <c r="GBF17" s="1376"/>
      <c r="GBG17" s="1376"/>
      <c r="GBH17" s="1376"/>
      <c r="GBI17" s="1376"/>
      <c r="GBJ17" s="1376"/>
      <c r="GBK17" s="1376"/>
      <c r="GBL17" s="1376"/>
      <c r="GBM17" s="1376"/>
      <c r="GBN17" s="1376"/>
      <c r="GBO17" s="1376"/>
      <c r="GBP17" s="1376"/>
      <c r="GBQ17" s="1376"/>
      <c r="GBR17" s="1376"/>
      <c r="GBS17" s="1376"/>
      <c r="GBT17" s="1376"/>
      <c r="GBU17" s="1376"/>
      <c r="GBV17" s="1376"/>
      <c r="GBW17" s="1376"/>
      <c r="GBX17" s="1376"/>
      <c r="GBY17" s="1376"/>
      <c r="GBZ17" s="1376"/>
      <c r="GCA17" s="1376"/>
      <c r="GCB17" s="1376"/>
      <c r="GCC17" s="1376"/>
      <c r="GCD17" s="1376"/>
      <c r="GCE17" s="1376"/>
      <c r="GCF17" s="1376"/>
      <c r="GCG17" s="1376"/>
      <c r="GCH17" s="1376"/>
      <c r="GCI17" s="1376"/>
      <c r="GCJ17" s="1376"/>
      <c r="GCK17" s="1376"/>
      <c r="GCL17" s="1376"/>
      <c r="GCM17" s="1376"/>
      <c r="GCN17" s="1376"/>
      <c r="GCO17" s="1376"/>
      <c r="GCP17" s="1376"/>
      <c r="GCQ17" s="1376"/>
      <c r="GCR17" s="1376"/>
      <c r="GCS17" s="1376"/>
      <c r="GCT17" s="1376"/>
      <c r="GCU17" s="1376"/>
      <c r="GCV17" s="1376"/>
      <c r="GCW17" s="1376"/>
      <c r="GCX17" s="1376"/>
      <c r="GCY17" s="1376"/>
      <c r="GCZ17" s="1376"/>
      <c r="GDA17" s="1376"/>
      <c r="GDB17" s="1376"/>
      <c r="GDC17" s="1376"/>
      <c r="GDD17" s="1376"/>
      <c r="GDE17" s="1376"/>
      <c r="GDF17" s="1376"/>
      <c r="GDG17" s="1376"/>
      <c r="GDH17" s="1376"/>
      <c r="GDI17" s="1376"/>
      <c r="GDJ17" s="1376"/>
      <c r="GDK17" s="1376"/>
      <c r="GDL17" s="1376"/>
      <c r="GDM17" s="1376"/>
      <c r="GDN17" s="1376"/>
      <c r="GDO17" s="1376"/>
      <c r="GDP17" s="1376"/>
      <c r="GDQ17" s="1376"/>
      <c r="GDR17" s="1376"/>
      <c r="GDS17" s="1376"/>
      <c r="GDT17" s="1376"/>
      <c r="GDU17" s="1376"/>
      <c r="GDV17" s="1376"/>
      <c r="GDW17" s="1376"/>
      <c r="GDX17" s="1376"/>
      <c r="GDY17" s="1376"/>
      <c r="GDZ17" s="1376"/>
      <c r="GEA17" s="1376"/>
      <c r="GEB17" s="1376"/>
      <c r="GEC17" s="1376"/>
      <c r="GED17" s="1376"/>
      <c r="GEE17" s="1376"/>
      <c r="GEF17" s="1376"/>
      <c r="GEG17" s="1376"/>
      <c r="GEH17" s="1376"/>
      <c r="GEI17" s="1376"/>
      <c r="GEJ17" s="1376"/>
      <c r="GEK17" s="1376"/>
      <c r="GEL17" s="1376"/>
      <c r="GEM17" s="1376"/>
      <c r="GEN17" s="1376"/>
      <c r="GEO17" s="1376"/>
      <c r="GEP17" s="1376"/>
      <c r="GEQ17" s="1376"/>
      <c r="GER17" s="1376"/>
      <c r="GES17" s="1376"/>
      <c r="GET17" s="1376"/>
      <c r="GEU17" s="1376"/>
      <c r="GEV17" s="1376"/>
      <c r="GEW17" s="1376"/>
      <c r="GEX17" s="1376"/>
      <c r="GEY17" s="1376"/>
      <c r="GEZ17" s="1376"/>
      <c r="GFA17" s="1376"/>
      <c r="GFB17" s="1376"/>
      <c r="GFC17" s="1376"/>
      <c r="GFD17" s="1376"/>
      <c r="GFE17" s="1376"/>
      <c r="GFF17" s="1376"/>
      <c r="GFG17" s="1376"/>
      <c r="GFH17" s="1376"/>
      <c r="GFI17" s="1376"/>
      <c r="GFJ17" s="1376"/>
      <c r="GFK17" s="1376"/>
      <c r="GFL17" s="1376"/>
      <c r="GFM17" s="1376"/>
      <c r="GFN17" s="1376"/>
      <c r="GFO17" s="1376"/>
      <c r="GFP17" s="1376"/>
      <c r="GFQ17" s="1376"/>
      <c r="GFR17" s="1376"/>
      <c r="GFS17" s="1376"/>
      <c r="GFT17" s="1376"/>
      <c r="GFU17" s="1376"/>
      <c r="GFV17" s="1376"/>
      <c r="GFW17" s="1376"/>
      <c r="GFX17" s="1376"/>
      <c r="GFY17" s="1376"/>
      <c r="GFZ17" s="1376"/>
      <c r="GGA17" s="1376"/>
      <c r="GGB17" s="1376"/>
      <c r="GGC17" s="1376"/>
      <c r="GGD17" s="1376"/>
      <c r="GGE17" s="1376"/>
      <c r="GGF17" s="1376"/>
      <c r="GGG17" s="1376"/>
      <c r="GGH17" s="1376"/>
      <c r="GGI17" s="1376"/>
      <c r="GGJ17" s="1376"/>
      <c r="GGK17" s="1376"/>
      <c r="GGL17" s="1376"/>
      <c r="GGM17" s="1376"/>
      <c r="GGN17" s="1376"/>
      <c r="GGO17" s="1376"/>
      <c r="GGP17" s="1376"/>
      <c r="GGQ17" s="1376"/>
      <c r="GGR17" s="1376"/>
      <c r="GGS17" s="1376"/>
      <c r="GGT17" s="1376"/>
      <c r="GGU17" s="1376"/>
      <c r="GGV17" s="1376"/>
      <c r="GGW17" s="1376"/>
      <c r="GGX17" s="1376"/>
      <c r="GGY17" s="1376"/>
      <c r="GGZ17" s="1376"/>
      <c r="GHA17" s="1376"/>
      <c r="GHB17" s="1376"/>
      <c r="GHC17" s="1376"/>
      <c r="GHD17" s="1376"/>
      <c r="GHE17" s="1376"/>
      <c r="GHF17" s="1376"/>
      <c r="GHG17" s="1376"/>
      <c r="GHH17" s="1376"/>
      <c r="GHI17" s="1376"/>
      <c r="GHJ17" s="1376"/>
      <c r="GHK17" s="1376"/>
      <c r="GHL17" s="1376"/>
      <c r="GHM17" s="1376"/>
      <c r="GHN17" s="1376"/>
      <c r="GHO17" s="1376"/>
      <c r="GHP17" s="1376"/>
      <c r="GHQ17" s="1376"/>
      <c r="GHR17" s="1376"/>
      <c r="GHS17" s="1376"/>
      <c r="GHT17" s="1376"/>
      <c r="GHU17" s="1376"/>
      <c r="GHV17" s="1376"/>
      <c r="GHW17" s="1376"/>
      <c r="GHX17" s="1376"/>
      <c r="GHY17" s="1376"/>
      <c r="GHZ17" s="1376"/>
      <c r="GIA17" s="1376"/>
      <c r="GIB17" s="1376"/>
      <c r="GIC17" s="1376"/>
      <c r="GID17" s="1376"/>
      <c r="GIE17" s="1376"/>
      <c r="GIF17" s="1376"/>
      <c r="GIG17" s="1376"/>
      <c r="GIH17" s="1376"/>
      <c r="GII17" s="1376"/>
      <c r="GIJ17" s="1376"/>
      <c r="GIK17" s="1376"/>
      <c r="GIL17" s="1376"/>
      <c r="GIM17" s="1376"/>
      <c r="GIN17" s="1376"/>
      <c r="GIO17" s="1376"/>
      <c r="GIP17" s="1376"/>
      <c r="GIQ17" s="1376"/>
      <c r="GIR17" s="1376"/>
      <c r="GIS17" s="1376"/>
      <c r="GIT17" s="1376"/>
      <c r="GIU17" s="1376"/>
      <c r="GIV17" s="1376"/>
      <c r="GIW17" s="1376"/>
      <c r="GIX17" s="1376"/>
      <c r="GIY17" s="1376"/>
      <c r="GIZ17" s="1376"/>
      <c r="GJA17" s="1376"/>
      <c r="GJB17" s="1376"/>
      <c r="GJC17" s="1376"/>
      <c r="GJD17" s="1376"/>
      <c r="GJE17" s="1376"/>
      <c r="GJF17" s="1376"/>
      <c r="GJG17" s="1376"/>
      <c r="GJH17" s="1376"/>
      <c r="GJI17" s="1376"/>
      <c r="GJJ17" s="1376"/>
      <c r="GJK17" s="1376"/>
      <c r="GJL17" s="1376"/>
      <c r="GJM17" s="1376"/>
      <c r="GJN17" s="1376"/>
      <c r="GJO17" s="1376"/>
      <c r="GJP17" s="1376"/>
      <c r="GJQ17" s="1376"/>
      <c r="GJR17" s="1376"/>
      <c r="GJS17" s="1376"/>
      <c r="GJT17" s="1376"/>
      <c r="GJU17" s="1376"/>
      <c r="GJV17" s="1376"/>
      <c r="GJW17" s="1376"/>
      <c r="GJX17" s="1376"/>
      <c r="GJY17" s="1376"/>
      <c r="GJZ17" s="1376"/>
      <c r="GKA17" s="1376"/>
      <c r="GKB17" s="1376"/>
      <c r="GKC17" s="1376"/>
      <c r="GKD17" s="1376"/>
      <c r="GKE17" s="1376"/>
      <c r="GKF17" s="1376"/>
      <c r="GKG17" s="1376"/>
      <c r="GKH17" s="1376"/>
      <c r="GKI17" s="1376"/>
      <c r="GKJ17" s="1376"/>
      <c r="GKK17" s="1376"/>
      <c r="GKL17" s="1376"/>
      <c r="GKM17" s="1376"/>
      <c r="GKN17" s="1376"/>
      <c r="GKO17" s="1376"/>
      <c r="GKP17" s="1376"/>
      <c r="GKQ17" s="1376"/>
      <c r="GKR17" s="1376"/>
      <c r="GKS17" s="1376"/>
      <c r="GKT17" s="1376"/>
      <c r="GKU17" s="1376"/>
      <c r="GKV17" s="1376"/>
      <c r="GKW17" s="1376"/>
      <c r="GKX17" s="1376"/>
      <c r="GKY17" s="1376"/>
      <c r="GKZ17" s="1376"/>
      <c r="GLA17" s="1376"/>
      <c r="GLB17" s="1376"/>
      <c r="GLC17" s="1376"/>
      <c r="GLD17" s="1376"/>
      <c r="GLE17" s="1376"/>
      <c r="GLF17" s="1376"/>
      <c r="GLG17" s="1376"/>
      <c r="GLH17" s="1376"/>
      <c r="GLI17" s="1376"/>
      <c r="GLJ17" s="1376"/>
      <c r="GLK17" s="1376"/>
      <c r="GLL17" s="1376"/>
      <c r="GLM17" s="1376"/>
      <c r="GLN17" s="1376"/>
      <c r="GLO17" s="1376"/>
      <c r="GLP17" s="1376"/>
      <c r="GLQ17" s="1376"/>
      <c r="GLR17" s="1376"/>
      <c r="GLS17" s="1376"/>
      <c r="GLT17" s="1376"/>
      <c r="GLU17" s="1376"/>
      <c r="GLV17" s="1376"/>
      <c r="GLW17" s="1376"/>
      <c r="GLX17" s="1376"/>
      <c r="GLY17" s="1376"/>
      <c r="GLZ17" s="1376"/>
      <c r="GMA17" s="1376"/>
      <c r="GMB17" s="1376"/>
      <c r="GMC17" s="1376"/>
      <c r="GMD17" s="1376"/>
      <c r="GME17" s="1376"/>
      <c r="GMF17" s="1376"/>
      <c r="GMG17" s="1376"/>
      <c r="GMH17" s="1376"/>
      <c r="GMI17" s="1376"/>
      <c r="GMJ17" s="1376"/>
      <c r="GMK17" s="1376"/>
      <c r="GML17" s="1376"/>
      <c r="GMM17" s="1376"/>
      <c r="GMN17" s="1376"/>
      <c r="GMO17" s="1376"/>
      <c r="GMP17" s="1376"/>
      <c r="GMQ17" s="1376"/>
      <c r="GMR17" s="1376"/>
      <c r="GMS17" s="1376"/>
      <c r="GMT17" s="1376"/>
      <c r="GMU17" s="1376"/>
      <c r="GMV17" s="1376"/>
      <c r="GMW17" s="1376"/>
      <c r="GMX17" s="1376"/>
      <c r="GMY17" s="1376"/>
      <c r="GMZ17" s="1376"/>
      <c r="GNA17" s="1376"/>
      <c r="GNB17" s="1376"/>
      <c r="GNC17" s="1376"/>
      <c r="GND17" s="1376"/>
      <c r="GNE17" s="1376"/>
      <c r="GNF17" s="1376"/>
      <c r="GNG17" s="1376"/>
      <c r="GNH17" s="1376"/>
      <c r="GNI17" s="1376"/>
      <c r="GNJ17" s="1376"/>
      <c r="GNK17" s="1376"/>
      <c r="GNL17" s="1376"/>
      <c r="GNM17" s="1376"/>
      <c r="GNN17" s="1376"/>
      <c r="GNO17" s="1376"/>
      <c r="GNP17" s="1376"/>
      <c r="GNQ17" s="1376"/>
      <c r="GNR17" s="1376"/>
      <c r="GNS17" s="1376"/>
      <c r="GNT17" s="1376"/>
      <c r="GNU17" s="1376"/>
      <c r="GNV17" s="1376"/>
      <c r="GNW17" s="1376"/>
      <c r="GNX17" s="1376"/>
      <c r="GNY17" s="1376"/>
      <c r="GNZ17" s="1376"/>
      <c r="GOA17" s="1376"/>
      <c r="GOB17" s="1376"/>
      <c r="GOC17" s="1376"/>
      <c r="GOD17" s="1376"/>
      <c r="GOE17" s="1376"/>
      <c r="GOF17" s="1376"/>
      <c r="GOG17" s="1376"/>
      <c r="GOH17" s="1376"/>
      <c r="GOI17" s="1376"/>
      <c r="GOJ17" s="1376"/>
      <c r="GOK17" s="1376"/>
      <c r="GOL17" s="1376"/>
      <c r="GOM17" s="1376"/>
      <c r="GON17" s="1376"/>
      <c r="GOO17" s="1376"/>
      <c r="GOP17" s="1376"/>
      <c r="GOQ17" s="1376"/>
      <c r="GOR17" s="1376"/>
      <c r="GOS17" s="1376"/>
      <c r="GOT17" s="1376"/>
      <c r="GOU17" s="1376"/>
      <c r="GOV17" s="1376"/>
      <c r="GOW17" s="1376"/>
      <c r="GOX17" s="1376"/>
      <c r="GOY17" s="1376"/>
      <c r="GOZ17" s="1376"/>
      <c r="GPA17" s="1376"/>
      <c r="GPB17" s="1376"/>
      <c r="GPC17" s="1376"/>
      <c r="GPD17" s="1376"/>
      <c r="GPE17" s="1376"/>
      <c r="GPF17" s="1376"/>
      <c r="GPG17" s="1376"/>
      <c r="GPH17" s="1376"/>
      <c r="GPI17" s="1376"/>
      <c r="GPJ17" s="1376"/>
      <c r="GPK17" s="1376"/>
      <c r="GPL17" s="1376"/>
      <c r="GPM17" s="1376"/>
      <c r="GPN17" s="1376"/>
      <c r="GPO17" s="1376"/>
      <c r="GPP17" s="1376"/>
      <c r="GPQ17" s="1376"/>
      <c r="GPR17" s="1376"/>
      <c r="GPS17" s="1376"/>
      <c r="GPT17" s="1376"/>
      <c r="GPU17" s="1376"/>
      <c r="GPV17" s="1376"/>
      <c r="GPW17" s="1376"/>
      <c r="GPX17" s="1376"/>
      <c r="GPY17" s="1376"/>
      <c r="GPZ17" s="1376"/>
      <c r="GQA17" s="1376"/>
      <c r="GQB17" s="1376"/>
      <c r="GQC17" s="1376"/>
      <c r="GQD17" s="1376"/>
      <c r="GQE17" s="1376"/>
      <c r="GQF17" s="1376"/>
      <c r="GQG17" s="1376"/>
      <c r="GQH17" s="1376"/>
      <c r="GQI17" s="1376"/>
      <c r="GQJ17" s="1376"/>
      <c r="GQK17" s="1376"/>
      <c r="GQL17" s="1376"/>
      <c r="GQM17" s="1376"/>
      <c r="GQN17" s="1376"/>
      <c r="GQO17" s="1376"/>
      <c r="GQP17" s="1376"/>
      <c r="GQQ17" s="1376"/>
      <c r="GQR17" s="1376"/>
      <c r="GQS17" s="1376"/>
      <c r="GQT17" s="1376"/>
      <c r="GQU17" s="1376"/>
      <c r="GQV17" s="1376"/>
      <c r="GQW17" s="1376"/>
      <c r="GQX17" s="1376"/>
      <c r="GQY17" s="1376"/>
      <c r="GQZ17" s="1376"/>
      <c r="GRA17" s="1376"/>
      <c r="GRB17" s="1376"/>
      <c r="GRC17" s="1376"/>
      <c r="GRD17" s="1376"/>
      <c r="GRE17" s="1376"/>
      <c r="GRF17" s="1376"/>
      <c r="GRG17" s="1376"/>
      <c r="GRH17" s="1376"/>
      <c r="GRI17" s="1376"/>
      <c r="GRJ17" s="1376"/>
      <c r="GRK17" s="1376"/>
      <c r="GRL17" s="1376"/>
      <c r="GRM17" s="1376"/>
      <c r="GRN17" s="1376"/>
      <c r="GRO17" s="1376"/>
      <c r="GRP17" s="1376"/>
      <c r="GRQ17" s="1376"/>
      <c r="GRR17" s="1376"/>
      <c r="GRS17" s="1376"/>
      <c r="GRT17" s="1376"/>
      <c r="GRU17" s="1376"/>
      <c r="GRV17" s="1376"/>
      <c r="GRW17" s="1376"/>
      <c r="GRX17" s="1376"/>
      <c r="GRY17" s="1376"/>
      <c r="GRZ17" s="1376"/>
      <c r="GSA17" s="1376"/>
      <c r="GSB17" s="1376"/>
      <c r="GSC17" s="1376"/>
      <c r="GSD17" s="1376"/>
      <c r="GSE17" s="1376"/>
      <c r="GSF17" s="1376"/>
      <c r="GSG17" s="1376"/>
      <c r="GSH17" s="1376"/>
      <c r="GSI17" s="1376"/>
      <c r="GSJ17" s="1376"/>
      <c r="GSK17" s="1376"/>
      <c r="GSL17" s="1376"/>
      <c r="GSM17" s="1376"/>
      <c r="GSN17" s="1376"/>
      <c r="GSO17" s="1376"/>
      <c r="GSP17" s="1376"/>
      <c r="GSQ17" s="1376"/>
      <c r="GSR17" s="1376"/>
      <c r="GSS17" s="1376"/>
      <c r="GST17" s="1376"/>
      <c r="GSU17" s="1376"/>
      <c r="GSV17" s="1376"/>
      <c r="GSW17" s="1376"/>
      <c r="GSX17" s="1376"/>
      <c r="GSY17" s="1376"/>
      <c r="GSZ17" s="1376"/>
      <c r="GTA17" s="1376"/>
      <c r="GTB17" s="1376"/>
      <c r="GTC17" s="1376"/>
      <c r="GTD17" s="1376"/>
      <c r="GTE17" s="1376"/>
      <c r="GTF17" s="1376"/>
      <c r="GTG17" s="1376"/>
      <c r="GTH17" s="1376"/>
      <c r="GTI17" s="1376"/>
      <c r="GTJ17" s="1376"/>
      <c r="GTK17" s="1376"/>
      <c r="GTL17" s="1376"/>
      <c r="GTM17" s="1376"/>
      <c r="GTN17" s="1376"/>
      <c r="GTO17" s="1376"/>
      <c r="GTP17" s="1376"/>
      <c r="GTQ17" s="1376"/>
      <c r="GTR17" s="1376"/>
      <c r="GTS17" s="1376"/>
      <c r="GTT17" s="1376"/>
      <c r="GTU17" s="1376"/>
      <c r="GTV17" s="1376"/>
      <c r="GTW17" s="1376"/>
      <c r="GTX17" s="1376"/>
      <c r="GTY17" s="1376"/>
      <c r="GTZ17" s="1376"/>
      <c r="GUA17" s="1376"/>
      <c r="GUB17" s="1376"/>
      <c r="GUC17" s="1376"/>
      <c r="GUD17" s="1376"/>
      <c r="GUE17" s="1376"/>
      <c r="GUF17" s="1376"/>
      <c r="GUG17" s="1376"/>
      <c r="GUH17" s="1376"/>
      <c r="GUI17" s="1376"/>
      <c r="GUJ17" s="1376"/>
      <c r="GUK17" s="1376"/>
      <c r="GUL17" s="1376"/>
      <c r="GUM17" s="1376"/>
      <c r="GUN17" s="1376"/>
      <c r="GUO17" s="1376"/>
      <c r="GUP17" s="1376"/>
      <c r="GUQ17" s="1376"/>
      <c r="GUR17" s="1376"/>
      <c r="GUS17" s="1376"/>
      <c r="GUT17" s="1376"/>
      <c r="GUU17" s="1376"/>
      <c r="GUV17" s="1376"/>
      <c r="GUW17" s="1376"/>
      <c r="GUX17" s="1376"/>
      <c r="GUY17" s="1376"/>
      <c r="GUZ17" s="1376"/>
      <c r="GVA17" s="1376"/>
      <c r="GVB17" s="1376"/>
      <c r="GVC17" s="1376"/>
      <c r="GVD17" s="1376"/>
      <c r="GVE17" s="1376"/>
      <c r="GVF17" s="1376"/>
      <c r="GVG17" s="1376"/>
      <c r="GVH17" s="1376"/>
      <c r="GVI17" s="1376"/>
      <c r="GVJ17" s="1376"/>
      <c r="GVK17" s="1376"/>
      <c r="GVL17" s="1376"/>
      <c r="GVM17" s="1376"/>
      <c r="GVN17" s="1376"/>
      <c r="GVO17" s="1376"/>
      <c r="GVP17" s="1376"/>
      <c r="GVQ17" s="1376"/>
      <c r="GVR17" s="1376"/>
      <c r="GVS17" s="1376"/>
      <c r="GVT17" s="1376"/>
      <c r="GVU17" s="1376"/>
      <c r="GVV17" s="1376"/>
      <c r="GVW17" s="1376"/>
      <c r="GVX17" s="1376"/>
      <c r="GVY17" s="1376"/>
      <c r="GVZ17" s="1376"/>
      <c r="GWA17" s="1376"/>
      <c r="GWB17" s="1376"/>
      <c r="GWC17" s="1376"/>
      <c r="GWD17" s="1376"/>
      <c r="GWE17" s="1376"/>
      <c r="GWF17" s="1376"/>
      <c r="GWG17" s="1376"/>
      <c r="GWH17" s="1376"/>
      <c r="GWI17" s="1376"/>
      <c r="GWJ17" s="1376"/>
      <c r="GWK17" s="1376"/>
      <c r="GWL17" s="1376"/>
      <c r="GWM17" s="1376"/>
      <c r="GWN17" s="1376"/>
      <c r="GWO17" s="1376"/>
      <c r="GWP17" s="1376"/>
      <c r="GWQ17" s="1376"/>
      <c r="GWR17" s="1376"/>
      <c r="GWS17" s="1376"/>
      <c r="GWT17" s="1376"/>
      <c r="GWU17" s="1376"/>
      <c r="GWV17" s="1376"/>
      <c r="GWW17" s="1376"/>
      <c r="GWX17" s="1376"/>
      <c r="GWY17" s="1376"/>
      <c r="GWZ17" s="1376"/>
      <c r="GXA17" s="1376"/>
      <c r="GXB17" s="1376"/>
      <c r="GXC17" s="1376"/>
      <c r="GXD17" s="1376"/>
      <c r="GXE17" s="1376"/>
      <c r="GXF17" s="1376"/>
      <c r="GXG17" s="1376"/>
      <c r="GXH17" s="1376"/>
      <c r="GXI17" s="1376"/>
      <c r="GXJ17" s="1376"/>
      <c r="GXK17" s="1376"/>
      <c r="GXL17" s="1376"/>
      <c r="GXM17" s="1376"/>
      <c r="GXN17" s="1376"/>
      <c r="GXO17" s="1376"/>
      <c r="GXP17" s="1376"/>
      <c r="GXQ17" s="1376"/>
      <c r="GXR17" s="1376"/>
      <c r="GXS17" s="1376"/>
      <c r="GXT17" s="1376"/>
      <c r="GXU17" s="1376"/>
      <c r="GXV17" s="1376"/>
      <c r="GXW17" s="1376"/>
      <c r="GXX17" s="1376"/>
      <c r="GXY17" s="1376"/>
      <c r="GXZ17" s="1376"/>
      <c r="GYA17" s="1376"/>
      <c r="GYB17" s="1376"/>
      <c r="GYC17" s="1376"/>
      <c r="GYD17" s="1376"/>
      <c r="GYE17" s="1376"/>
      <c r="GYF17" s="1376"/>
      <c r="GYG17" s="1376"/>
      <c r="GYH17" s="1376"/>
      <c r="GYI17" s="1376"/>
      <c r="GYJ17" s="1376"/>
      <c r="GYK17" s="1376"/>
      <c r="GYL17" s="1376"/>
      <c r="GYM17" s="1376"/>
      <c r="GYN17" s="1376"/>
      <c r="GYO17" s="1376"/>
      <c r="GYP17" s="1376"/>
      <c r="GYQ17" s="1376"/>
      <c r="GYR17" s="1376"/>
      <c r="GYS17" s="1376"/>
      <c r="GYT17" s="1376"/>
      <c r="GYU17" s="1376"/>
      <c r="GYV17" s="1376"/>
      <c r="GYW17" s="1376"/>
      <c r="GYX17" s="1376"/>
      <c r="GYY17" s="1376"/>
      <c r="GYZ17" s="1376"/>
      <c r="GZA17" s="1376"/>
      <c r="GZB17" s="1376"/>
      <c r="GZC17" s="1376"/>
      <c r="GZD17" s="1376"/>
      <c r="GZE17" s="1376"/>
      <c r="GZF17" s="1376"/>
      <c r="GZG17" s="1376"/>
      <c r="GZH17" s="1376"/>
      <c r="GZI17" s="1376"/>
      <c r="GZJ17" s="1376"/>
      <c r="GZK17" s="1376"/>
      <c r="GZL17" s="1376"/>
      <c r="GZM17" s="1376"/>
      <c r="GZN17" s="1376"/>
      <c r="GZO17" s="1376"/>
      <c r="GZP17" s="1376"/>
      <c r="GZQ17" s="1376"/>
      <c r="GZR17" s="1376"/>
      <c r="GZS17" s="1376"/>
      <c r="GZT17" s="1376"/>
      <c r="GZU17" s="1376"/>
      <c r="GZV17" s="1376"/>
      <c r="GZW17" s="1376"/>
      <c r="GZX17" s="1376"/>
      <c r="GZY17" s="1376"/>
      <c r="GZZ17" s="1376"/>
      <c r="HAA17" s="1376"/>
      <c r="HAB17" s="1376"/>
      <c r="HAC17" s="1376"/>
      <c r="HAD17" s="1376"/>
      <c r="HAE17" s="1376"/>
      <c r="HAF17" s="1376"/>
      <c r="HAG17" s="1376"/>
      <c r="HAH17" s="1376"/>
      <c r="HAI17" s="1376"/>
      <c r="HAJ17" s="1376"/>
      <c r="HAK17" s="1376"/>
      <c r="HAL17" s="1376"/>
      <c r="HAM17" s="1376"/>
      <c r="HAN17" s="1376"/>
      <c r="HAO17" s="1376"/>
      <c r="HAP17" s="1376"/>
      <c r="HAQ17" s="1376"/>
      <c r="HAR17" s="1376"/>
      <c r="HAS17" s="1376"/>
      <c r="HAT17" s="1376"/>
      <c r="HAU17" s="1376"/>
      <c r="HAV17" s="1376"/>
      <c r="HAW17" s="1376"/>
      <c r="HAX17" s="1376"/>
      <c r="HAY17" s="1376"/>
      <c r="HAZ17" s="1376"/>
      <c r="HBA17" s="1376"/>
      <c r="HBB17" s="1376"/>
      <c r="HBC17" s="1376"/>
      <c r="HBD17" s="1376"/>
      <c r="HBE17" s="1376"/>
      <c r="HBF17" s="1376"/>
      <c r="HBG17" s="1376"/>
      <c r="HBH17" s="1376"/>
      <c r="HBI17" s="1376"/>
      <c r="HBJ17" s="1376"/>
      <c r="HBK17" s="1376"/>
      <c r="HBL17" s="1376"/>
      <c r="HBM17" s="1376"/>
      <c r="HBN17" s="1376"/>
      <c r="HBO17" s="1376"/>
      <c r="HBP17" s="1376"/>
      <c r="HBQ17" s="1376"/>
      <c r="HBR17" s="1376"/>
      <c r="HBS17" s="1376"/>
      <c r="HBT17" s="1376"/>
      <c r="HBU17" s="1376"/>
      <c r="HBV17" s="1376"/>
      <c r="HBW17" s="1376"/>
      <c r="HBX17" s="1376"/>
      <c r="HBY17" s="1376"/>
      <c r="HBZ17" s="1376"/>
      <c r="HCA17" s="1376"/>
      <c r="HCB17" s="1376"/>
      <c r="HCC17" s="1376"/>
      <c r="HCD17" s="1376"/>
      <c r="HCE17" s="1376"/>
      <c r="HCF17" s="1376"/>
      <c r="HCG17" s="1376"/>
      <c r="HCH17" s="1376"/>
      <c r="HCI17" s="1376"/>
      <c r="HCJ17" s="1376"/>
      <c r="HCK17" s="1376"/>
      <c r="HCL17" s="1376"/>
      <c r="HCM17" s="1376"/>
      <c r="HCN17" s="1376"/>
      <c r="HCO17" s="1376"/>
      <c r="HCP17" s="1376"/>
      <c r="HCQ17" s="1376"/>
      <c r="HCR17" s="1376"/>
      <c r="HCS17" s="1376"/>
      <c r="HCT17" s="1376"/>
      <c r="HCU17" s="1376"/>
      <c r="HCV17" s="1376"/>
      <c r="HCW17" s="1376"/>
      <c r="HCX17" s="1376"/>
      <c r="HCY17" s="1376"/>
      <c r="HCZ17" s="1376"/>
      <c r="HDA17" s="1376"/>
      <c r="HDB17" s="1376"/>
      <c r="HDC17" s="1376"/>
      <c r="HDD17" s="1376"/>
      <c r="HDE17" s="1376"/>
      <c r="HDF17" s="1376"/>
      <c r="HDG17" s="1376"/>
      <c r="HDH17" s="1376"/>
      <c r="HDI17" s="1376"/>
      <c r="HDJ17" s="1376"/>
      <c r="HDK17" s="1376"/>
      <c r="HDL17" s="1376"/>
      <c r="HDM17" s="1376"/>
      <c r="HDN17" s="1376"/>
      <c r="HDO17" s="1376"/>
      <c r="HDP17" s="1376"/>
      <c r="HDQ17" s="1376"/>
      <c r="HDR17" s="1376"/>
      <c r="HDS17" s="1376"/>
      <c r="HDT17" s="1376"/>
      <c r="HDU17" s="1376"/>
      <c r="HDV17" s="1376"/>
      <c r="HDW17" s="1376"/>
      <c r="HDX17" s="1376"/>
      <c r="HDY17" s="1376"/>
      <c r="HDZ17" s="1376"/>
      <c r="HEA17" s="1376"/>
      <c r="HEB17" s="1376"/>
      <c r="HEC17" s="1376"/>
      <c r="HED17" s="1376"/>
      <c r="HEE17" s="1376"/>
      <c r="HEF17" s="1376"/>
      <c r="HEG17" s="1376"/>
      <c r="HEH17" s="1376"/>
      <c r="HEI17" s="1376"/>
      <c r="HEJ17" s="1376"/>
      <c r="HEK17" s="1376"/>
      <c r="HEL17" s="1376"/>
      <c r="HEM17" s="1376"/>
      <c r="HEN17" s="1376"/>
      <c r="HEO17" s="1376"/>
      <c r="HEP17" s="1376"/>
      <c r="HEQ17" s="1376"/>
      <c r="HER17" s="1376"/>
      <c r="HES17" s="1376"/>
      <c r="HET17" s="1376"/>
      <c r="HEU17" s="1376"/>
      <c r="HEV17" s="1376"/>
      <c r="HEW17" s="1376"/>
      <c r="HEX17" s="1376"/>
      <c r="HEY17" s="1376"/>
      <c r="HEZ17" s="1376"/>
      <c r="HFA17" s="1376"/>
      <c r="HFB17" s="1376"/>
      <c r="HFC17" s="1376"/>
      <c r="HFD17" s="1376"/>
      <c r="HFE17" s="1376"/>
      <c r="HFF17" s="1376"/>
      <c r="HFG17" s="1376"/>
      <c r="HFH17" s="1376"/>
      <c r="HFI17" s="1376"/>
      <c r="HFJ17" s="1376"/>
      <c r="HFK17" s="1376"/>
      <c r="HFL17" s="1376"/>
      <c r="HFM17" s="1376"/>
      <c r="HFN17" s="1376"/>
      <c r="HFO17" s="1376"/>
      <c r="HFP17" s="1376"/>
      <c r="HFQ17" s="1376"/>
      <c r="HFR17" s="1376"/>
      <c r="HFS17" s="1376"/>
      <c r="HFT17" s="1376"/>
      <c r="HFU17" s="1376"/>
      <c r="HFV17" s="1376"/>
      <c r="HFW17" s="1376"/>
      <c r="HFX17" s="1376"/>
      <c r="HFY17" s="1376"/>
      <c r="HFZ17" s="1376"/>
      <c r="HGA17" s="1376"/>
      <c r="HGB17" s="1376"/>
      <c r="HGC17" s="1376"/>
      <c r="HGD17" s="1376"/>
      <c r="HGE17" s="1376"/>
      <c r="HGF17" s="1376"/>
      <c r="HGG17" s="1376"/>
      <c r="HGH17" s="1376"/>
      <c r="HGI17" s="1376"/>
      <c r="HGJ17" s="1376"/>
      <c r="HGK17" s="1376"/>
      <c r="HGL17" s="1376"/>
      <c r="HGM17" s="1376"/>
      <c r="HGN17" s="1376"/>
      <c r="HGO17" s="1376"/>
      <c r="HGP17" s="1376"/>
      <c r="HGQ17" s="1376"/>
      <c r="HGR17" s="1376"/>
      <c r="HGS17" s="1376"/>
      <c r="HGT17" s="1376"/>
      <c r="HGU17" s="1376"/>
      <c r="HGV17" s="1376"/>
      <c r="HGW17" s="1376"/>
      <c r="HGX17" s="1376"/>
      <c r="HGY17" s="1376"/>
      <c r="HGZ17" s="1376"/>
      <c r="HHA17" s="1376"/>
      <c r="HHB17" s="1376"/>
      <c r="HHC17" s="1376"/>
      <c r="HHD17" s="1376"/>
      <c r="HHE17" s="1376"/>
      <c r="HHF17" s="1376"/>
      <c r="HHG17" s="1376"/>
      <c r="HHH17" s="1376"/>
      <c r="HHI17" s="1376"/>
      <c r="HHJ17" s="1376"/>
      <c r="HHK17" s="1376"/>
      <c r="HHL17" s="1376"/>
      <c r="HHM17" s="1376"/>
      <c r="HHN17" s="1376"/>
      <c r="HHO17" s="1376"/>
      <c r="HHP17" s="1376"/>
      <c r="HHQ17" s="1376"/>
      <c r="HHR17" s="1376"/>
      <c r="HHS17" s="1376"/>
      <c r="HHT17" s="1376"/>
      <c r="HHU17" s="1376"/>
      <c r="HHV17" s="1376"/>
      <c r="HHW17" s="1376"/>
      <c r="HHX17" s="1376"/>
      <c r="HHY17" s="1376"/>
      <c r="HHZ17" s="1376"/>
      <c r="HIA17" s="1376"/>
      <c r="HIB17" s="1376"/>
      <c r="HIC17" s="1376"/>
      <c r="HID17" s="1376"/>
      <c r="HIE17" s="1376"/>
      <c r="HIF17" s="1376"/>
      <c r="HIG17" s="1376"/>
      <c r="HIH17" s="1376"/>
      <c r="HII17" s="1376"/>
      <c r="HIJ17" s="1376"/>
      <c r="HIK17" s="1376"/>
      <c r="HIL17" s="1376"/>
      <c r="HIM17" s="1376"/>
      <c r="HIN17" s="1376"/>
      <c r="HIO17" s="1376"/>
      <c r="HIP17" s="1376"/>
      <c r="HIQ17" s="1376"/>
      <c r="HIR17" s="1376"/>
      <c r="HIS17" s="1376"/>
      <c r="HIT17" s="1376"/>
      <c r="HIU17" s="1376"/>
      <c r="HIV17" s="1376"/>
      <c r="HIW17" s="1376"/>
      <c r="HIX17" s="1376"/>
      <c r="HIY17" s="1376"/>
      <c r="HIZ17" s="1376"/>
      <c r="HJA17" s="1376"/>
      <c r="HJB17" s="1376"/>
      <c r="HJC17" s="1376"/>
      <c r="HJD17" s="1376"/>
      <c r="HJE17" s="1376"/>
      <c r="HJF17" s="1376"/>
      <c r="HJG17" s="1376"/>
      <c r="HJH17" s="1376"/>
      <c r="HJI17" s="1376"/>
      <c r="HJJ17" s="1376"/>
      <c r="HJK17" s="1376"/>
      <c r="HJL17" s="1376"/>
      <c r="HJM17" s="1376"/>
      <c r="HJN17" s="1376"/>
      <c r="HJO17" s="1376"/>
      <c r="HJP17" s="1376"/>
      <c r="HJQ17" s="1376"/>
      <c r="HJR17" s="1376"/>
      <c r="HJS17" s="1376"/>
      <c r="HJT17" s="1376"/>
      <c r="HJU17" s="1376"/>
      <c r="HJV17" s="1376"/>
      <c r="HJW17" s="1376"/>
      <c r="HJX17" s="1376"/>
      <c r="HJY17" s="1376"/>
      <c r="HJZ17" s="1376"/>
      <c r="HKA17" s="1376"/>
      <c r="HKB17" s="1376"/>
      <c r="HKC17" s="1376"/>
      <c r="HKD17" s="1376"/>
      <c r="HKE17" s="1376"/>
      <c r="HKF17" s="1376"/>
      <c r="HKG17" s="1376"/>
      <c r="HKH17" s="1376"/>
      <c r="HKI17" s="1376"/>
      <c r="HKJ17" s="1376"/>
      <c r="HKK17" s="1376"/>
      <c r="HKL17" s="1376"/>
      <c r="HKM17" s="1376"/>
      <c r="HKN17" s="1376"/>
      <c r="HKO17" s="1376"/>
      <c r="HKP17" s="1376"/>
      <c r="HKQ17" s="1376"/>
      <c r="HKR17" s="1376"/>
      <c r="HKS17" s="1376"/>
      <c r="HKT17" s="1376"/>
      <c r="HKU17" s="1376"/>
      <c r="HKV17" s="1376"/>
      <c r="HKW17" s="1376"/>
      <c r="HKX17" s="1376"/>
      <c r="HKY17" s="1376"/>
      <c r="HKZ17" s="1376"/>
      <c r="HLA17" s="1376"/>
      <c r="HLB17" s="1376"/>
      <c r="HLC17" s="1376"/>
      <c r="HLD17" s="1376"/>
      <c r="HLE17" s="1376"/>
      <c r="HLF17" s="1376"/>
      <c r="HLG17" s="1376"/>
      <c r="HLH17" s="1376"/>
      <c r="HLI17" s="1376"/>
      <c r="HLJ17" s="1376"/>
      <c r="HLK17" s="1376"/>
      <c r="HLL17" s="1376"/>
      <c r="HLM17" s="1376"/>
      <c r="HLN17" s="1376"/>
      <c r="HLO17" s="1376"/>
      <c r="HLP17" s="1376"/>
      <c r="HLQ17" s="1376"/>
      <c r="HLR17" s="1376"/>
      <c r="HLS17" s="1376"/>
      <c r="HLT17" s="1376"/>
      <c r="HLU17" s="1376"/>
      <c r="HLV17" s="1376"/>
      <c r="HLW17" s="1376"/>
      <c r="HLX17" s="1376"/>
      <c r="HLY17" s="1376"/>
      <c r="HLZ17" s="1376"/>
      <c r="HMA17" s="1376"/>
      <c r="HMB17" s="1376"/>
      <c r="HMC17" s="1376"/>
      <c r="HMD17" s="1376"/>
      <c r="HME17" s="1376"/>
      <c r="HMF17" s="1376"/>
      <c r="HMG17" s="1376"/>
      <c r="HMH17" s="1376"/>
      <c r="HMI17" s="1376"/>
      <c r="HMJ17" s="1376"/>
      <c r="HMK17" s="1376"/>
      <c r="HML17" s="1376"/>
      <c r="HMM17" s="1376"/>
      <c r="HMN17" s="1376"/>
      <c r="HMO17" s="1376"/>
      <c r="HMP17" s="1376"/>
      <c r="HMQ17" s="1376"/>
      <c r="HMR17" s="1376"/>
      <c r="HMS17" s="1376"/>
      <c r="HMT17" s="1376"/>
      <c r="HMU17" s="1376"/>
      <c r="HMV17" s="1376"/>
      <c r="HMW17" s="1376"/>
      <c r="HMX17" s="1376"/>
      <c r="HMY17" s="1376"/>
      <c r="HMZ17" s="1376"/>
      <c r="HNA17" s="1376"/>
      <c r="HNB17" s="1376"/>
      <c r="HNC17" s="1376"/>
      <c r="HND17" s="1376"/>
      <c r="HNE17" s="1376"/>
      <c r="HNF17" s="1376"/>
      <c r="HNG17" s="1376"/>
      <c r="HNH17" s="1376"/>
      <c r="HNI17" s="1376"/>
      <c r="HNJ17" s="1376"/>
      <c r="HNK17" s="1376"/>
      <c r="HNL17" s="1376"/>
      <c r="HNM17" s="1376"/>
      <c r="HNN17" s="1376"/>
      <c r="HNO17" s="1376"/>
      <c r="HNP17" s="1376"/>
      <c r="HNQ17" s="1376"/>
      <c r="HNR17" s="1376"/>
      <c r="HNS17" s="1376"/>
      <c r="HNT17" s="1376"/>
      <c r="HNU17" s="1376"/>
      <c r="HNV17" s="1376"/>
      <c r="HNW17" s="1376"/>
      <c r="HNX17" s="1376"/>
      <c r="HNY17" s="1376"/>
      <c r="HNZ17" s="1376"/>
      <c r="HOA17" s="1376"/>
      <c r="HOB17" s="1376"/>
      <c r="HOC17" s="1376"/>
      <c r="HOD17" s="1376"/>
      <c r="HOE17" s="1376"/>
      <c r="HOF17" s="1376"/>
      <c r="HOG17" s="1376"/>
      <c r="HOH17" s="1376"/>
      <c r="HOI17" s="1376"/>
      <c r="HOJ17" s="1376"/>
      <c r="HOK17" s="1376"/>
      <c r="HOL17" s="1376"/>
      <c r="HOM17" s="1376"/>
      <c r="HON17" s="1376"/>
      <c r="HOO17" s="1376"/>
      <c r="HOP17" s="1376"/>
      <c r="HOQ17" s="1376"/>
      <c r="HOR17" s="1376"/>
      <c r="HOS17" s="1376"/>
      <c r="HOT17" s="1376"/>
      <c r="HOU17" s="1376"/>
      <c r="HOV17" s="1376"/>
      <c r="HOW17" s="1376"/>
      <c r="HOX17" s="1376"/>
      <c r="HOY17" s="1376"/>
      <c r="HOZ17" s="1376"/>
      <c r="HPA17" s="1376"/>
      <c r="HPB17" s="1376"/>
      <c r="HPC17" s="1376"/>
      <c r="HPD17" s="1376"/>
      <c r="HPE17" s="1376"/>
      <c r="HPF17" s="1376"/>
      <c r="HPG17" s="1376"/>
      <c r="HPH17" s="1376"/>
      <c r="HPI17" s="1376"/>
      <c r="HPJ17" s="1376"/>
      <c r="HPK17" s="1376"/>
      <c r="HPL17" s="1376"/>
      <c r="HPM17" s="1376"/>
      <c r="HPN17" s="1376"/>
      <c r="HPO17" s="1376"/>
      <c r="HPP17" s="1376"/>
      <c r="HPQ17" s="1376"/>
      <c r="HPR17" s="1376"/>
      <c r="HPS17" s="1376"/>
      <c r="HPT17" s="1376"/>
      <c r="HPU17" s="1376"/>
      <c r="HPV17" s="1376"/>
      <c r="HPW17" s="1376"/>
      <c r="HPX17" s="1376"/>
      <c r="HPY17" s="1376"/>
      <c r="HPZ17" s="1376"/>
      <c r="HQA17" s="1376"/>
      <c r="HQB17" s="1376"/>
      <c r="HQC17" s="1376"/>
      <c r="HQD17" s="1376"/>
      <c r="HQE17" s="1376"/>
      <c r="HQF17" s="1376"/>
      <c r="HQG17" s="1376"/>
      <c r="HQH17" s="1376"/>
      <c r="HQI17" s="1376"/>
      <c r="HQJ17" s="1376"/>
      <c r="HQK17" s="1376"/>
      <c r="HQL17" s="1376"/>
      <c r="HQM17" s="1376"/>
      <c r="HQN17" s="1376"/>
      <c r="HQO17" s="1376"/>
      <c r="HQP17" s="1376"/>
      <c r="HQQ17" s="1376"/>
      <c r="HQR17" s="1376"/>
      <c r="HQS17" s="1376"/>
      <c r="HQT17" s="1376"/>
      <c r="HQU17" s="1376"/>
      <c r="HQV17" s="1376"/>
      <c r="HQW17" s="1376"/>
      <c r="HQX17" s="1376"/>
      <c r="HQY17" s="1376"/>
      <c r="HQZ17" s="1376"/>
      <c r="HRA17" s="1376"/>
      <c r="HRB17" s="1376"/>
      <c r="HRC17" s="1376"/>
      <c r="HRD17" s="1376"/>
      <c r="HRE17" s="1376"/>
      <c r="HRF17" s="1376"/>
      <c r="HRG17" s="1376"/>
      <c r="HRH17" s="1376"/>
      <c r="HRI17" s="1376"/>
      <c r="HRJ17" s="1376"/>
      <c r="HRK17" s="1376"/>
      <c r="HRL17" s="1376"/>
      <c r="HRM17" s="1376"/>
      <c r="HRN17" s="1376"/>
      <c r="HRO17" s="1376"/>
      <c r="HRP17" s="1376"/>
      <c r="HRQ17" s="1376"/>
      <c r="HRR17" s="1376"/>
      <c r="HRS17" s="1376"/>
      <c r="HRT17" s="1376"/>
      <c r="HRU17" s="1376"/>
      <c r="HRV17" s="1376"/>
      <c r="HRW17" s="1376"/>
      <c r="HRX17" s="1376"/>
      <c r="HRY17" s="1376"/>
      <c r="HRZ17" s="1376"/>
      <c r="HSA17" s="1376"/>
      <c r="HSB17" s="1376"/>
      <c r="HSC17" s="1376"/>
      <c r="HSD17" s="1376"/>
      <c r="HSE17" s="1376"/>
      <c r="HSF17" s="1376"/>
      <c r="HSG17" s="1376"/>
      <c r="HSH17" s="1376"/>
      <c r="HSI17" s="1376"/>
      <c r="HSJ17" s="1376"/>
      <c r="HSK17" s="1376"/>
      <c r="HSL17" s="1376"/>
      <c r="HSM17" s="1376"/>
      <c r="HSN17" s="1376"/>
      <c r="HSO17" s="1376"/>
      <c r="HSP17" s="1376"/>
      <c r="HSQ17" s="1376"/>
      <c r="HSR17" s="1376"/>
      <c r="HSS17" s="1376"/>
      <c r="HST17" s="1376"/>
      <c r="HSU17" s="1376"/>
      <c r="HSV17" s="1376"/>
      <c r="HSW17" s="1376"/>
      <c r="HSX17" s="1376"/>
      <c r="HSY17" s="1376"/>
      <c r="HSZ17" s="1376"/>
      <c r="HTA17" s="1376"/>
      <c r="HTB17" s="1376"/>
      <c r="HTC17" s="1376"/>
      <c r="HTD17" s="1376"/>
      <c r="HTE17" s="1376"/>
      <c r="HTF17" s="1376"/>
      <c r="HTG17" s="1376"/>
      <c r="HTH17" s="1376"/>
      <c r="HTI17" s="1376"/>
      <c r="HTJ17" s="1376"/>
      <c r="HTK17" s="1376"/>
      <c r="HTL17" s="1376"/>
      <c r="HTM17" s="1376"/>
      <c r="HTN17" s="1376"/>
      <c r="HTO17" s="1376"/>
      <c r="HTP17" s="1376"/>
      <c r="HTQ17" s="1376"/>
      <c r="HTR17" s="1376"/>
      <c r="HTS17" s="1376"/>
      <c r="HTT17" s="1376"/>
      <c r="HTU17" s="1376"/>
      <c r="HTV17" s="1376"/>
      <c r="HTW17" s="1376"/>
      <c r="HTX17" s="1376"/>
      <c r="HTY17" s="1376"/>
      <c r="HTZ17" s="1376"/>
      <c r="HUA17" s="1376"/>
      <c r="HUB17" s="1376"/>
      <c r="HUC17" s="1376"/>
      <c r="HUD17" s="1376"/>
      <c r="HUE17" s="1376"/>
      <c r="HUF17" s="1376"/>
      <c r="HUG17" s="1376"/>
      <c r="HUH17" s="1376"/>
      <c r="HUI17" s="1376"/>
      <c r="HUJ17" s="1376"/>
      <c r="HUK17" s="1376"/>
      <c r="HUL17" s="1376"/>
      <c r="HUM17" s="1376"/>
      <c r="HUN17" s="1376"/>
      <c r="HUO17" s="1376"/>
      <c r="HUP17" s="1376"/>
      <c r="HUQ17" s="1376"/>
      <c r="HUR17" s="1376"/>
      <c r="HUS17" s="1376"/>
      <c r="HUT17" s="1376"/>
      <c r="HUU17" s="1376"/>
      <c r="HUV17" s="1376"/>
      <c r="HUW17" s="1376"/>
      <c r="HUX17" s="1376"/>
      <c r="HUY17" s="1376"/>
      <c r="HUZ17" s="1376"/>
      <c r="HVA17" s="1376"/>
      <c r="HVB17" s="1376"/>
      <c r="HVC17" s="1376"/>
      <c r="HVD17" s="1376"/>
      <c r="HVE17" s="1376"/>
      <c r="HVF17" s="1376"/>
      <c r="HVG17" s="1376"/>
      <c r="HVH17" s="1376"/>
      <c r="HVI17" s="1376"/>
      <c r="HVJ17" s="1376"/>
      <c r="HVK17" s="1376"/>
      <c r="HVL17" s="1376"/>
      <c r="HVM17" s="1376"/>
      <c r="HVN17" s="1376"/>
      <c r="HVO17" s="1376"/>
      <c r="HVP17" s="1376"/>
      <c r="HVQ17" s="1376"/>
      <c r="HVR17" s="1376"/>
      <c r="HVS17" s="1376"/>
      <c r="HVT17" s="1376"/>
      <c r="HVU17" s="1376"/>
      <c r="HVV17" s="1376"/>
      <c r="HVW17" s="1376"/>
      <c r="HVX17" s="1376"/>
      <c r="HVY17" s="1376"/>
      <c r="HVZ17" s="1376"/>
      <c r="HWA17" s="1376"/>
      <c r="HWB17" s="1376"/>
      <c r="HWC17" s="1376"/>
      <c r="HWD17" s="1376"/>
      <c r="HWE17" s="1376"/>
      <c r="HWF17" s="1376"/>
      <c r="HWG17" s="1376"/>
      <c r="HWH17" s="1376"/>
      <c r="HWI17" s="1376"/>
      <c r="HWJ17" s="1376"/>
      <c r="HWK17" s="1376"/>
      <c r="HWL17" s="1376"/>
      <c r="HWM17" s="1376"/>
      <c r="HWN17" s="1376"/>
      <c r="HWO17" s="1376"/>
      <c r="HWP17" s="1376"/>
      <c r="HWQ17" s="1376"/>
      <c r="HWR17" s="1376"/>
      <c r="HWS17" s="1376"/>
      <c r="HWT17" s="1376"/>
      <c r="HWU17" s="1376"/>
      <c r="HWV17" s="1376"/>
      <c r="HWW17" s="1376"/>
      <c r="HWX17" s="1376"/>
      <c r="HWY17" s="1376"/>
      <c r="HWZ17" s="1376"/>
      <c r="HXA17" s="1376"/>
      <c r="HXB17" s="1376"/>
      <c r="HXC17" s="1376"/>
      <c r="HXD17" s="1376"/>
      <c r="HXE17" s="1376"/>
      <c r="HXF17" s="1376"/>
      <c r="HXG17" s="1376"/>
      <c r="HXH17" s="1376"/>
      <c r="HXI17" s="1376"/>
      <c r="HXJ17" s="1376"/>
      <c r="HXK17" s="1376"/>
      <c r="HXL17" s="1376"/>
      <c r="HXM17" s="1376"/>
      <c r="HXN17" s="1376"/>
      <c r="HXO17" s="1376"/>
      <c r="HXP17" s="1376"/>
      <c r="HXQ17" s="1376"/>
      <c r="HXR17" s="1376"/>
      <c r="HXS17" s="1376"/>
      <c r="HXT17" s="1376"/>
      <c r="HXU17" s="1376"/>
      <c r="HXV17" s="1376"/>
      <c r="HXW17" s="1376"/>
      <c r="HXX17" s="1376"/>
      <c r="HXY17" s="1376"/>
      <c r="HXZ17" s="1376"/>
      <c r="HYA17" s="1376"/>
      <c r="HYB17" s="1376"/>
      <c r="HYC17" s="1376"/>
      <c r="HYD17" s="1376"/>
      <c r="HYE17" s="1376"/>
      <c r="HYF17" s="1376"/>
      <c r="HYG17" s="1376"/>
      <c r="HYH17" s="1376"/>
      <c r="HYI17" s="1376"/>
      <c r="HYJ17" s="1376"/>
      <c r="HYK17" s="1376"/>
      <c r="HYL17" s="1376"/>
      <c r="HYM17" s="1376"/>
      <c r="HYN17" s="1376"/>
      <c r="HYO17" s="1376"/>
      <c r="HYP17" s="1376"/>
      <c r="HYQ17" s="1376"/>
      <c r="HYR17" s="1376"/>
      <c r="HYS17" s="1376"/>
      <c r="HYT17" s="1376"/>
      <c r="HYU17" s="1376"/>
      <c r="HYV17" s="1376"/>
      <c r="HYW17" s="1376"/>
      <c r="HYX17" s="1376"/>
      <c r="HYY17" s="1376"/>
      <c r="HYZ17" s="1376"/>
      <c r="HZA17" s="1376"/>
      <c r="HZB17" s="1376"/>
      <c r="HZC17" s="1376"/>
      <c r="HZD17" s="1376"/>
      <c r="HZE17" s="1376"/>
      <c r="HZF17" s="1376"/>
      <c r="HZG17" s="1376"/>
      <c r="HZH17" s="1376"/>
      <c r="HZI17" s="1376"/>
      <c r="HZJ17" s="1376"/>
      <c r="HZK17" s="1376"/>
      <c r="HZL17" s="1376"/>
      <c r="HZM17" s="1376"/>
      <c r="HZN17" s="1376"/>
      <c r="HZO17" s="1376"/>
      <c r="HZP17" s="1376"/>
      <c r="HZQ17" s="1376"/>
      <c r="HZR17" s="1376"/>
      <c r="HZS17" s="1376"/>
      <c r="HZT17" s="1376"/>
      <c r="HZU17" s="1376"/>
      <c r="HZV17" s="1376"/>
      <c r="HZW17" s="1376"/>
      <c r="HZX17" s="1376"/>
      <c r="HZY17" s="1376"/>
      <c r="HZZ17" s="1376"/>
      <c r="IAA17" s="1376"/>
      <c r="IAB17" s="1376"/>
      <c r="IAC17" s="1376"/>
      <c r="IAD17" s="1376"/>
      <c r="IAE17" s="1376"/>
      <c r="IAF17" s="1376"/>
      <c r="IAG17" s="1376"/>
      <c r="IAH17" s="1376"/>
      <c r="IAI17" s="1376"/>
      <c r="IAJ17" s="1376"/>
      <c r="IAK17" s="1376"/>
      <c r="IAL17" s="1376"/>
      <c r="IAM17" s="1376"/>
      <c r="IAN17" s="1376"/>
      <c r="IAO17" s="1376"/>
      <c r="IAP17" s="1376"/>
      <c r="IAQ17" s="1376"/>
      <c r="IAR17" s="1376"/>
      <c r="IAS17" s="1376"/>
      <c r="IAT17" s="1376"/>
      <c r="IAU17" s="1376"/>
      <c r="IAV17" s="1376"/>
      <c r="IAW17" s="1376"/>
      <c r="IAX17" s="1376"/>
      <c r="IAY17" s="1376"/>
      <c r="IAZ17" s="1376"/>
      <c r="IBA17" s="1376"/>
      <c r="IBB17" s="1376"/>
      <c r="IBC17" s="1376"/>
      <c r="IBD17" s="1376"/>
      <c r="IBE17" s="1376"/>
      <c r="IBF17" s="1376"/>
      <c r="IBG17" s="1376"/>
      <c r="IBH17" s="1376"/>
      <c r="IBI17" s="1376"/>
      <c r="IBJ17" s="1376"/>
      <c r="IBK17" s="1376"/>
      <c r="IBL17" s="1376"/>
      <c r="IBM17" s="1376"/>
      <c r="IBN17" s="1376"/>
      <c r="IBO17" s="1376"/>
      <c r="IBP17" s="1376"/>
      <c r="IBQ17" s="1376"/>
      <c r="IBR17" s="1376"/>
      <c r="IBS17" s="1376"/>
      <c r="IBT17" s="1376"/>
      <c r="IBU17" s="1376"/>
      <c r="IBV17" s="1376"/>
      <c r="IBW17" s="1376"/>
      <c r="IBX17" s="1376"/>
      <c r="IBY17" s="1376"/>
      <c r="IBZ17" s="1376"/>
      <c r="ICA17" s="1376"/>
      <c r="ICB17" s="1376"/>
      <c r="ICC17" s="1376"/>
      <c r="ICD17" s="1376"/>
      <c r="ICE17" s="1376"/>
      <c r="ICF17" s="1376"/>
      <c r="ICG17" s="1376"/>
      <c r="ICH17" s="1376"/>
      <c r="ICI17" s="1376"/>
      <c r="ICJ17" s="1376"/>
      <c r="ICK17" s="1376"/>
      <c r="ICL17" s="1376"/>
      <c r="ICM17" s="1376"/>
      <c r="ICN17" s="1376"/>
      <c r="ICO17" s="1376"/>
      <c r="ICP17" s="1376"/>
      <c r="ICQ17" s="1376"/>
      <c r="ICR17" s="1376"/>
      <c r="ICS17" s="1376"/>
      <c r="ICT17" s="1376"/>
      <c r="ICU17" s="1376"/>
      <c r="ICV17" s="1376"/>
      <c r="ICW17" s="1376"/>
      <c r="ICX17" s="1376"/>
      <c r="ICY17" s="1376"/>
      <c r="ICZ17" s="1376"/>
      <c r="IDA17" s="1376"/>
      <c r="IDB17" s="1376"/>
      <c r="IDC17" s="1376"/>
      <c r="IDD17" s="1376"/>
      <c r="IDE17" s="1376"/>
      <c r="IDF17" s="1376"/>
      <c r="IDG17" s="1376"/>
      <c r="IDH17" s="1376"/>
      <c r="IDI17" s="1376"/>
      <c r="IDJ17" s="1376"/>
      <c r="IDK17" s="1376"/>
      <c r="IDL17" s="1376"/>
      <c r="IDM17" s="1376"/>
      <c r="IDN17" s="1376"/>
      <c r="IDO17" s="1376"/>
      <c r="IDP17" s="1376"/>
      <c r="IDQ17" s="1376"/>
      <c r="IDR17" s="1376"/>
      <c r="IDS17" s="1376"/>
      <c r="IDT17" s="1376"/>
      <c r="IDU17" s="1376"/>
      <c r="IDV17" s="1376"/>
      <c r="IDW17" s="1376"/>
      <c r="IDX17" s="1376"/>
      <c r="IDY17" s="1376"/>
      <c r="IDZ17" s="1376"/>
      <c r="IEA17" s="1376"/>
      <c r="IEB17" s="1376"/>
      <c r="IEC17" s="1376"/>
      <c r="IED17" s="1376"/>
      <c r="IEE17" s="1376"/>
      <c r="IEF17" s="1376"/>
      <c r="IEG17" s="1376"/>
      <c r="IEH17" s="1376"/>
      <c r="IEI17" s="1376"/>
      <c r="IEJ17" s="1376"/>
      <c r="IEK17" s="1376"/>
      <c r="IEL17" s="1376"/>
      <c r="IEM17" s="1376"/>
      <c r="IEN17" s="1376"/>
      <c r="IEO17" s="1376"/>
      <c r="IEP17" s="1376"/>
      <c r="IEQ17" s="1376"/>
      <c r="IER17" s="1376"/>
      <c r="IES17" s="1376"/>
      <c r="IET17" s="1376"/>
      <c r="IEU17" s="1376"/>
      <c r="IEV17" s="1376"/>
      <c r="IEW17" s="1376"/>
      <c r="IEX17" s="1376"/>
      <c r="IEY17" s="1376"/>
      <c r="IEZ17" s="1376"/>
      <c r="IFA17" s="1376"/>
      <c r="IFB17" s="1376"/>
      <c r="IFC17" s="1376"/>
      <c r="IFD17" s="1376"/>
      <c r="IFE17" s="1376"/>
      <c r="IFF17" s="1376"/>
      <c r="IFG17" s="1376"/>
      <c r="IFH17" s="1376"/>
      <c r="IFI17" s="1376"/>
      <c r="IFJ17" s="1376"/>
      <c r="IFK17" s="1376"/>
      <c r="IFL17" s="1376"/>
      <c r="IFM17" s="1376"/>
      <c r="IFN17" s="1376"/>
      <c r="IFO17" s="1376"/>
      <c r="IFP17" s="1376"/>
      <c r="IFQ17" s="1376"/>
      <c r="IFR17" s="1376"/>
      <c r="IFS17" s="1376"/>
      <c r="IFT17" s="1376"/>
      <c r="IFU17" s="1376"/>
      <c r="IFV17" s="1376"/>
      <c r="IFW17" s="1376"/>
      <c r="IFX17" s="1376"/>
      <c r="IFY17" s="1376"/>
      <c r="IFZ17" s="1376"/>
      <c r="IGA17" s="1376"/>
      <c r="IGB17" s="1376"/>
      <c r="IGC17" s="1376"/>
      <c r="IGD17" s="1376"/>
      <c r="IGE17" s="1376"/>
      <c r="IGF17" s="1376"/>
      <c r="IGG17" s="1376"/>
      <c r="IGH17" s="1376"/>
      <c r="IGI17" s="1376"/>
      <c r="IGJ17" s="1376"/>
      <c r="IGK17" s="1376"/>
      <c r="IGL17" s="1376"/>
      <c r="IGM17" s="1376"/>
      <c r="IGN17" s="1376"/>
      <c r="IGO17" s="1376"/>
      <c r="IGP17" s="1376"/>
      <c r="IGQ17" s="1376"/>
      <c r="IGR17" s="1376"/>
      <c r="IGS17" s="1376"/>
      <c r="IGT17" s="1376"/>
      <c r="IGU17" s="1376"/>
      <c r="IGV17" s="1376"/>
      <c r="IGW17" s="1376"/>
      <c r="IGX17" s="1376"/>
      <c r="IGY17" s="1376"/>
      <c r="IGZ17" s="1376"/>
      <c r="IHA17" s="1376"/>
      <c r="IHB17" s="1376"/>
      <c r="IHC17" s="1376"/>
      <c r="IHD17" s="1376"/>
      <c r="IHE17" s="1376"/>
      <c r="IHF17" s="1376"/>
      <c r="IHG17" s="1376"/>
      <c r="IHH17" s="1376"/>
      <c r="IHI17" s="1376"/>
      <c r="IHJ17" s="1376"/>
      <c r="IHK17" s="1376"/>
      <c r="IHL17" s="1376"/>
      <c r="IHM17" s="1376"/>
      <c r="IHN17" s="1376"/>
      <c r="IHO17" s="1376"/>
      <c r="IHP17" s="1376"/>
      <c r="IHQ17" s="1376"/>
      <c r="IHR17" s="1376"/>
      <c r="IHS17" s="1376"/>
      <c r="IHT17" s="1376"/>
      <c r="IHU17" s="1376"/>
      <c r="IHV17" s="1376"/>
      <c r="IHW17" s="1376"/>
      <c r="IHX17" s="1376"/>
      <c r="IHY17" s="1376"/>
      <c r="IHZ17" s="1376"/>
      <c r="IIA17" s="1376"/>
      <c r="IIB17" s="1376"/>
      <c r="IIC17" s="1376"/>
      <c r="IID17" s="1376"/>
      <c r="IIE17" s="1376"/>
      <c r="IIF17" s="1376"/>
      <c r="IIG17" s="1376"/>
      <c r="IIH17" s="1376"/>
      <c r="III17" s="1376"/>
      <c r="IIJ17" s="1376"/>
      <c r="IIK17" s="1376"/>
      <c r="IIL17" s="1376"/>
      <c r="IIM17" s="1376"/>
      <c r="IIN17" s="1376"/>
      <c r="IIO17" s="1376"/>
      <c r="IIP17" s="1376"/>
      <c r="IIQ17" s="1376"/>
      <c r="IIR17" s="1376"/>
      <c r="IIS17" s="1376"/>
      <c r="IIT17" s="1376"/>
      <c r="IIU17" s="1376"/>
      <c r="IIV17" s="1376"/>
      <c r="IIW17" s="1376"/>
      <c r="IIX17" s="1376"/>
      <c r="IIY17" s="1376"/>
      <c r="IIZ17" s="1376"/>
      <c r="IJA17" s="1376"/>
      <c r="IJB17" s="1376"/>
      <c r="IJC17" s="1376"/>
      <c r="IJD17" s="1376"/>
      <c r="IJE17" s="1376"/>
      <c r="IJF17" s="1376"/>
      <c r="IJG17" s="1376"/>
      <c r="IJH17" s="1376"/>
      <c r="IJI17" s="1376"/>
      <c r="IJJ17" s="1376"/>
      <c r="IJK17" s="1376"/>
      <c r="IJL17" s="1376"/>
      <c r="IJM17" s="1376"/>
      <c r="IJN17" s="1376"/>
      <c r="IJO17" s="1376"/>
      <c r="IJP17" s="1376"/>
      <c r="IJQ17" s="1376"/>
      <c r="IJR17" s="1376"/>
      <c r="IJS17" s="1376"/>
      <c r="IJT17" s="1376"/>
      <c r="IJU17" s="1376"/>
      <c r="IJV17" s="1376"/>
      <c r="IJW17" s="1376"/>
      <c r="IJX17" s="1376"/>
      <c r="IJY17" s="1376"/>
      <c r="IJZ17" s="1376"/>
      <c r="IKA17" s="1376"/>
      <c r="IKB17" s="1376"/>
      <c r="IKC17" s="1376"/>
      <c r="IKD17" s="1376"/>
      <c r="IKE17" s="1376"/>
      <c r="IKF17" s="1376"/>
      <c r="IKG17" s="1376"/>
      <c r="IKH17" s="1376"/>
      <c r="IKI17" s="1376"/>
      <c r="IKJ17" s="1376"/>
      <c r="IKK17" s="1376"/>
      <c r="IKL17" s="1376"/>
      <c r="IKM17" s="1376"/>
      <c r="IKN17" s="1376"/>
      <c r="IKO17" s="1376"/>
      <c r="IKP17" s="1376"/>
      <c r="IKQ17" s="1376"/>
      <c r="IKR17" s="1376"/>
      <c r="IKS17" s="1376"/>
      <c r="IKT17" s="1376"/>
      <c r="IKU17" s="1376"/>
      <c r="IKV17" s="1376"/>
      <c r="IKW17" s="1376"/>
      <c r="IKX17" s="1376"/>
      <c r="IKY17" s="1376"/>
      <c r="IKZ17" s="1376"/>
      <c r="ILA17" s="1376"/>
      <c r="ILB17" s="1376"/>
      <c r="ILC17" s="1376"/>
      <c r="ILD17" s="1376"/>
      <c r="ILE17" s="1376"/>
      <c r="ILF17" s="1376"/>
      <c r="ILG17" s="1376"/>
      <c r="ILH17" s="1376"/>
      <c r="ILI17" s="1376"/>
      <c r="ILJ17" s="1376"/>
      <c r="ILK17" s="1376"/>
      <c r="ILL17" s="1376"/>
      <c r="ILM17" s="1376"/>
      <c r="ILN17" s="1376"/>
      <c r="ILO17" s="1376"/>
      <c r="ILP17" s="1376"/>
      <c r="ILQ17" s="1376"/>
      <c r="ILR17" s="1376"/>
      <c r="ILS17" s="1376"/>
      <c r="ILT17" s="1376"/>
      <c r="ILU17" s="1376"/>
      <c r="ILV17" s="1376"/>
      <c r="ILW17" s="1376"/>
      <c r="ILX17" s="1376"/>
      <c r="ILY17" s="1376"/>
      <c r="ILZ17" s="1376"/>
      <c r="IMA17" s="1376"/>
      <c r="IMB17" s="1376"/>
      <c r="IMC17" s="1376"/>
      <c r="IMD17" s="1376"/>
      <c r="IME17" s="1376"/>
      <c r="IMF17" s="1376"/>
      <c r="IMG17" s="1376"/>
      <c r="IMH17" s="1376"/>
      <c r="IMI17" s="1376"/>
      <c r="IMJ17" s="1376"/>
      <c r="IMK17" s="1376"/>
      <c r="IML17" s="1376"/>
      <c r="IMM17" s="1376"/>
      <c r="IMN17" s="1376"/>
      <c r="IMO17" s="1376"/>
      <c r="IMP17" s="1376"/>
      <c r="IMQ17" s="1376"/>
      <c r="IMR17" s="1376"/>
      <c r="IMS17" s="1376"/>
      <c r="IMT17" s="1376"/>
      <c r="IMU17" s="1376"/>
      <c r="IMV17" s="1376"/>
      <c r="IMW17" s="1376"/>
      <c r="IMX17" s="1376"/>
      <c r="IMY17" s="1376"/>
      <c r="IMZ17" s="1376"/>
      <c r="INA17" s="1376"/>
      <c r="INB17" s="1376"/>
      <c r="INC17" s="1376"/>
      <c r="IND17" s="1376"/>
      <c r="INE17" s="1376"/>
      <c r="INF17" s="1376"/>
      <c r="ING17" s="1376"/>
      <c r="INH17" s="1376"/>
      <c r="INI17" s="1376"/>
      <c r="INJ17" s="1376"/>
      <c r="INK17" s="1376"/>
      <c r="INL17" s="1376"/>
      <c r="INM17" s="1376"/>
      <c r="INN17" s="1376"/>
      <c r="INO17" s="1376"/>
      <c r="INP17" s="1376"/>
      <c r="INQ17" s="1376"/>
      <c r="INR17" s="1376"/>
      <c r="INS17" s="1376"/>
      <c r="INT17" s="1376"/>
      <c r="INU17" s="1376"/>
      <c r="INV17" s="1376"/>
      <c r="INW17" s="1376"/>
      <c r="INX17" s="1376"/>
      <c r="INY17" s="1376"/>
      <c r="INZ17" s="1376"/>
      <c r="IOA17" s="1376"/>
      <c r="IOB17" s="1376"/>
      <c r="IOC17" s="1376"/>
      <c r="IOD17" s="1376"/>
      <c r="IOE17" s="1376"/>
      <c r="IOF17" s="1376"/>
      <c r="IOG17" s="1376"/>
      <c r="IOH17" s="1376"/>
      <c r="IOI17" s="1376"/>
      <c r="IOJ17" s="1376"/>
      <c r="IOK17" s="1376"/>
      <c r="IOL17" s="1376"/>
      <c r="IOM17" s="1376"/>
      <c r="ION17" s="1376"/>
      <c r="IOO17" s="1376"/>
      <c r="IOP17" s="1376"/>
      <c r="IOQ17" s="1376"/>
      <c r="IOR17" s="1376"/>
      <c r="IOS17" s="1376"/>
      <c r="IOT17" s="1376"/>
      <c r="IOU17" s="1376"/>
      <c r="IOV17" s="1376"/>
      <c r="IOW17" s="1376"/>
      <c r="IOX17" s="1376"/>
      <c r="IOY17" s="1376"/>
      <c r="IOZ17" s="1376"/>
      <c r="IPA17" s="1376"/>
      <c r="IPB17" s="1376"/>
      <c r="IPC17" s="1376"/>
      <c r="IPD17" s="1376"/>
      <c r="IPE17" s="1376"/>
      <c r="IPF17" s="1376"/>
      <c r="IPG17" s="1376"/>
      <c r="IPH17" s="1376"/>
      <c r="IPI17" s="1376"/>
      <c r="IPJ17" s="1376"/>
      <c r="IPK17" s="1376"/>
      <c r="IPL17" s="1376"/>
      <c r="IPM17" s="1376"/>
      <c r="IPN17" s="1376"/>
      <c r="IPO17" s="1376"/>
      <c r="IPP17" s="1376"/>
      <c r="IPQ17" s="1376"/>
      <c r="IPR17" s="1376"/>
      <c r="IPS17" s="1376"/>
      <c r="IPT17" s="1376"/>
      <c r="IPU17" s="1376"/>
      <c r="IPV17" s="1376"/>
      <c r="IPW17" s="1376"/>
      <c r="IPX17" s="1376"/>
      <c r="IPY17" s="1376"/>
      <c r="IPZ17" s="1376"/>
      <c r="IQA17" s="1376"/>
      <c r="IQB17" s="1376"/>
      <c r="IQC17" s="1376"/>
      <c r="IQD17" s="1376"/>
      <c r="IQE17" s="1376"/>
      <c r="IQF17" s="1376"/>
      <c r="IQG17" s="1376"/>
      <c r="IQH17" s="1376"/>
      <c r="IQI17" s="1376"/>
      <c r="IQJ17" s="1376"/>
      <c r="IQK17" s="1376"/>
      <c r="IQL17" s="1376"/>
      <c r="IQM17" s="1376"/>
      <c r="IQN17" s="1376"/>
      <c r="IQO17" s="1376"/>
      <c r="IQP17" s="1376"/>
      <c r="IQQ17" s="1376"/>
      <c r="IQR17" s="1376"/>
      <c r="IQS17" s="1376"/>
      <c r="IQT17" s="1376"/>
      <c r="IQU17" s="1376"/>
      <c r="IQV17" s="1376"/>
      <c r="IQW17" s="1376"/>
      <c r="IQX17" s="1376"/>
      <c r="IQY17" s="1376"/>
      <c r="IQZ17" s="1376"/>
      <c r="IRA17" s="1376"/>
      <c r="IRB17" s="1376"/>
      <c r="IRC17" s="1376"/>
      <c r="IRD17" s="1376"/>
      <c r="IRE17" s="1376"/>
      <c r="IRF17" s="1376"/>
      <c r="IRG17" s="1376"/>
      <c r="IRH17" s="1376"/>
      <c r="IRI17" s="1376"/>
      <c r="IRJ17" s="1376"/>
      <c r="IRK17" s="1376"/>
      <c r="IRL17" s="1376"/>
      <c r="IRM17" s="1376"/>
      <c r="IRN17" s="1376"/>
      <c r="IRO17" s="1376"/>
      <c r="IRP17" s="1376"/>
      <c r="IRQ17" s="1376"/>
      <c r="IRR17" s="1376"/>
      <c r="IRS17" s="1376"/>
      <c r="IRT17" s="1376"/>
      <c r="IRU17" s="1376"/>
      <c r="IRV17" s="1376"/>
      <c r="IRW17" s="1376"/>
      <c r="IRX17" s="1376"/>
      <c r="IRY17" s="1376"/>
      <c r="IRZ17" s="1376"/>
      <c r="ISA17" s="1376"/>
      <c r="ISB17" s="1376"/>
      <c r="ISC17" s="1376"/>
      <c r="ISD17" s="1376"/>
      <c r="ISE17" s="1376"/>
      <c r="ISF17" s="1376"/>
      <c r="ISG17" s="1376"/>
      <c r="ISH17" s="1376"/>
      <c r="ISI17" s="1376"/>
      <c r="ISJ17" s="1376"/>
      <c r="ISK17" s="1376"/>
      <c r="ISL17" s="1376"/>
      <c r="ISM17" s="1376"/>
      <c r="ISN17" s="1376"/>
      <c r="ISO17" s="1376"/>
      <c r="ISP17" s="1376"/>
      <c r="ISQ17" s="1376"/>
      <c r="ISR17" s="1376"/>
      <c r="ISS17" s="1376"/>
      <c r="IST17" s="1376"/>
      <c r="ISU17" s="1376"/>
      <c r="ISV17" s="1376"/>
      <c r="ISW17" s="1376"/>
      <c r="ISX17" s="1376"/>
      <c r="ISY17" s="1376"/>
      <c r="ISZ17" s="1376"/>
      <c r="ITA17" s="1376"/>
      <c r="ITB17" s="1376"/>
      <c r="ITC17" s="1376"/>
      <c r="ITD17" s="1376"/>
      <c r="ITE17" s="1376"/>
      <c r="ITF17" s="1376"/>
      <c r="ITG17" s="1376"/>
      <c r="ITH17" s="1376"/>
      <c r="ITI17" s="1376"/>
      <c r="ITJ17" s="1376"/>
      <c r="ITK17" s="1376"/>
      <c r="ITL17" s="1376"/>
      <c r="ITM17" s="1376"/>
      <c r="ITN17" s="1376"/>
      <c r="ITO17" s="1376"/>
      <c r="ITP17" s="1376"/>
      <c r="ITQ17" s="1376"/>
      <c r="ITR17" s="1376"/>
      <c r="ITS17" s="1376"/>
      <c r="ITT17" s="1376"/>
      <c r="ITU17" s="1376"/>
      <c r="ITV17" s="1376"/>
      <c r="ITW17" s="1376"/>
      <c r="ITX17" s="1376"/>
      <c r="ITY17" s="1376"/>
      <c r="ITZ17" s="1376"/>
      <c r="IUA17" s="1376"/>
      <c r="IUB17" s="1376"/>
      <c r="IUC17" s="1376"/>
      <c r="IUD17" s="1376"/>
      <c r="IUE17" s="1376"/>
      <c r="IUF17" s="1376"/>
      <c r="IUG17" s="1376"/>
      <c r="IUH17" s="1376"/>
      <c r="IUI17" s="1376"/>
      <c r="IUJ17" s="1376"/>
      <c r="IUK17" s="1376"/>
      <c r="IUL17" s="1376"/>
      <c r="IUM17" s="1376"/>
      <c r="IUN17" s="1376"/>
      <c r="IUO17" s="1376"/>
      <c r="IUP17" s="1376"/>
      <c r="IUQ17" s="1376"/>
      <c r="IUR17" s="1376"/>
      <c r="IUS17" s="1376"/>
      <c r="IUT17" s="1376"/>
      <c r="IUU17" s="1376"/>
      <c r="IUV17" s="1376"/>
      <c r="IUW17" s="1376"/>
      <c r="IUX17" s="1376"/>
      <c r="IUY17" s="1376"/>
      <c r="IUZ17" s="1376"/>
      <c r="IVA17" s="1376"/>
      <c r="IVB17" s="1376"/>
      <c r="IVC17" s="1376"/>
      <c r="IVD17" s="1376"/>
      <c r="IVE17" s="1376"/>
      <c r="IVF17" s="1376"/>
      <c r="IVG17" s="1376"/>
      <c r="IVH17" s="1376"/>
      <c r="IVI17" s="1376"/>
      <c r="IVJ17" s="1376"/>
      <c r="IVK17" s="1376"/>
      <c r="IVL17" s="1376"/>
      <c r="IVM17" s="1376"/>
      <c r="IVN17" s="1376"/>
      <c r="IVO17" s="1376"/>
      <c r="IVP17" s="1376"/>
      <c r="IVQ17" s="1376"/>
      <c r="IVR17" s="1376"/>
      <c r="IVS17" s="1376"/>
      <c r="IVT17" s="1376"/>
      <c r="IVU17" s="1376"/>
      <c r="IVV17" s="1376"/>
      <c r="IVW17" s="1376"/>
      <c r="IVX17" s="1376"/>
      <c r="IVY17" s="1376"/>
      <c r="IVZ17" s="1376"/>
      <c r="IWA17" s="1376"/>
      <c r="IWB17" s="1376"/>
      <c r="IWC17" s="1376"/>
      <c r="IWD17" s="1376"/>
      <c r="IWE17" s="1376"/>
      <c r="IWF17" s="1376"/>
      <c r="IWG17" s="1376"/>
      <c r="IWH17" s="1376"/>
      <c r="IWI17" s="1376"/>
      <c r="IWJ17" s="1376"/>
      <c r="IWK17" s="1376"/>
      <c r="IWL17" s="1376"/>
      <c r="IWM17" s="1376"/>
      <c r="IWN17" s="1376"/>
      <c r="IWO17" s="1376"/>
      <c r="IWP17" s="1376"/>
      <c r="IWQ17" s="1376"/>
      <c r="IWR17" s="1376"/>
      <c r="IWS17" s="1376"/>
      <c r="IWT17" s="1376"/>
      <c r="IWU17" s="1376"/>
      <c r="IWV17" s="1376"/>
      <c r="IWW17" s="1376"/>
      <c r="IWX17" s="1376"/>
      <c r="IWY17" s="1376"/>
      <c r="IWZ17" s="1376"/>
      <c r="IXA17" s="1376"/>
      <c r="IXB17" s="1376"/>
      <c r="IXC17" s="1376"/>
      <c r="IXD17" s="1376"/>
      <c r="IXE17" s="1376"/>
      <c r="IXF17" s="1376"/>
      <c r="IXG17" s="1376"/>
      <c r="IXH17" s="1376"/>
      <c r="IXI17" s="1376"/>
      <c r="IXJ17" s="1376"/>
      <c r="IXK17" s="1376"/>
      <c r="IXL17" s="1376"/>
      <c r="IXM17" s="1376"/>
      <c r="IXN17" s="1376"/>
      <c r="IXO17" s="1376"/>
      <c r="IXP17" s="1376"/>
      <c r="IXQ17" s="1376"/>
      <c r="IXR17" s="1376"/>
      <c r="IXS17" s="1376"/>
      <c r="IXT17" s="1376"/>
      <c r="IXU17" s="1376"/>
      <c r="IXV17" s="1376"/>
      <c r="IXW17" s="1376"/>
      <c r="IXX17" s="1376"/>
      <c r="IXY17" s="1376"/>
      <c r="IXZ17" s="1376"/>
      <c r="IYA17" s="1376"/>
      <c r="IYB17" s="1376"/>
      <c r="IYC17" s="1376"/>
      <c r="IYD17" s="1376"/>
      <c r="IYE17" s="1376"/>
      <c r="IYF17" s="1376"/>
      <c r="IYG17" s="1376"/>
      <c r="IYH17" s="1376"/>
      <c r="IYI17" s="1376"/>
      <c r="IYJ17" s="1376"/>
      <c r="IYK17" s="1376"/>
      <c r="IYL17" s="1376"/>
      <c r="IYM17" s="1376"/>
      <c r="IYN17" s="1376"/>
      <c r="IYO17" s="1376"/>
      <c r="IYP17" s="1376"/>
      <c r="IYQ17" s="1376"/>
      <c r="IYR17" s="1376"/>
      <c r="IYS17" s="1376"/>
      <c r="IYT17" s="1376"/>
      <c r="IYU17" s="1376"/>
      <c r="IYV17" s="1376"/>
      <c r="IYW17" s="1376"/>
      <c r="IYX17" s="1376"/>
      <c r="IYY17" s="1376"/>
      <c r="IYZ17" s="1376"/>
      <c r="IZA17" s="1376"/>
      <c r="IZB17" s="1376"/>
      <c r="IZC17" s="1376"/>
      <c r="IZD17" s="1376"/>
      <c r="IZE17" s="1376"/>
      <c r="IZF17" s="1376"/>
      <c r="IZG17" s="1376"/>
      <c r="IZH17" s="1376"/>
      <c r="IZI17" s="1376"/>
      <c r="IZJ17" s="1376"/>
      <c r="IZK17" s="1376"/>
      <c r="IZL17" s="1376"/>
      <c r="IZM17" s="1376"/>
      <c r="IZN17" s="1376"/>
      <c r="IZO17" s="1376"/>
      <c r="IZP17" s="1376"/>
      <c r="IZQ17" s="1376"/>
      <c r="IZR17" s="1376"/>
      <c r="IZS17" s="1376"/>
      <c r="IZT17" s="1376"/>
      <c r="IZU17" s="1376"/>
      <c r="IZV17" s="1376"/>
      <c r="IZW17" s="1376"/>
      <c r="IZX17" s="1376"/>
      <c r="IZY17" s="1376"/>
      <c r="IZZ17" s="1376"/>
      <c r="JAA17" s="1376"/>
      <c r="JAB17" s="1376"/>
      <c r="JAC17" s="1376"/>
      <c r="JAD17" s="1376"/>
      <c r="JAE17" s="1376"/>
      <c r="JAF17" s="1376"/>
      <c r="JAG17" s="1376"/>
      <c r="JAH17" s="1376"/>
      <c r="JAI17" s="1376"/>
      <c r="JAJ17" s="1376"/>
      <c r="JAK17" s="1376"/>
      <c r="JAL17" s="1376"/>
      <c r="JAM17" s="1376"/>
      <c r="JAN17" s="1376"/>
      <c r="JAO17" s="1376"/>
      <c r="JAP17" s="1376"/>
      <c r="JAQ17" s="1376"/>
      <c r="JAR17" s="1376"/>
      <c r="JAS17" s="1376"/>
      <c r="JAT17" s="1376"/>
      <c r="JAU17" s="1376"/>
      <c r="JAV17" s="1376"/>
      <c r="JAW17" s="1376"/>
      <c r="JAX17" s="1376"/>
      <c r="JAY17" s="1376"/>
      <c r="JAZ17" s="1376"/>
      <c r="JBA17" s="1376"/>
      <c r="JBB17" s="1376"/>
      <c r="JBC17" s="1376"/>
      <c r="JBD17" s="1376"/>
      <c r="JBE17" s="1376"/>
      <c r="JBF17" s="1376"/>
      <c r="JBG17" s="1376"/>
      <c r="JBH17" s="1376"/>
      <c r="JBI17" s="1376"/>
      <c r="JBJ17" s="1376"/>
      <c r="JBK17" s="1376"/>
      <c r="JBL17" s="1376"/>
      <c r="JBM17" s="1376"/>
      <c r="JBN17" s="1376"/>
      <c r="JBO17" s="1376"/>
      <c r="JBP17" s="1376"/>
      <c r="JBQ17" s="1376"/>
      <c r="JBR17" s="1376"/>
      <c r="JBS17" s="1376"/>
      <c r="JBT17" s="1376"/>
      <c r="JBU17" s="1376"/>
      <c r="JBV17" s="1376"/>
      <c r="JBW17" s="1376"/>
      <c r="JBX17" s="1376"/>
      <c r="JBY17" s="1376"/>
      <c r="JBZ17" s="1376"/>
      <c r="JCA17" s="1376"/>
      <c r="JCB17" s="1376"/>
      <c r="JCC17" s="1376"/>
      <c r="JCD17" s="1376"/>
      <c r="JCE17" s="1376"/>
      <c r="JCF17" s="1376"/>
      <c r="JCG17" s="1376"/>
      <c r="JCH17" s="1376"/>
      <c r="JCI17" s="1376"/>
      <c r="JCJ17" s="1376"/>
      <c r="JCK17" s="1376"/>
      <c r="JCL17" s="1376"/>
      <c r="JCM17" s="1376"/>
      <c r="JCN17" s="1376"/>
      <c r="JCO17" s="1376"/>
      <c r="JCP17" s="1376"/>
      <c r="JCQ17" s="1376"/>
      <c r="JCR17" s="1376"/>
      <c r="JCS17" s="1376"/>
      <c r="JCT17" s="1376"/>
      <c r="JCU17" s="1376"/>
      <c r="JCV17" s="1376"/>
      <c r="JCW17" s="1376"/>
      <c r="JCX17" s="1376"/>
      <c r="JCY17" s="1376"/>
      <c r="JCZ17" s="1376"/>
      <c r="JDA17" s="1376"/>
      <c r="JDB17" s="1376"/>
      <c r="JDC17" s="1376"/>
      <c r="JDD17" s="1376"/>
      <c r="JDE17" s="1376"/>
      <c r="JDF17" s="1376"/>
      <c r="JDG17" s="1376"/>
      <c r="JDH17" s="1376"/>
      <c r="JDI17" s="1376"/>
      <c r="JDJ17" s="1376"/>
      <c r="JDK17" s="1376"/>
      <c r="JDL17" s="1376"/>
      <c r="JDM17" s="1376"/>
      <c r="JDN17" s="1376"/>
      <c r="JDO17" s="1376"/>
      <c r="JDP17" s="1376"/>
      <c r="JDQ17" s="1376"/>
      <c r="JDR17" s="1376"/>
      <c r="JDS17" s="1376"/>
      <c r="JDT17" s="1376"/>
      <c r="JDU17" s="1376"/>
      <c r="JDV17" s="1376"/>
      <c r="JDW17" s="1376"/>
      <c r="JDX17" s="1376"/>
      <c r="JDY17" s="1376"/>
      <c r="JDZ17" s="1376"/>
      <c r="JEA17" s="1376"/>
      <c r="JEB17" s="1376"/>
      <c r="JEC17" s="1376"/>
      <c r="JED17" s="1376"/>
      <c r="JEE17" s="1376"/>
      <c r="JEF17" s="1376"/>
      <c r="JEG17" s="1376"/>
      <c r="JEH17" s="1376"/>
      <c r="JEI17" s="1376"/>
      <c r="JEJ17" s="1376"/>
      <c r="JEK17" s="1376"/>
      <c r="JEL17" s="1376"/>
      <c r="JEM17" s="1376"/>
      <c r="JEN17" s="1376"/>
      <c r="JEO17" s="1376"/>
      <c r="JEP17" s="1376"/>
      <c r="JEQ17" s="1376"/>
      <c r="JER17" s="1376"/>
      <c r="JES17" s="1376"/>
      <c r="JET17" s="1376"/>
      <c r="JEU17" s="1376"/>
      <c r="JEV17" s="1376"/>
      <c r="JEW17" s="1376"/>
      <c r="JEX17" s="1376"/>
      <c r="JEY17" s="1376"/>
      <c r="JEZ17" s="1376"/>
      <c r="JFA17" s="1376"/>
      <c r="JFB17" s="1376"/>
      <c r="JFC17" s="1376"/>
      <c r="JFD17" s="1376"/>
      <c r="JFE17" s="1376"/>
      <c r="JFF17" s="1376"/>
      <c r="JFG17" s="1376"/>
      <c r="JFH17" s="1376"/>
      <c r="JFI17" s="1376"/>
      <c r="JFJ17" s="1376"/>
      <c r="JFK17" s="1376"/>
      <c r="JFL17" s="1376"/>
      <c r="JFM17" s="1376"/>
      <c r="JFN17" s="1376"/>
      <c r="JFO17" s="1376"/>
      <c r="JFP17" s="1376"/>
      <c r="JFQ17" s="1376"/>
      <c r="JFR17" s="1376"/>
      <c r="JFS17" s="1376"/>
      <c r="JFT17" s="1376"/>
      <c r="JFU17" s="1376"/>
      <c r="JFV17" s="1376"/>
      <c r="JFW17" s="1376"/>
      <c r="JFX17" s="1376"/>
      <c r="JFY17" s="1376"/>
      <c r="JFZ17" s="1376"/>
      <c r="JGA17" s="1376"/>
      <c r="JGB17" s="1376"/>
      <c r="JGC17" s="1376"/>
      <c r="JGD17" s="1376"/>
      <c r="JGE17" s="1376"/>
      <c r="JGF17" s="1376"/>
      <c r="JGG17" s="1376"/>
      <c r="JGH17" s="1376"/>
      <c r="JGI17" s="1376"/>
      <c r="JGJ17" s="1376"/>
      <c r="JGK17" s="1376"/>
      <c r="JGL17" s="1376"/>
      <c r="JGM17" s="1376"/>
      <c r="JGN17" s="1376"/>
      <c r="JGO17" s="1376"/>
      <c r="JGP17" s="1376"/>
      <c r="JGQ17" s="1376"/>
      <c r="JGR17" s="1376"/>
      <c r="JGS17" s="1376"/>
      <c r="JGT17" s="1376"/>
      <c r="JGU17" s="1376"/>
      <c r="JGV17" s="1376"/>
      <c r="JGW17" s="1376"/>
      <c r="JGX17" s="1376"/>
      <c r="JGY17" s="1376"/>
      <c r="JGZ17" s="1376"/>
      <c r="JHA17" s="1376"/>
      <c r="JHB17" s="1376"/>
      <c r="JHC17" s="1376"/>
      <c r="JHD17" s="1376"/>
      <c r="JHE17" s="1376"/>
      <c r="JHF17" s="1376"/>
      <c r="JHG17" s="1376"/>
      <c r="JHH17" s="1376"/>
      <c r="JHI17" s="1376"/>
      <c r="JHJ17" s="1376"/>
      <c r="JHK17" s="1376"/>
      <c r="JHL17" s="1376"/>
      <c r="JHM17" s="1376"/>
      <c r="JHN17" s="1376"/>
      <c r="JHO17" s="1376"/>
      <c r="JHP17" s="1376"/>
      <c r="JHQ17" s="1376"/>
      <c r="JHR17" s="1376"/>
      <c r="JHS17" s="1376"/>
      <c r="JHT17" s="1376"/>
      <c r="JHU17" s="1376"/>
      <c r="JHV17" s="1376"/>
      <c r="JHW17" s="1376"/>
      <c r="JHX17" s="1376"/>
      <c r="JHY17" s="1376"/>
      <c r="JHZ17" s="1376"/>
      <c r="JIA17" s="1376"/>
      <c r="JIB17" s="1376"/>
      <c r="JIC17" s="1376"/>
      <c r="JID17" s="1376"/>
      <c r="JIE17" s="1376"/>
      <c r="JIF17" s="1376"/>
      <c r="JIG17" s="1376"/>
      <c r="JIH17" s="1376"/>
      <c r="JII17" s="1376"/>
      <c r="JIJ17" s="1376"/>
      <c r="JIK17" s="1376"/>
      <c r="JIL17" s="1376"/>
      <c r="JIM17" s="1376"/>
      <c r="JIN17" s="1376"/>
      <c r="JIO17" s="1376"/>
      <c r="JIP17" s="1376"/>
      <c r="JIQ17" s="1376"/>
      <c r="JIR17" s="1376"/>
      <c r="JIS17" s="1376"/>
      <c r="JIT17" s="1376"/>
      <c r="JIU17" s="1376"/>
      <c r="JIV17" s="1376"/>
      <c r="JIW17" s="1376"/>
      <c r="JIX17" s="1376"/>
      <c r="JIY17" s="1376"/>
      <c r="JIZ17" s="1376"/>
      <c r="JJA17" s="1376"/>
      <c r="JJB17" s="1376"/>
      <c r="JJC17" s="1376"/>
      <c r="JJD17" s="1376"/>
      <c r="JJE17" s="1376"/>
      <c r="JJF17" s="1376"/>
      <c r="JJG17" s="1376"/>
      <c r="JJH17" s="1376"/>
      <c r="JJI17" s="1376"/>
      <c r="JJJ17" s="1376"/>
      <c r="JJK17" s="1376"/>
      <c r="JJL17" s="1376"/>
      <c r="JJM17" s="1376"/>
      <c r="JJN17" s="1376"/>
      <c r="JJO17" s="1376"/>
      <c r="JJP17" s="1376"/>
      <c r="JJQ17" s="1376"/>
      <c r="JJR17" s="1376"/>
      <c r="JJS17" s="1376"/>
      <c r="JJT17" s="1376"/>
      <c r="JJU17" s="1376"/>
      <c r="JJV17" s="1376"/>
      <c r="JJW17" s="1376"/>
      <c r="JJX17" s="1376"/>
      <c r="JJY17" s="1376"/>
      <c r="JJZ17" s="1376"/>
      <c r="JKA17" s="1376"/>
      <c r="JKB17" s="1376"/>
      <c r="JKC17" s="1376"/>
      <c r="JKD17" s="1376"/>
      <c r="JKE17" s="1376"/>
      <c r="JKF17" s="1376"/>
      <c r="JKG17" s="1376"/>
      <c r="JKH17" s="1376"/>
      <c r="JKI17" s="1376"/>
      <c r="JKJ17" s="1376"/>
      <c r="JKK17" s="1376"/>
      <c r="JKL17" s="1376"/>
      <c r="JKM17" s="1376"/>
      <c r="JKN17" s="1376"/>
      <c r="JKO17" s="1376"/>
      <c r="JKP17" s="1376"/>
      <c r="JKQ17" s="1376"/>
      <c r="JKR17" s="1376"/>
      <c r="JKS17" s="1376"/>
      <c r="JKT17" s="1376"/>
      <c r="JKU17" s="1376"/>
      <c r="JKV17" s="1376"/>
      <c r="JKW17" s="1376"/>
      <c r="JKX17" s="1376"/>
      <c r="JKY17" s="1376"/>
      <c r="JKZ17" s="1376"/>
      <c r="JLA17" s="1376"/>
      <c r="JLB17" s="1376"/>
      <c r="JLC17" s="1376"/>
      <c r="JLD17" s="1376"/>
      <c r="JLE17" s="1376"/>
      <c r="JLF17" s="1376"/>
      <c r="JLG17" s="1376"/>
      <c r="JLH17" s="1376"/>
      <c r="JLI17" s="1376"/>
      <c r="JLJ17" s="1376"/>
      <c r="JLK17" s="1376"/>
      <c r="JLL17" s="1376"/>
      <c r="JLM17" s="1376"/>
      <c r="JLN17" s="1376"/>
      <c r="JLO17" s="1376"/>
      <c r="JLP17" s="1376"/>
      <c r="JLQ17" s="1376"/>
      <c r="JLR17" s="1376"/>
      <c r="JLS17" s="1376"/>
      <c r="JLT17" s="1376"/>
      <c r="JLU17" s="1376"/>
      <c r="JLV17" s="1376"/>
      <c r="JLW17" s="1376"/>
      <c r="JLX17" s="1376"/>
      <c r="JLY17" s="1376"/>
      <c r="JLZ17" s="1376"/>
      <c r="JMA17" s="1376"/>
      <c r="JMB17" s="1376"/>
      <c r="JMC17" s="1376"/>
      <c r="JMD17" s="1376"/>
      <c r="JME17" s="1376"/>
      <c r="JMF17" s="1376"/>
      <c r="JMG17" s="1376"/>
      <c r="JMH17" s="1376"/>
      <c r="JMI17" s="1376"/>
      <c r="JMJ17" s="1376"/>
      <c r="JMK17" s="1376"/>
      <c r="JML17" s="1376"/>
      <c r="JMM17" s="1376"/>
      <c r="JMN17" s="1376"/>
      <c r="JMO17" s="1376"/>
      <c r="JMP17" s="1376"/>
      <c r="JMQ17" s="1376"/>
      <c r="JMR17" s="1376"/>
      <c r="JMS17" s="1376"/>
      <c r="JMT17" s="1376"/>
      <c r="JMU17" s="1376"/>
      <c r="JMV17" s="1376"/>
      <c r="JMW17" s="1376"/>
      <c r="JMX17" s="1376"/>
      <c r="JMY17" s="1376"/>
      <c r="JMZ17" s="1376"/>
      <c r="JNA17" s="1376"/>
      <c r="JNB17" s="1376"/>
      <c r="JNC17" s="1376"/>
      <c r="JND17" s="1376"/>
      <c r="JNE17" s="1376"/>
      <c r="JNF17" s="1376"/>
      <c r="JNG17" s="1376"/>
      <c r="JNH17" s="1376"/>
      <c r="JNI17" s="1376"/>
      <c r="JNJ17" s="1376"/>
      <c r="JNK17" s="1376"/>
      <c r="JNL17" s="1376"/>
      <c r="JNM17" s="1376"/>
      <c r="JNN17" s="1376"/>
      <c r="JNO17" s="1376"/>
      <c r="JNP17" s="1376"/>
      <c r="JNQ17" s="1376"/>
      <c r="JNR17" s="1376"/>
      <c r="JNS17" s="1376"/>
      <c r="JNT17" s="1376"/>
      <c r="JNU17" s="1376"/>
      <c r="JNV17" s="1376"/>
      <c r="JNW17" s="1376"/>
      <c r="JNX17" s="1376"/>
      <c r="JNY17" s="1376"/>
      <c r="JNZ17" s="1376"/>
      <c r="JOA17" s="1376"/>
      <c r="JOB17" s="1376"/>
      <c r="JOC17" s="1376"/>
      <c r="JOD17" s="1376"/>
      <c r="JOE17" s="1376"/>
      <c r="JOF17" s="1376"/>
      <c r="JOG17" s="1376"/>
      <c r="JOH17" s="1376"/>
      <c r="JOI17" s="1376"/>
      <c r="JOJ17" s="1376"/>
      <c r="JOK17" s="1376"/>
      <c r="JOL17" s="1376"/>
      <c r="JOM17" s="1376"/>
      <c r="JON17" s="1376"/>
      <c r="JOO17" s="1376"/>
      <c r="JOP17" s="1376"/>
      <c r="JOQ17" s="1376"/>
      <c r="JOR17" s="1376"/>
      <c r="JOS17" s="1376"/>
      <c r="JOT17" s="1376"/>
      <c r="JOU17" s="1376"/>
      <c r="JOV17" s="1376"/>
      <c r="JOW17" s="1376"/>
      <c r="JOX17" s="1376"/>
      <c r="JOY17" s="1376"/>
      <c r="JOZ17" s="1376"/>
      <c r="JPA17" s="1376"/>
      <c r="JPB17" s="1376"/>
      <c r="JPC17" s="1376"/>
      <c r="JPD17" s="1376"/>
      <c r="JPE17" s="1376"/>
      <c r="JPF17" s="1376"/>
      <c r="JPG17" s="1376"/>
      <c r="JPH17" s="1376"/>
      <c r="JPI17" s="1376"/>
      <c r="JPJ17" s="1376"/>
      <c r="JPK17" s="1376"/>
      <c r="JPL17" s="1376"/>
      <c r="JPM17" s="1376"/>
      <c r="JPN17" s="1376"/>
      <c r="JPO17" s="1376"/>
      <c r="JPP17" s="1376"/>
      <c r="JPQ17" s="1376"/>
      <c r="JPR17" s="1376"/>
      <c r="JPS17" s="1376"/>
      <c r="JPT17" s="1376"/>
      <c r="JPU17" s="1376"/>
      <c r="JPV17" s="1376"/>
      <c r="JPW17" s="1376"/>
      <c r="JPX17" s="1376"/>
      <c r="JPY17" s="1376"/>
      <c r="JPZ17" s="1376"/>
      <c r="JQA17" s="1376"/>
      <c r="JQB17" s="1376"/>
      <c r="JQC17" s="1376"/>
      <c r="JQD17" s="1376"/>
      <c r="JQE17" s="1376"/>
      <c r="JQF17" s="1376"/>
      <c r="JQG17" s="1376"/>
      <c r="JQH17" s="1376"/>
      <c r="JQI17" s="1376"/>
      <c r="JQJ17" s="1376"/>
      <c r="JQK17" s="1376"/>
      <c r="JQL17" s="1376"/>
      <c r="JQM17" s="1376"/>
      <c r="JQN17" s="1376"/>
      <c r="JQO17" s="1376"/>
      <c r="JQP17" s="1376"/>
      <c r="JQQ17" s="1376"/>
      <c r="JQR17" s="1376"/>
      <c r="JQS17" s="1376"/>
      <c r="JQT17" s="1376"/>
      <c r="JQU17" s="1376"/>
      <c r="JQV17" s="1376"/>
      <c r="JQW17" s="1376"/>
      <c r="JQX17" s="1376"/>
      <c r="JQY17" s="1376"/>
      <c r="JQZ17" s="1376"/>
      <c r="JRA17" s="1376"/>
      <c r="JRB17" s="1376"/>
      <c r="JRC17" s="1376"/>
      <c r="JRD17" s="1376"/>
      <c r="JRE17" s="1376"/>
      <c r="JRF17" s="1376"/>
      <c r="JRG17" s="1376"/>
      <c r="JRH17" s="1376"/>
      <c r="JRI17" s="1376"/>
      <c r="JRJ17" s="1376"/>
      <c r="JRK17" s="1376"/>
      <c r="JRL17" s="1376"/>
      <c r="JRM17" s="1376"/>
      <c r="JRN17" s="1376"/>
      <c r="JRO17" s="1376"/>
      <c r="JRP17" s="1376"/>
      <c r="JRQ17" s="1376"/>
      <c r="JRR17" s="1376"/>
      <c r="JRS17" s="1376"/>
      <c r="JRT17" s="1376"/>
      <c r="JRU17" s="1376"/>
      <c r="JRV17" s="1376"/>
      <c r="JRW17" s="1376"/>
      <c r="JRX17" s="1376"/>
      <c r="JRY17" s="1376"/>
      <c r="JRZ17" s="1376"/>
      <c r="JSA17" s="1376"/>
      <c r="JSB17" s="1376"/>
      <c r="JSC17" s="1376"/>
      <c r="JSD17" s="1376"/>
      <c r="JSE17" s="1376"/>
      <c r="JSF17" s="1376"/>
      <c r="JSG17" s="1376"/>
      <c r="JSH17" s="1376"/>
      <c r="JSI17" s="1376"/>
      <c r="JSJ17" s="1376"/>
      <c r="JSK17" s="1376"/>
      <c r="JSL17" s="1376"/>
      <c r="JSM17" s="1376"/>
      <c r="JSN17" s="1376"/>
      <c r="JSO17" s="1376"/>
      <c r="JSP17" s="1376"/>
      <c r="JSQ17" s="1376"/>
      <c r="JSR17" s="1376"/>
      <c r="JSS17" s="1376"/>
      <c r="JST17" s="1376"/>
      <c r="JSU17" s="1376"/>
      <c r="JSV17" s="1376"/>
      <c r="JSW17" s="1376"/>
      <c r="JSX17" s="1376"/>
      <c r="JSY17" s="1376"/>
      <c r="JSZ17" s="1376"/>
      <c r="JTA17" s="1376"/>
      <c r="JTB17" s="1376"/>
      <c r="JTC17" s="1376"/>
      <c r="JTD17" s="1376"/>
      <c r="JTE17" s="1376"/>
      <c r="JTF17" s="1376"/>
      <c r="JTG17" s="1376"/>
      <c r="JTH17" s="1376"/>
      <c r="JTI17" s="1376"/>
      <c r="JTJ17" s="1376"/>
      <c r="JTK17" s="1376"/>
      <c r="JTL17" s="1376"/>
      <c r="JTM17" s="1376"/>
      <c r="JTN17" s="1376"/>
      <c r="JTO17" s="1376"/>
      <c r="JTP17" s="1376"/>
      <c r="JTQ17" s="1376"/>
      <c r="JTR17" s="1376"/>
      <c r="JTS17" s="1376"/>
      <c r="JTT17" s="1376"/>
      <c r="JTU17" s="1376"/>
      <c r="JTV17" s="1376"/>
      <c r="JTW17" s="1376"/>
      <c r="JTX17" s="1376"/>
      <c r="JTY17" s="1376"/>
      <c r="JTZ17" s="1376"/>
      <c r="JUA17" s="1376"/>
      <c r="JUB17" s="1376"/>
      <c r="JUC17" s="1376"/>
      <c r="JUD17" s="1376"/>
      <c r="JUE17" s="1376"/>
      <c r="JUF17" s="1376"/>
      <c r="JUG17" s="1376"/>
      <c r="JUH17" s="1376"/>
      <c r="JUI17" s="1376"/>
      <c r="JUJ17" s="1376"/>
      <c r="JUK17" s="1376"/>
      <c r="JUL17" s="1376"/>
      <c r="JUM17" s="1376"/>
      <c r="JUN17" s="1376"/>
      <c r="JUO17" s="1376"/>
      <c r="JUP17" s="1376"/>
      <c r="JUQ17" s="1376"/>
      <c r="JUR17" s="1376"/>
      <c r="JUS17" s="1376"/>
      <c r="JUT17" s="1376"/>
      <c r="JUU17" s="1376"/>
      <c r="JUV17" s="1376"/>
      <c r="JUW17" s="1376"/>
      <c r="JUX17" s="1376"/>
      <c r="JUY17" s="1376"/>
      <c r="JUZ17" s="1376"/>
      <c r="JVA17" s="1376"/>
      <c r="JVB17" s="1376"/>
      <c r="JVC17" s="1376"/>
      <c r="JVD17" s="1376"/>
      <c r="JVE17" s="1376"/>
      <c r="JVF17" s="1376"/>
      <c r="JVG17" s="1376"/>
      <c r="JVH17" s="1376"/>
      <c r="JVI17" s="1376"/>
      <c r="JVJ17" s="1376"/>
      <c r="JVK17" s="1376"/>
      <c r="JVL17" s="1376"/>
      <c r="JVM17" s="1376"/>
      <c r="JVN17" s="1376"/>
      <c r="JVO17" s="1376"/>
      <c r="JVP17" s="1376"/>
      <c r="JVQ17" s="1376"/>
      <c r="JVR17" s="1376"/>
      <c r="JVS17" s="1376"/>
      <c r="JVT17" s="1376"/>
      <c r="JVU17" s="1376"/>
      <c r="JVV17" s="1376"/>
      <c r="JVW17" s="1376"/>
      <c r="JVX17" s="1376"/>
      <c r="JVY17" s="1376"/>
      <c r="JVZ17" s="1376"/>
      <c r="JWA17" s="1376"/>
      <c r="JWB17" s="1376"/>
      <c r="JWC17" s="1376"/>
      <c r="JWD17" s="1376"/>
      <c r="JWE17" s="1376"/>
      <c r="JWF17" s="1376"/>
      <c r="JWG17" s="1376"/>
      <c r="JWH17" s="1376"/>
      <c r="JWI17" s="1376"/>
      <c r="JWJ17" s="1376"/>
      <c r="JWK17" s="1376"/>
      <c r="JWL17" s="1376"/>
      <c r="JWM17" s="1376"/>
      <c r="JWN17" s="1376"/>
      <c r="JWO17" s="1376"/>
      <c r="JWP17" s="1376"/>
      <c r="JWQ17" s="1376"/>
      <c r="JWR17" s="1376"/>
      <c r="JWS17" s="1376"/>
      <c r="JWT17" s="1376"/>
      <c r="JWU17" s="1376"/>
      <c r="JWV17" s="1376"/>
      <c r="JWW17" s="1376"/>
      <c r="JWX17" s="1376"/>
      <c r="JWY17" s="1376"/>
      <c r="JWZ17" s="1376"/>
      <c r="JXA17" s="1376"/>
      <c r="JXB17" s="1376"/>
      <c r="JXC17" s="1376"/>
      <c r="JXD17" s="1376"/>
      <c r="JXE17" s="1376"/>
      <c r="JXF17" s="1376"/>
      <c r="JXG17" s="1376"/>
      <c r="JXH17" s="1376"/>
      <c r="JXI17" s="1376"/>
      <c r="JXJ17" s="1376"/>
      <c r="JXK17" s="1376"/>
      <c r="JXL17" s="1376"/>
      <c r="JXM17" s="1376"/>
      <c r="JXN17" s="1376"/>
      <c r="JXO17" s="1376"/>
      <c r="JXP17" s="1376"/>
      <c r="JXQ17" s="1376"/>
      <c r="JXR17" s="1376"/>
      <c r="JXS17" s="1376"/>
      <c r="JXT17" s="1376"/>
      <c r="JXU17" s="1376"/>
      <c r="JXV17" s="1376"/>
      <c r="JXW17" s="1376"/>
      <c r="JXX17" s="1376"/>
      <c r="JXY17" s="1376"/>
      <c r="JXZ17" s="1376"/>
      <c r="JYA17" s="1376"/>
      <c r="JYB17" s="1376"/>
      <c r="JYC17" s="1376"/>
      <c r="JYD17" s="1376"/>
      <c r="JYE17" s="1376"/>
      <c r="JYF17" s="1376"/>
      <c r="JYG17" s="1376"/>
      <c r="JYH17" s="1376"/>
      <c r="JYI17" s="1376"/>
      <c r="JYJ17" s="1376"/>
      <c r="JYK17" s="1376"/>
      <c r="JYL17" s="1376"/>
      <c r="JYM17" s="1376"/>
      <c r="JYN17" s="1376"/>
      <c r="JYO17" s="1376"/>
      <c r="JYP17" s="1376"/>
      <c r="JYQ17" s="1376"/>
      <c r="JYR17" s="1376"/>
      <c r="JYS17" s="1376"/>
      <c r="JYT17" s="1376"/>
      <c r="JYU17" s="1376"/>
      <c r="JYV17" s="1376"/>
      <c r="JYW17" s="1376"/>
      <c r="JYX17" s="1376"/>
      <c r="JYY17" s="1376"/>
      <c r="JYZ17" s="1376"/>
      <c r="JZA17" s="1376"/>
      <c r="JZB17" s="1376"/>
      <c r="JZC17" s="1376"/>
      <c r="JZD17" s="1376"/>
      <c r="JZE17" s="1376"/>
      <c r="JZF17" s="1376"/>
      <c r="JZG17" s="1376"/>
      <c r="JZH17" s="1376"/>
      <c r="JZI17" s="1376"/>
      <c r="JZJ17" s="1376"/>
      <c r="JZK17" s="1376"/>
      <c r="JZL17" s="1376"/>
      <c r="JZM17" s="1376"/>
      <c r="JZN17" s="1376"/>
      <c r="JZO17" s="1376"/>
      <c r="JZP17" s="1376"/>
      <c r="JZQ17" s="1376"/>
      <c r="JZR17" s="1376"/>
      <c r="JZS17" s="1376"/>
      <c r="JZT17" s="1376"/>
      <c r="JZU17" s="1376"/>
      <c r="JZV17" s="1376"/>
      <c r="JZW17" s="1376"/>
      <c r="JZX17" s="1376"/>
      <c r="JZY17" s="1376"/>
      <c r="JZZ17" s="1376"/>
      <c r="KAA17" s="1376"/>
      <c r="KAB17" s="1376"/>
      <c r="KAC17" s="1376"/>
      <c r="KAD17" s="1376"/>
      <c r="KAE17" s="1376"/>
      <c r="KAF17" s="1376"/>
      <c r="KAG17" s="1376"/>
      <c r="KAH17" s="1376"/>
      <c r="KAI17" s="1376"/>
      <c r="KAJ17" s="1376"/>
      <c r="KAK17" s="1376"/>
      <c r="KAL17" s="1376"/>
      <c r="KAM17" s="1376"/>
      <c r="KAN17" s="1376"/>
      <c r="KAO17" s="1376"/>
      <c r="KAP17" s="1376"/>
      <c r="KAQ17" s="1376"/>
      <c r="KAR17" s="1376"/>
      <c r="KAS17" s="1376"/>
      <c r="KAT17" s="1376"/>
      <c r="KAU17" s="1376"/>
      <c r="KAV17" s="1376"/>
      <c r="KAW17" s="1376"/>
      <c r="KAX17" s="1376"/>
      <c r="KAY17" s="1376"/>
      <c r="KAZ17" s="1376"/>
      <c r="KBA17" s="1376"/>
      <c r="KBB17" s="1376"/>
      <c r="KBC17" s="1376"/>
      <c r="KBD17" s="1376"/>
      <c r="KBE17" s="1376"/>
      <c r="KBF17" s="1376"/>
      <c r="KBG17" s="1376"/>
      <c r="KBH17" s="1376"/>
      <c r="KBI17" s="1376"/>
      <c r="KBJ17" s="1376"/>
      <c r="KBK17" s="1376"/>
      <c r="KBL17" s="1376"/>
      <c r="KBM17" s="1376"/>
      <c r="KBN17" s="1376"/>
      <c r="KBO17" s="1376"/>
      <c r="KBP17" s="1376"/>
      <c r="KBQ17" s="1376"/>
      <c r="KBR17" s="1376"/>
      <c r="KBS17" s="1376"/>
      <c r="KBT17" s="1376"/>
      <c r="KBU17" s="1376"/>
      <c r="KBV17" s="1376"/>
      <c r="KBW17" s="1376"/>
      <c r="KBX17" s="1376"/>
      <c r="KBY17" s="1376"/>
      <c r="KBZ17" s="1376"/>
      <c r="KCA17" s="1376"/>
      <c r="KCB17" s="1376"/>
      <c r="KCC17" s="1376"/>
      <c r="KCD17" s="1376"/>
      <c r="KCE17" s="1376"/>
      <c r="KCF17" s="1376"/>
      <c r="KCG17" s="1376"/>
      <c r="KCH17" s="1376"/>
      <c r="KCI17" s="1376"/>
      <c r="KCJ17" s="1376"/>
      <c r="KCK17" s="1376"/>
      <c r="KCL17" s="1376"/>
      <c r="KCM17" s="1376"/>
      <c r="KCN17" s="1376"/>
      <c r="KCO17" s="1376"/>
      <c r="KCP17" s="1376"/>
      <c r="KCQ17" s="1376"/>
      <c r="KCR17" s="1376"/>
      <c r="KCS17" s="1376"/>
      <c r="KCT17" s="1376"/>
      <c r="KCU17" s="1376"/>
      <c r="KCV17" s="1376"/>
      <c r="KCW17" s="1376"/>
      <c r="KCX17" s="1376"/>
      <c r="KCY17" s="1376"/>
      <c r="KCZ17" s="1376"/>
      <c r="KDA17" s="1376"/>
      <c r="KDB17" s="1376"/>
      <c r="KDC17" s="1376"/>
      <c r="KDD17" s="1376"/>
      <c r="KDE17" s="1376"/>
      <c r="KDF17" s="1376"/>
      <c r="KDG17" s="1376"/>
      <c r="KDH17" s="1376"/>
      <c r="KDI17" s="1376"/>
      <c r="KDJ17" s="1376"/>
      <c r="KDK17" s="1376"/>
      <c r="KDL17" s="1376"/>
      <c r="KDM17" s="1376"/>
      <c r="KDN17" s="1376"/>
      <c r="KDO17" s="1376"/>
      <c r="KDP17" s="1376"/>
      <c r="KDQ17" s="1376"/>
      <c r="KDR17" s="1376"/>
      <c r="KDS17" s="1376"/>
      <c r="KDT17" s="1376"/>
      <c r="KDU17" s="1376"/>
      <c r="KDV17" s="1376"/>
      <c r="KDW17" s="1376"/>
      <c r="KDX17" s="1376"/>
      <c r="KDY17" s="1376"/>
      <c r="KDZ17" s="1376"/>
      <c r="KEA17" s="1376"/>
      <c r="KEB17" s="1376"/>
      <c r="KEC17" s="1376"/>
      <c r="KED17" s="1376"/>
      <c r="KEE17" s="1376"/>
      <c r="KEF17" s="1376"/>
      <c r="KEG17" s="1376"/>
      <c r="KEH17" s="1376"/>
      <c r="KEI17" s="1376"/>
      <c r="KEJ17" s="1376"/>
      <c r="KEK17" s="1376"/>
      <c r="KEL17" s="1376"/>
      <c r="KEM17" s="1376"/>
      <c r="KEN17" s="1376"/>
      <c r="KEO17" s="1376"/>
      <c r="KEP17" s="1376"/>
      <c r="KEQ17" s="1376"/>
      <c r="KER17" s="1376"/>
      <c r="KES17" s="1376"/>
      <c r="KET17" s="1376"/>
      <c r="KEU17" s="1376"/>
      <c r="KEV17" s="1376"/>
      <c r="KEW17" s="1376"/>
      <c r="KEX17" s="1376"/>
      <c r="KEY17" s="1376"/>
      <c r="KEZ17" s="1376"/>
      <c r="KFA17" s="1376"/>
      <c r="KFB17" s="1376"/>
      <c r="KFC17" s="1376"/>
      <c r="KFD17" s="1376"/>
      <c r="KFE17" s="1376"/>
      <c r="KFF17" s="1376"/>
      <c r="KFG17" s="1376"/>
      <c r="KFH17" s="1376"/>
      <c r="KFI17" s="1376"/>
      <c r="KFJ17" s="1376"/>
      <c r="KFK17" s="1376"/>
      <c r="KFL17" s="1376"/>
      <c r="KFM17" s="1376"/>
      <c r="KFN17" s="1376"/>
      <c r="KFO17" s="1376"/>
      <c r="KFP17" s="1376"/>
      <c r="KFQ17" s="1376"/>
      <c r="KFR17" s="1376"/>
      <c r="KFS17" s="1376"/>
      <c r="KFT17" s="1376"/>
      <c r="KFU17" s="1376"/>
      <c r="KFV17" s="1376"/>
      <c r="KFW17" s="1376"/>
      <c r="KFX17" s="1376"/>
      <c r="KFY17" s="1376"/>
      <c r="KFZ17" s="1376"/>
      <c r="KGA17" s="1376"/>
      <c r="KGB17" s="1376"/>
      <c r="KGC17" s="1376"/>
      <c r="KGD17" s="1376"/>
      <c r="KGE17" s="1376"/>
      <c r="KGF17" s="1376"/>
      <c r="KGG17" s="1376"/>
      <c r="KGH17" s="1376"/>
      <c r="KGI17" s="1376"/>
      <c r="KGJ17" s="1376"/>
      <c r="KGK17" s="1376"/>
      <c r="KGL17" s="1376"/>
      <c r="KGM17" s="1376"/>
      <c r="KGN17" s="1376"/>
      <c r="KGO17" s="1376"/>
      <c r="KGP17" s="1376"/>
      <c r="KGQ17" s="1376"/>
      <c r="KGR17" s="1376"/>
      <c r="KGS17" s="1376"/>
      <c r="KGT17" s="1376"/>
      <c r="KGU17" s="1376"/>
      <c r="KGV17" s="1376"/>
      <c r="KGW17" s="1376"/>
      <c r="KGX17" s="1376"/>
      <c r="KGY17" s="1376"/>
      <c r="KGZ17" s="1376"/>
      <c r="KHA17" s="1376"/>
      <c r="KHB17" s="1376"/>
      <c r="KHC17" s="1376"/>
      <c r="KHD17" s="1376"/>
      <c r="KHE17" s="1376"/>
      <c r="KHF17" s="1376"/>
      <c r="KHG17" s="1376"/>
      <c r="KHH17" s="1376"/>
      <c r="KHI17" s="1376"/>
      <c r="KHJ17" s="1376"/>
      <c r="KHK17" s="1376"/>
      <c r="KHL17" s="1376"/>
      <c r="KHM17" s="1376"/>
      <c r="KHN17" s="1376"/>
      <c r="KHO17" s="1376"/>
      <c r="KHP17" s="1376"/>
      <c r="KHQ17" s="1376"/>
      <c r="KHR17" s="1376"/>
      <c r="KHS17" s="1376"/>
      <c r="KHT17" s="1376"/>
      <c r="KHU17" s="1376"/>
      <c r="KHV17" s="1376"/>
      <c r="KHW17" s="1376"/>
      <c r="KHX17" s="1376"/>
      <c r="KHY17" s="1376"/>
      <c r="KHZ17" s="1376"/>
      <c r="KIA17" s="1376"/>
      <c r="KIB17" s="1376"/>
      <c r="KIC17" s="1376"/>
      <c r="KID17" s="1376"/>
      <c r="KIE17" s="1376"/>
      <c r="KIF17" s="1376"/>
      <c r="KIG17" s="1376"/>
      <c r="KIH17" s="1376"/>
      <c r="KII17" s="1376"/>
      <c r="KIJ17" s="1376"/>
      <c r="KIK17" s="1376"/>
      <c r="KIL17" s="1376"/>
      <c r="KIM17" s="1376"/>
      <c r="KIN17" s="1376"/>
      <c r="KIO17" s="1376"/>
      <c r="KIP17" s="1376"/>
      <c r="KIQ17" s="1376"/>
      <c r="KIR17" s="1376"/>
      <c r="KIS17" s="1376"/>
      <c r="KIT17" s="1376"/>
      <c r="KIU17" s="1376"/>
      <c r="KIV17" s="1376"/>
      <c r="KIW17" s="1376"/>
      <c r="KIX17" s="1376"/>
      <c r="KIY17" s="1376"/>
      <c r="KIZ17" s="1376"/>
      <c r="KJA17" s="1376"/>
      <c r="KJB17" s="1376"/>
      <c r="KJC17" s="1376"/>
      <c r="KJD17" s="1376"/>
      <c r="KJE17" s="1376"/>
      <c r="KJF17" s="1376"/>
      <c r="KJG17" s="1376"/>
      <c r="KJH17" s="1376"/>
      <c r="KJI17" s="1376"/>
      <c r="KJJ17" s="1376"/>
      <c r="KJK17" s="1376"/>
      <c r="KJL17" s="1376"/>
      <c r="KJM17" s="1376"/>
      <c r="KJN17" s="1376"/>
      <c r="KJO17" s="1376"/>
      <c r="KJP17" s="1376"/>
      <c r="KJQ17" s="1376"/>
      <c r="KJR17" s="1376"/>
      <c r="KJS17" s="1376"/>
      <c r="KJT17" s="1376"/>
      <c r="KJU17" s="1376"/>
      <c r="KJV17" s="1376"/>
      <c r="KJW17" s="1376"/>
      <c r="KJX17" s="1376"/>
      <c r="KJY17" s="1376"/>
      <c r="KJZ17" s="1376"/>
      <c r="KKA17" s="1376"/>
      <c r="KKB17" s="1376"/>
      <c r="KKC17" s="1376"/>
      <c r="KKD17" s="1376"/>
      <c r="KKE17" s="1376"/>
      <c r="KKF17" s="1376"/>
      <c r="KKG17" s="1376"/>
      <c r="KKH17" s="1376"/>
      <c r="KKI17" s="1376"/>
      <c r="KKJ17" s="1376"/>
      <c r="KKK17" s="1376"/>
      <c r="KKL17" s="1376"/>
      <c r="KKM17" s="1376"/>
      <c r="KKN17" s="1376"/>
      <c r="KKO17" s="1376"/>
      <c r="KKP17" s="1376"/>
      <c r="KKQ17" s="1376"/>
      <c r="KKR17" s="1376"/>
      <c r="KKS17" s="1376"/>
      <c r="KKT17" s="1376"/>
      <c r="KKU17" s="1376"/>
      <c r="KKV17" s="1376"/>
      <c r="KKW17" s="1376"/>
      <c r="KKX17" s="1376"/>
      <c r="KKY17" s="1376"/>
      <c r="KKZ17" s="1376"/>
      <c r="KLA17" s="1376"/>
      <c r="KLB17" s="1376"/>
      <c r="KLC17" s="1376"/>
      <c r="KLD17" s="1376"/>
      <c r="KLE17" s="1376"/>
      <c r="KLF17" s="1376"/>
      <c r="KLG17" s="1376"/>
      <c r="KLH17" s="1376"/>
      <c r="KLI17" s="1376"/>
      <c r="KLJ17" s="1376"/>
      <c r="KLK17" s="1376"/>
      <c r="KLL17" s="1376"/>
      <c r="KLM17" s="1376"/>
      <c r="KLN17" s="1376"/>
      <c r="KLO17" s="1376"/>
      <c r="KLP17" s="1376"/>
      <c r="KLQ17" s="1376"/>
      <c r="KLR17" s="1376"/>
      <c r="KLS17" s="1376"/>
      <c r="KLT17" s="1376"/>
      <c r="KLU17" s="1376"/>
      <c r="KLV17" s="1376"/>
      <c r="KLW17" s="1376"/>
      <c r="KLX17" s="1376"/>
      <c r="KLY17" s="1376"/>
      <c r="KLZ17" s="1376"/>
      <c r="KMA17" s="1376"/>
      <c r="KMB17" s="1376"/>
      <c r="KMC17" s="1376"/>
      <c r="KMD17" s="1376"/>
      <c r="KME17" s="1376"/>
      <c r="KMF17" s="1376"/>
      <c r="KMG17" s="1376"/>
      <c r="KMH17" s="1376"/>
      <c r="KMI17" s="1376"/>
      <c r="KMJ17" s="1376"/>
      <c r="KMK17" s="1376"/>
      <c r="KML17" s="1376"/>
      <c r="KMM17" s="1376"/>
      <c r="KMN17" s="1376"/>
      <c r="KMO17" s="1376"/>
      <c r="KMP17" s="1376"/>
      <c r="KMQ17" s="1376"/>
      <c r="KMR17" s="1376"/>
      <c r="KMS17" s="1376"/>
      <c r="KMT17" s="1376"/>
      <c r="KMU17" s="1376"/>
      <c r="KMV17" s="1376"/>
      <c r="KMW17" s="1376"/>
      <c r="KMX17" s="1376"/>
      <c r="KMY17" s="1376"/>
      <c r="KMZ17" s="1376"/>
      <c r="KNA17" s="1376"/>
      <c r="KNB17" s="1376"/>
      <c r="KNC17" s="1376"/>
      <c r="KND17" s="1376"/>
      <c r="KNE17" s="1376"/>
      <c r="KNF17" s="1376"/>
      <c r="KNG17" s="1376"/>
      <c r="KNH17" s="1376"/>
      <c r="KNI17" s="1376"/>
      <c r="KNJ17" s="1376"/>
      <c r="KNK17" s="1376"/>
      <c r="KNL17" s="1376"/>
      <c r="KNM17" s="1376"/>
      <c r="KNN17" s="1376"/>
      <c r="KNO17" s="1376"/>
      <c r="KNP17" s="1376"/>
      <c r="KNQ17" s="1376"/>
      <c r="KNR17" s="1376"/>
      <c r="KNS17" s="1376"/>
      <c r="KNT17" s="1376"/>
      <c r="KNU17" s="1376"/>
      <c r="KNV17" s="1376"/>
      <c r="KNW17" s="1376"/>
      <c r="KNX17" s="1376"/>
      <c r="KNY17" s="1376"/>
      <c r="KNZ17" s="1376"/>
      <c r="KOA17" s="1376"/>
      <c r="KOB17" s="1376"/>
      <c r="KOC17" s="1376"/>
      <c r="KOD17" s="1376"/>
      <c r="KOE17" s="1376"/>
      <c r="KOF17" s="1376"/>
      <c r="KOG17" s="1376"/>
      <c r="KOH17" s="1376"/>
      <c r="KOI17" s="1376"/>
      <c r="KOJ17" s="1376"/>
      <c r="KOK17" s="1376"/>
      <c r="KOL17" s="1376"/>
      <c r="KOM17" s="1376"/>
      <c r="KON17" s="1376"/>
      <c r="KOO17" s="1376"/>
      <c r="KOP17" s="1376"/>
      <c r="KOQ17" s="1376"/>
      <c r="KOR17" s="1376"/>
      <c r="KOS17" s="1376"/>
      <c r="KOT17" s="1376"/>
      <c r="KOU17" s="1376"/>
      <c r="KOV17" s="1376"/>
      <c r="KOW17" s="1376"/>
      <c r="KOX17" s="1376"/>
      <c r="KOY17" s="1376"/>
      <c r="KOZ17" s="1376"/>
      <c r="KPA17" s="1376"/>
      <c r="KPB17" s="1376"/>
      <c r="KPC17" s="1376"/>
      <c r="KPD17" s="1376"/>
      <c r="KPE17" s="1376"/>
      <c r="KPF17" s="1376"/>
      <c r="KPG17" s="1376"/>
      <c r="KPH17" s="1376"/>
      <c r="KPI17" s="1376"/>
      <c r="KPJ17" s="1376"/>
      <c r="KPK17" s="1376"/>
      <c r="KPL17" s="1376"/>
      <c r="KPM17" s="1376"/>
      <c r="KPN17" s="1376"/>
      <c r="KPO17" s="1376"/>
      <c r="KPP17" s="1376"/>
      <c r="KPQ17" s="1376"/>
      <c r="KPR17" s="1376"/>
      <c r="KPS17" s="1376"/>
      <c r="KPT17" s="1376"/>
      <c r="KPU17" s="1376"/>
      <c r="KPV17" s="1376"/>
      <c r="KPW17" s="1376"/>
      <c r="KPX17" s="1376"/>
      <c r="KPY17" s="1376"/>
      <c r="KPZ17" s="1376"/>
      <c r="KQA17" s="1376"/>
      <c r="KQB17" s="1376"/>
      <c r="KQC17" s="1376"/>
      <c r="KQD17" s="1376"/>
      <c r="KQE17" s="1376"/>
      <c r="KQF17" s="1376"/>
      <c r="KQG17" s="1376"/>
      <c r="KQH17" s="1376"/>
      <c r="KQI17" s="1376"/>
      <c r="KQJ17" s="1376"/>
      <c r="KQK17" s="1376"/>
      <c r="KQL17" s="1376"/>
      <c r="KQM17" s="1376"/>
      <c r="KQN17" s="1376"/>
      <c r="KQO17" s="1376"/>
      <c r="KQP17" s="1376"/>
      <c r="KQQ17" s="1376"/>
      <c r="KQR17" s="1376"/>
      <c r="KQS17" s="1376"/>
      <c r="KQT17" s="1376"/>
      <c r="KQU17" s="1376"/>
      <c r="KQV17" s="1376"/>
      <c r="KQW17" s="1376"/>
      <c r="KQX17" s="1376"/>
      <c r="KQY17" s="1376"/>
      <c r="KQZ17" s="1376"/>
      <c r="KRA17" s="1376"/>
      <c r="KRB17" s="1376"/>
      <c r="KRC17" s="1376"/>
      <c r="KRD17" s="1376"/>
      <c r="KRE17" s="1376"/>
      <c r="KRF17" s="1376"/>
      <c r="KRG17" s="1376"/>
      <c r="KRH17" s="1376"/>
      <c r="KRI17" s="1376"/>
      <c r="KRJ17" s="1376"/>
      <c r="KRK17" s="1376"/>
      <c r="KRL17" s="1376"/>
      <c r="KRM17" s="1376"/>
      <c r="KRN17" s="1376"/>
      <c r="KRO17" s="1376"/>
      <c r="KRP17" s="1376"/>
      <c r="KRQ17" s="1376"/>
      <c r="KRR17" s="1376"/>
      <c r="KRS17" s="1376"/>
      <c r="KRT17" s="1376"/>
      <c r="KRU17" s="1376"/>
      <c r="KRV17" s="1376"/>
      <c r="KRW17" s="1376"/>
      <c r="KRX17" s="1376"/>
      <c r="KRY17" s="1376"/>
      <c r="KRZ17" s="1376"/>
      <c r="KSA17" s="1376"/>
      <c r="KSB17" s="1376"/>
      <c r="KSC17" s="1376"/>
      <c r="KSD17" s="1376"/>
      <c r="KSE17" s="1376"/>
      <c r="KSF17" s="1376"/>
      <c r="KSG17" s="1376"/>
      <c r="KSH17" s="1376"/>
      <c r="KSI17" s="1376"/>
      <c r="KSJ17" s="1376"/>
      <c r="KSK17" s="1376"/>
      <c r="KSL17" s="1376"/>
      <c r="KSM17" s="1376"/>
      <c r="KSN17" s="1376"/>
      <c r="KSO17" s="1376"/>
      <c r="KSP17" s="1376"/>
      <c r="KSQ17" s="1376"/>
      <c r="KSR17" s="1376"/>
      <c r="KSS17" s="1376"/>
      <c r="KST17" s="1376"/>
      <c r="KSU17" s="1376"/>
      <c r="KSV17" s="1376"/>
      <c r="KSW17" s="1376"/>
      <c r="KSX17" s="1376"/>
      <c r="KSY17" s="1376"/>
      <c r="KSZ17" s="1376"/>
      <c r="KTA17" s="1376"/>
      <c r="KTB17" s="1376"/>
      <c r="KTC17" s="1376"/>
      <c r="KTD17" s="1376"/>
      <c r="KTE17" s="1376"/>
      <c r="KTF17" s="1376"/>
      <c r="KTG17" s="1376"/>
      <c r="KTH17" s="1376"/>
      <c r="KTI17" s="1376"/>
      <c r="KTJ17" s="1376"/>
      <c r="KTK17" s="1376"/>
      <c r="KTL17" s="1376"/>
      <c r="KTM17" s="1376"/>
      <c r="KTN17" s="1376"/>
      <c r="KTO17" s="1376"/>
      <c r="KTP17" s="1376"/>
      <c r="KTQ17" s="1376"/>
      <c r="KTR17" s="1376"/>
      <c r="KTS17" s="1376"/>
      <c r="KTT17" s="1376"/>
      <c r="KTU17" s="1376"/>
      <c r="KTV17" s="1376"/>
      <c r="KTW17" s="1376"/>
      <c r="KTX17" s="1376"/>
      <c r="KTY17" s="1376"/>
      <c r="KTZ17" s="1376"/>
      <c r="KUA17" s="1376"/>
      <c r="KUB17" s="1376"/>
      <c r="KUC17" s="1376"/>
      <c r="KUD17" s="1376"/>
      <c r="KUE17" s="1376"/>
      <c r="KUF17" s="1376"/>
      <c r="KUG17" s="1376"/>
      <c r="KUH17" s="1376"/>
      <c r="KUI17" s="1376"/>
      <c r="KUJ17" s="1376"/>
      <c r="KUK17" s="1376"/>
      <c r="KUL17" s="1376"/>
      <c r="KUM17" s="1376"/>
      <c r="KUN17" s="1376"/>
      <c r="KUO17" s="1376"/>
      <c r="KUP17" s="1376"/>
      <c r="KUQ17" s="1376"/>
      <c r="KUR17" s="1376"/>
      <c r="KUS17" s="1376"/>
      <c r="KUT17" s="1376"/>
      <c r="KUU17" s="1376"/>
      <c r="KUV17" s="1376"/>
      <c r="KUW17" s="1376"/>
      <c r="KUX17" s="1376"/>
      <c r="KUY17" s="1376"/>
      <c r="KUZ17" s="1376"/>
      <c r="KVA17" s="1376"/>
      <c r="KVB17" s="1376"/>
      <c r="KVC17" s="1376"/>
      <c r="KVD17" s="1376"/>
      <c r="KVE17" s="1376"/>
      <c r="KVF17" s="1376"/>
      <c r="KVG17" s="1376"/>
      <c r="KVH17" s="1376"/>
      <c r="KVI17" s="1376"/>
      <c r="KVJ17" s="1376"/>
      <c r="KVK17" s="1376"/>
      <c r="KVL17" s="1376"/>
      <c r="KVM17" s="1376"/>
      <c r="KVN17" s="1376"/>
      <c r="KVO17" s="1376"/>
      <c r="KVP17" s="1376"/>
      <c r="KVQ17" s="1376"/>
      <c r="KVR17" s="1376"/>
      <c r="KVS17" s="1376"/>
      <c r="KVT17" s="1376"/>
      <c r="KVU17" s="1376"/>
      <c r="KVV17" s="1376"/>
      <c r="KVW17" s="1376"/>
      <c r="KVX17" s="1376"/>
      <c r="KVY17" s="1376"/>
      <c r="KVZ17" s="1376"/>
      <c r="KWA17" s="1376"/>
      <c r="KWB17" s="1376"/>
      <c r="KWC17" s="1376"/>
      <c r="KWD17" s="1376"/>
      <c r="KWE17" s="1376"/>
      <c r="KWF17" s="1376"/>
      <c r="KWG17" s="1376"/>
      <c r="KWH17" s="1376"/>
      <c r="KWI17" s="1376"/>
      <c r="KWJ17" s="1376"/>
      <c r="KWK17" s="1376"/>
      <c r="KWL17" s="1376"/>
      <c r="KWM17" s="1376"/>
      <c r="KWN17" s="1376"/>
      <c r="KWO17" s="1376"/>
      <c r="KWP17" s="1376"/>
      <c r="KWQ17" s="1376"/>
      <c r="KWR17" s="1376"/>
      <c r="KWS17" s="1376"/>
      <c r="KWT17" s="1376"/>
      <c r="KWU17" s="1376"/>
      <c r="KWV17" s="1376"/>
      <c r="KWW17" s="1376"/>
      <c r="KWX17" s="1376"/>
      <c r="KWY17" s="1376"/>
      <c r="KWZ17" s="1376"/>
      <c r="KXA17" s="1376"/>
      <c r="KXB17" s="1376"/>
      <c r="KXC17" s="1376"/>
      <c r="KXD17" s="1376"/>
      <c r="KXE17" s="1376"/>
      <c r="KXF17" s="1376"/>
      <c r="KXG17" s="1376"/>
      <c r="KXH17" s="1376"/>
      <c r="KXI17" s="1376"/>
      <c r="KXJ17" s="1376"/>
      <c r="KXK17" s="1376"/>
      <c r="KXL17" s="1376"/>
      <c r="KXM17" s="1376"/>
      <c r="KXN17" s="1376"/>
      <c r="KXO17" s="1376"/>
      <c r="KXP17" s="1376"/>
      <c r="KXQ17" s="1376"/>
      <c r="KXR17" s="1376"/>
      <c r="KXS17" s="1376"/>
      <c r="KXT17" s="1376"/>
      <c r="KXU17" s="1376"/>
      <c r="KXV17" s="1376"/>
      <c r="KXW17" s="1376"/>
      <c r="KXX17" s="1376"/>
      <c r="KXY17" s="1376"/>
      <c r="KXZ17" s="1376"/>
      <c r="KYA17" s="1376"/>
      <c r="KYB17" s="1376"/>
      <c r="KYC17" s="1376"/>
      <c r="KYD17" s="1376"/>
      <c r="KYE17" s="1376"/>
      <c r="KYF17" s="1376"/>
      <c r="KYG17" s="1376"/>
      <c r="KYH17" s="1376"/>
      <c r="KYI17" s="1376"/>
      <c r="KYJ17" s="1376"/>
      <c r="KYK17" s="1376"/>
      <c r="KYL17" s="1376"/>
      <c r="KYM17" s="1376"/>
      <c r="KYN17" s="1376"/>
      <c r="KYO17" s="1376"/>
      <c r="KYP17" s="1376"/>
      <c r="KYQ17" s="1376"/>
      <c r="KYR17" s="1376"/>
      <c r="KYS17" s="1376"/>
      <c r="KYT17" s="1376"/>
      <c r="KYU17" s="1376"/>
      <c r="KYV17" s="1376"/>
      <c r="KYW17" s="1376"/>
      <c r="KYX17" s="1376"/>
      <c r="KYY17" s="1376"/>
      <c r="KYZ17" s="1376"/>
      <c r="KZA17" s="1376"/>
      <c r="KZB17" s="1376"/>
      <c r="KZC17" s="1376"/>
      <c r="KZD17" s="1376"/>
      <c r="KZE17" s="1376"/>
      <c r="KZF17" s="1376"/>
      <c r="KZG17" s="1376"/>
      <c r="KZH17" s="1376"/>
      <c r="KZI17" s="1376"/>
      <c r="KZJ17" s="1376"/>
      <c r="KZK17" s="1376"/>
      <c r="KZL17" s="1376"/>
      <c r="KZM17" s="1376"/>
      <c r="KZN17" s="1376"/>
      <c r="KZO17" s="1376"/>
      <c r="KZP17" s="1376"/>
      <c r="KZQ17" s="1376"/>
      <c r="KZR17" s="1376"/>
      <c r="KZS17" s="1376"/>
      <c r="KZT17" s="1376"/>
      <c r="KZU17" s="1376"/>
      <c r="KZV17" s="1376"/>
      <c r="KZW17" s="1376"/>
      <c r="KZX17" s="1376"/>
      <c r="KZY17" s="1376"/>
      <c r="KZZ17" s="1376"/>
      <c r="LAA17" s="1376"/>
      <c r="LAB17" s="1376"/>
      <c r="LAC17" s="1376"/>
      <c r="LAD17" s="1376"/>
      <c r="LAE17" s="1376"/>
      <c r="LAF17" s="1376"/>
      <c r="LAG17" s="1376"/>
      <c r="LAH17" s="1376"/>
      <c r="LAI17" s="1376"/>
      <c r="LAJ17" s="1376"/>
      <c r="LAK17" s="1376"/>
      <c r="LAL17" s="1376"/>
      <c r="LAM17" s="1376"/>
      <c r="LAN17" s="1376"/>
      <c r="LAO17" s="1376"/>
      <c r="LAP17" s="1376"/>
      <c r="LAQ17" s="1376"/>
      <c r="LAR17" s="1376"/>
      <c r="LAS17" s="1376"/>
      <c r="LAT17" s="1376"/>
      <c r="LAU17" s="1376"/>
      <c r="LAV17" s="1376"/>
      <c r="LAW17" s="1376"/>
      <c r="LAX17" s="1376"/>
      <c r="LAY17" s="1376"/>
      <c r="LAZ17" s="1376"/>
      <c r="LBA17" s="1376"/>
      <c r="LBB17" s="1376"/>
      <c r="LBC17" s="1376"/>
      <c r="LBD17" s="1376"/>
      <c r="LBE17" s="1376"/>
      <c r="LBF17" s="1376"/>
      <c r="LBG17" s="1376"/>
      <c r="LBH17" s="1376"/>
      <c r="LBI17" s="1376"/>
      <c r="LBJ17" s="1376"/>
      <c r="LBK17" s="1376"/>
      <c r="LBL17" s="1376"/>
      <c r="LBM17" s="1376"/>
      <c r="LBN17" s="1376"/>
      <c r="LBO17" s="1376"/>
      <c r="LBP17" s="1376"/>
      <c r="LBQ17" s="1376"/>
      <c r="LBR17" s="1376"/>
      <c r="LBS17" s="1376"/>
      <c r="LBT17" s="1376"/>
      <c r="LBU17" s="1376"/>
      <c r="LBV17" s="1376"/>
      <c r="LBW17" s="1376"/>
      <c r="LBX17" s="1376"/>
      <c r="LBY17" s="1376"/>
      <c r="LBZ17" s="1376"/>
      <c r="LCA17" s="1376"/>
      <c r="LCB17" s="1376"/>
      <c r="LCC17" s="1376"/>
      <c r="LCD17" s="1376"/>
      <c r="LCE17" s="1376"/>
      <c r="LCF17" s="1376"/>
      <c r="LCG17" s="1376"/>
      <c r="LCH17" s="1376"/>
      <c r="LCI17" s="1376"/>
      <c r="LCJ17" s="1376"/>
      <c r="LCK17" s="1376"/>
      <c r="LCL17" s="1376"/>
      <c r="LCM17" s="1376"/>
      <c r="LCN17" s="1376"/>
      <c r="LCO17" s="1376"/>
      <c r="LCP17" s="1376"/>
      <c r="LCQ17" s="1376"/>
      <c r="LCR17" s="1376"/>
      <c r="LCS17" s="1376"/>
      <c r="LCT17" s="1376"/>
      <c r="LCU17" s="1376"/>
      <c r="LCV17" s="1376"/>
      <c r="LCW17" s="1376"/>
      <c r="LCX17" s="1376"/>
      <c r="LCY17" s="1376"/>
      <c r="LCZ17" s="1376"/>
      <c r="LDA17" s="1376"/>
      <c r="LDB17" s="1376"/>
      <c r="LDC17" s="1376"/>
      <c r="LDD17" s="1376"/>
      <c r="LDE17" s="1376"/>
      <c r="LDF17" s="1376"/>
      <c r="LDG17" s="1376"/>
      <c r="LDH17" s="1376"/>
      <c r="LDI17" s="1376"/>
      <c r="LDJ17" s="1376"/>
      <c r="LDK17" s="1376"/>
      <c r="LDL17" s="1376"/>
      <c r="LDM17" s="1376"/>
      <c r="LDN17" s="1376"/>
      <c r="LDO17" s="1376"/>
      <c r="LDP17" s="1376"/>
      <c r="LDQ17" s="1376"/>
      <c r="LDR17" s="1376"/>
      <c r="LDS17" s="1376"/>
      <c r="LDT17" s="1376"/>
      <c r="LDU17" s="1376"/>
      <c r="LDV17" s="1376"/>
      <c r="LDW17" s="1376"/>
      <c r="LDX17" s="1376"/>
      <c r="LDY17" s="1376"/>
      <c r="LDZ17" s="1376"/>
      <c r="LEA17" s="1376"/>
      <c r="LEB17" s="1376"/>
      <c r="LEC17" s="1376"/>
      <c r="LED17" s="1376"/>
      <c r="LEE17" s="1376"/>
      <c r="LEF17" s="1376"/>
      <c r="LEG17" s="1376"/>
      <c r="LEH17" s="1376"/>
      <c r="LEI17" s="1376"/>
      <c r="LEJ17" s="1376"/>
      <c r="LEK17" s="1376"/>
      <c r="LEL17" s="1376"/>
      <c r="LEM17" s="1376"/>
      <c r="LEN17" s="1376"/>
      <c r="LEO17" s="1376"/>
      <c r="LEP17" s="1376"/>
      <c r="LEQ17" s="1376"/>
      <c r="LER17" s="1376"/>
      <c r="LES17" s="1376"/>
      <c r="LET17" s="1376"/>
      <c r="LEU17" s="1376"/>
      <c r="LEV17" s="1376"/>
      <c r="LEW17" s="1376"/>
      <c r="LEX17" s="1376"/>
      <c r="LEY17" s="1376"/>
      <c r="LEZ17" s="1376"/>
      <c r="LFA17" s="1376"/>
      <c r="LFB17" s="1376"/>
      <c r="LFC17" s="1376"/>
      <c r="LFD17" s="1376"/>
      <c r="LFE17" s="1376"/>
      <c r="LFF17" s="1376"/>
      <c r="LFG17" s="1376"/>
      <c r="LFH17" s="1376"/>
      <c r="LFI17" s="1376"/>
      <c r="LFJ17" s="1376"/>
      <c r="LFK17" s="1376"/>
      <c r="LFL17" s="1376"/>
      <c r="LFM17" s="1376"/>
      <c r="LFN17" s="1376"/>
      <c r="LFO17" s="1376"/>
      <c r="LFP17" s="1376"/>
      <c r="LFQ17" s="1376"/>
      <c r="LFR17" s="1376"/>
      <c r="LFS17" s="1376"/>
      <c r="LFT17" s="1376"/>
      <c r="LFU17" s="1376"/>
      <c r="LFV17" s="1376"/>
      <c r="LFW17" s="1376"/>
      <c r="LFX17" s="1376"/>
      <c r="LFY17" s="1376"/>
      <c r="LFZ17" s="1376"/>
      <c r="LGA17" s="1376"/>
      <c r="LGB17" s="1376"/>
      <c r="LGC17" s="1376"/>
      <c r="LGD17" s="1376"/>
      <c r="LGE17" s="1376"/>
      <c r="LGF17" s="1376"/>
      <c r="LGG17" s="1376"/>
      <c r="LGH17" s="1376"/>
      <c r="LGI17" s="1376"/>
      <c r="LGJ17" s="1376"/>
      <c r="LGK17" s="1376"/>
      <c r="LGL17" s="1376"/>
      <c r="LGM17" s="1376"/>
      <c r="LGN17" s="1376"/>
      <c r="LGO17" s="1376"/>
      <c r="LGP17" s="1376"/>
      <c r="LGQ17" s="1376"/>
      <c r="LGR17" s="1376"/>
      <c r="LGS17" s="1376"/>
      <c r="LGT17" s="1376"/>
      <c r="LGU17" s="1376"/>
      <c r="LGV17" s="1376"/>
      <c r="LGW17" s="1376"/>
      <c r="LGX17" s="1376"/>
      <c r="LGY17" s="1376"/>
      <c r="LGZ17" s="1376"/>
      <c r="LHA17" s="1376"/>
      <c r="LHB17" s="1376"/>
      <c r="LHC17" s="1376"/>
      <c r="LHD17" s="1376"/>
      <c r="LHE17" s="1376"/>
      <c r="LHF17" s="1376"/>
      <c r="LHG17" s="1376"/>
      <c r="LHH17" s="1376"/>
      <c r="LHI17" s="1376"/>
      <c r="LHJ17" s="1376"/>
      <c r="LHK17" s="1376"/>
      <c r="LHL17" s="1376"/>
      <c r="LHM17" s="1376"/>
      <c r="LHN17" s="1376"/>
      <c r="LHO17" s="1376"/>
      <c r="LHP17" s="1376"/>
      <c r="LHQ17" s="1376"/>
      <c r="LHR17" s="1376"/>
      <c r="LHS17" s="1376"/>
      <c r="LHT17" s="1376"/>
      <c r="LHU17" s="1376"/>
      <c r="LHV17" s="1376"/>
      <c r="LHW17" s="1376"/>
      <c r="LHX17" s="1376"/>
      <c r="LHY17" s="1376"/>
      <c r="LHZ17" s="1376"/>
      <c r="LIA17" s="1376"/>
      <c r="LIB17" s="1376"/>
      <c r="LIC17" s="1376"/>
      <c r="LID17" s="1376"/>
      <c r="LIE17" s="1376"/>
      <c r="LIF17" s="1376"/>
      <c r="LIG17" s="1376"/>
      <c r="LIH17" s="1376"/>
      <c r="LII17" s="1376"/>
      <c r="LIJ17" s="1376"/>
      <c r="LIK17" s="1376"/>
      <c r="LIL17" s="1376"/>
      <c r="LIM17" s="1376"/>
      <c r="LIN17" s="1376"/>
      <c r="LIO17" s="1376"/>
      <c r="LIP17" s="1376"/>
      <c r="LIQ17" s="1376"/>
      <c r="LIR17" s="1376"/>
      <c r="LIS17" s="1376"/>
      <c r="LIT17" s="1376"/>
      <c r="LIU17" s="1376"/>
      <c r="LIV17" s="1376"/>
      <c r="LIW17" s="1376"/>
      <c r="LIX17" s="1376"/>
      <c r="LIY17" s="1376"/>
      <c r="LIZ17" s="1376"/>
      <c r="LJA17" s="1376"/>
      <c r="LJB17" s="1376"/>
      <c r="LJC17" s="1376"/>
      <c r="LJD17" s="1376"/>
      <c r="LJE17" s="1376"/>
      <c r="LJF17" s="1376"/>
      <c r="LJG17" s="1376"/>
      <c r="LJH17" s="1376"/>
      <c r="LJI17" s="1376"/>
      <c r="LJJ17" s="1376"/>
      <c r="LJK17" s="1376"/>
      <c r="LJL17" s="1376"/>
      <c r="LJM17" s="1376"/>
      <c r="LJN17" s="1376"/>
      <c r="LJO17" s="1376"/>
      <c r="LJP17" s="1376"/>
      <c r="LJQ17" s="1376"/>
      <c r="LJR17" s="1376"/>
      <c r="LJS17" s="1376"/>
      <c r="LJT17" s="1376"/>
      <c r="LJU17" s="1376"/>
      <c r="LJV17" s="1376"/>
      <c r="LJW17" s="1376"/>
      <c r="LJX17" s="1376"/>
      <c r="LJY17" s="1376"/>
      <c r="LJZ17" s="1376"/>
      <c r="LKA17" s="1376"/>
      <c r="LKB17" s="1376"/>
      <c r="LKC17" s="1376"/>
      <c r="LKD17" s="1376"/>
      <c r="LKE17" s="1376"/>
      <c r="LKF17" s="1376"/>
      <c r="LKG17" s="1376"/>
      <c r="LKH17" s="1376"/>
      <c r="LKI17" s="1376"/>
      <c r="LKJ17" s="1376"/>
      <c r="LKK17" s="1376"/>
      <c r="LKL17" s="1376"/>
      <c r="LKM17" s="1376"/>
      <c r="LKN17" s="1376"/>
      <c r="LKO17" s="1376"/>
      <c r="LKP17" s="1376"/>
      <c r="LKQ17" s="1376"/>
      <c r="LKR17" s="1376"/>
      <c r="LKS17" s="1376"/>
      <c r="LKT17" s="1376"/>
      <c r="LKU17" s="1376"/>
      <c r="LKV17" s="1376"/>
      <c r="LKW17" s="1376"/>
      <c r="LKX17" s="1376"/>
      <c r="LKY17" s="1376"/>
      <c r="LKZ17" s="1376"/>
      <c r="LLA17" s="1376"/>
      <c r="LLB17" s="1376"/>
      <c r="LLC17" s="1376"/>
      <c r="LLD17" s="1376"/>
      <c r="LLE17" s="1376"/>
      <c r="LLF17" s="1376"/>
      <c r="LLG17" s="1376"/>
      <c r="LLH17" s="1376"/>
      <c r="LLI17" s="1376"/>
      <c r="LLJ17" s="1376"/>
      <c r="LLK17" s="1376"/>
      <c r="LLL17" s="1376"/>
      <c r="LLM17" s="1376"/>
      <c r="LLN17" s="1376"/>
      <c r="LLO17" s="1376"/>
      <c r="LLP17" s="1376"/>
      <c r="LLQ17" s="1376"/>
      <c r="LLR17" s="1376"/>
      <c r="LLS17" s="1376"/>
      <c r="LLT17" s="1376"/>
      <c r="LLU17" s="1376"/>
      <c r="LLV17" s="1376"/>
      <c r="LLW17" s="1376"/>
      <c r="LLX17" s="1376"/>
      <c r="LLY17" s="1376"/>
      <c r="LLZ17" s="1376"/>
      <c r="LMA17" s="1376"/>
      <c r="LMB17" s="1376"/>
      <c r="LMC17" s="1376"/>
      <c r="LMD17" s="1376"/>
      <c r="LME17" s="1376"/>
      <c r="LMF17" s="1376"/>
      <c r="LMG17" s="1376"/>
      <c r="LMH17" s="1376"/>
      <c r="LMI17" s="1376"/>
      <c r="LMJ17" s="1376"/>
      <c r="LMK17" s="1376"/>
      <c r="LML17" s="1376"/>
      <c r="LMM17" s="1376"/>
      <c r="LMN17" s="1376"/>
      <c r="LMO17" s="1376"/>
      <c r="LMP17" s="1376"/>
      <c r="LMQ17" s="1376"/>
      <c r="LMR17" s="1376"/>
      <c r="LMS17" s="1376"/>
      <c r="LMT17" s="1376"/>
      <c r="LMU17" s="1376"/>
      <c r="LMV17" s="1376"/>
      <c r="LMW17" s="1376"/>
      <c r="LMX17" s="1376"/>
      <c r="LMY17" s="1376"/>
      <c r="LMZ17" s="1376"/>
      <c r="LNA17" s="1376"/>
      <c r="LNB17" s="1376"/>
      <c r="LNC17" s="1376"/>
      <c r="LND17" s="1376"/>
      <c r="LNE17" s="1376"/>
      <c r="LNF17" s="1376"/>
      <c r="LNG17" s="1376"/>
      <c r="LNH17" s="1376"/>
      <c r="LNI17" s="1376"/>
      <c r="LNJ17" s="1376"/>
      <c r="LNK17" s="1376"/>
      <c r="LNL17" s="1376"/>
      <c r="LNM17" s="1376"/>
      <c r="LNN17" s="1376"/>
      <c r="LNO17" s="1376"/>
      <c r="LNP17" s="1376"/>
      <c r="LNQ17" s="1376"/>
      <c r="LNR17" s="1376"/>
      <c r="LNS17" s="1376"/>
      <c r="LNT17" s="1376"/>
      <c r="LNU17" s="1376"/>
      <c r="LNV17" s="1376"/>
      <c r="LNW17" s="1376"/>
      <c r="LNX17" s="1376"/>
      <c r="LNY17" s="1376"/>
      <c r="LNZ17" s="1376"/>
      <c r="LOA17" s="1376"/>
      <c r="LOB17" s="1376"/>
      <c r="LOC17" s="1376"/>
      <c r="LOD17" s="1376"/>
      <c r="LOE17" s="1376"/>
      <c r="LOF17" s="1376"/>
      <c r="LOG17" s="1376"/>
      <c r="LOH17" s="1376"/>
      <c r="LOI17" s="1376"/>
      <c r="LOJ17" s="1376"/>
      <c r="LOK17" s="1376"/>
      <c r="LOL17" s="1376"/>
      <c r="LOM17" s="1376"/>
      <c r="LON17" s="1376"/>
      <c r="LOO17" s="1376"/>
      <c r="LOP17" s="1376"/>
      <c r="LOQ17" s="1376"/>
      <c r="LOR17" s="1376"/>
      <c r="LOS17" s="1376"/>
      <c r="LOT17" s="1376"/>
      <c r="LOU17" s="1376"/>
      <c r="LOV17" s="1376"/>
      <c r="LOW17" s="1376"/>
      <c r="LOX17" s="1376"/>
      <c r="LOY17" s="1376"/>
      <c r="LOZ17" s="1376"/>
      <c r="LPA17" s="1376"/>
      <c r="LPB17" s="1376"/>
      <c r="LPC17" s="1376"/>
      <c r="LPD17" s="1376"/>
      <c r="LPE17" s="1376"/>
      <c r="LPF17" s="1376"/>
      <c r="LPG17" s="1376"/>
      <c r="LPH17" s="1376"/>
      <c r="LPI17" s="1376"/>
      <c r="LPJ17" s="1376"/>
      <c r="LPK17" s="1376"/>
      <c r="LPL17" s="1376"/>
      <c r="LPM17" s="1376"/>
      <c r="LPN17" s="1376"/>
      <c r="LPO17" s="1376"/>
      <c r="LPP17" s="1376"/>
      <c r="LPQ17" s="1376"/>
      <c r="LPR17" s="1376"/>
      <c r="LPS17" s="1376"/>
      <c r="LPT17" s="1376"/>
      <c r="LPU17" s="1376"/>
      <c r="LPV17" s="1376"/>
      <c r="LPW17" s="1376"/>
      <c r="LPX17" s="1376"/>
      <c r="LPY17" s="1376"/>
      <c r="LPZ17" s="1376"/>
      <c r="LQA17" s="1376"/>
      <c r="LQB17" s="1376"/>
      <c r="LQC17" s="1376"/>
      <c r="LQD17" s="1376"/>
      <c r="LQE17" s="1376"/>
      <c r="LQF17" s="1376"/>
      <c r="LQG17" s="1376"/>
      <c r="LQH17" s="1376"/>
      <c r="LQI17" s="1376"/>
      <c r="LQJ17" s="1376"/>
      <c r="LQK17" s="1376"/>
      <c r="LQL17" s="1376"/>
      <c r="LQM17" s="1376"/>
      <c r="LQN17" s="1376"/>
      <c r="LQO17" s="1376"/>
      <c r="LQP17" s="1376"/>
      <c r="LQQ17" s="1376"/>
      <c r="LQR17" s="1376"/>
      <c r="LQS17" s="1376"/>
      <c r="LQT17" s="1376"/>
      <c r="LQU17" s="1376"/>
      <c r="LQV17" s="1376"/>
      <c r="LQW17" s="1376"/>
      <c r="LQX17" s="1376"/>
      <c r="LQY17" s="1376"/>
      <c r="LQZ17" s="1376"/>
      <c r="LRA17" s="1376"/>
      <c r="LRB17" s="1376"/>
      <c r="LRC17" s="1376"/>
      <c r="LRD17" s="1376"/>
      <c r="LRE17" s="1376"/>
      <c r="LRF17" s="1376"/>
      <c r="LRG17" s="1376"/>
      <c r="LRH17" s="1376"/>
      <c r="LRI17" s="1376"/>
      <c r="LRJ17" s="1376"/>
      <c r="LRK17" s="1376"/>
      <c r="LRL17" s="1376"/>
      <c r="LRM17" s="1376"/>
      <c r="LRN17" s="1376"/>
      <c r="LRO17" s="1376"/>
      <c r="LRP17" s="1376"/>
      <c r="LRQ17" s="1376"/>
      <c r="LRR17" s="1376"/>
      <c r="LRS17" s="1376"/>
      <c r="LRT17" s="1376"/>
      <c r="LRU17" s="1376"/>
      <c r="LRV17" s="1376"/>
      <c r="LRW17" s="1376"/>
      <c r="LRX17" s="1376"/>
      <c r="LRY17" s="1376"/>
      <c r="LRZ17" s="1376"/>
      <c r="LSA17" s="1376"/>
      <c r="LSB17" s="1376"/>
      <c r="LSC17" s="1376"/>
      <c r="LSD17" s="1376"/>
      <c r="LSE17" s="1376"/>
      <c r="LSF17" s="1376"/>
      <c r="LSG17" s="1376"/>
      <c r="LSH17" s="1376"/>
      <c r="LSI17" s="1376"/>
      <c r="LSJ17" s="1376"/>
      <c r="LSK17" s="1376"/>
      <c r="LSL17" s="1376"/>
      <c r="LSM17" s="1376"/>
      <c r="LSN17" s="1376"/>
      <c r="LSO17" s="1376"/>
      <c r="LSP17" s="1376"/>
      <c r="LSQ17" s="1376"/>
      <c r="LSR17" s="1376"/>
      <c r="LSS17" s="1376"/>
      <c r="LST17" s="1376"/>
      <c r="LSU17" s="1376"/>
      <c r="LSV17" s="1376"/>
      <c r="LSW17" s="1376"/>
      <c r="LSX17" s="1376"/>
      <c r="LSY17" s="1376"/>
      <c r="LSZ17" s="1376"/>
      <c r="LTA17" s="1376"/>
      <c r="LTB17" s="1376"/>
      <c r="LTC17" s="1376"/>
      <c r="LTD17" s="1376"/>
      <c r="LTE17" s="1376"/>
      <c r="LTF17" s="1376"/>
      <c r="LTG17" s="1376"/>
      <c r="LTH17" s="1376"/>
      <c r="LTI17" s="1376"/>
      <c r="LTJ17" s="1376"/>
      <c r="LTK17" s="1376"/>
      <c r="LTL17" s="1376"/>
      <c r="LTM17" s="1376"/>
      <c r="LTN17" s="1376"/>
      <c r="LTO17" s="1376"/>
      <c r="LTP17" s="1376"/>
      <c r="LTQ17" s="1376"/>
      <c r="LTR17" s="1376"/>
      <c r="LTS17" s="1376"/>
      <c r="LTT17" s="1376"/>
      <c r="LTU17" s="1376"/>
      <c r="LTV17" s="1376"/>
      <c r="LTW17" s="1376"/>
      <c r="LTX17" s="1376"/>
      <c r="LTY17" s="1376"/>
      <c r="LTZ17" s="1376"/>
      <c r="LUA17" s="1376"/>
      <c r="LUB17" s="1376"/>
      <c r="LUC17" s="1376"/>
      <c r="LUD17" s="1376"/>
      <c r="LUE17" s="1376"/>
      <c r="LUF17" s="1376"/>
      <c r="LUG17" s="1376"/>
      <c r="LUH17" s="1376"/>
      <c r="LUI17" s="1376"/>
      <c r="LUJ17" s="1376"/>
      <c r="LUK17" s="1376"/>
      <c r="LUL17" s="1376"/>
      <c r="LUM17" s="1376"/>
      <c r="LUN17" s="1376"/>
      <c r="LUO17" s="1376"/>
      <c r="LUP17" s="1376"/>
      <c r="LUQ17" s="1376"/>
      <c r="LUR17" s="1376"/>
      <c r="LUS17" s="1376"/>
      <c r="LUT17" s="1376"/>
      <c r="LUU17" s="1376"/>
      <c r="LUV17" s="1376"/>
      <c r="LUW17" s="1376"/>
      <c r="LUX17" s="1376"/>
      <c r="LUY17" s="1376"/>
      <c r="LUZ17" s="1376"/>
      <c r="LVA17" s="1376"/>
      <c r="LVB17" s="1376"/>
      <c r="LVC17" s="1376"/>
      <c r="LVD17" s="1376"/>
      <c r="LVE17" s="1376"/>
      <c r="LVF17" s="1376"/>
      <c r="LVG17" s="1376"/>
      <c r="LVH17" s="1376"/>
      <c r="LVI17" s="1376"/>
      <c r="LVJ17" s="1376"/>
      <c r="LVK17" s="1376"/>
      <c r="LVL17" s="1376"/>
      <c r="LVM17" s="1376"/>
      <c r="LVN17" s="1376"/>
      <c r="LVO17" s="1376"/>
      <c r="LVP17" s="1376"/>
      <c r="LVQ17" s="1376"/>
      <c r="LVR17" s="1376"/>
      <c r="LVS17" s="1376"/>
      <c r="LVT17" s="1376"/>
      <c r="LVU17" s="1376"/>
      <c r="LVV17" s="1376"/>
      <c r="LVW17" s="1376"/>
      <c r="LVX17" s="1376"/>
      <c r="LVY17" s="1376"/>
      <c r="LVZ17" s="1376"/>
      <c r="LWA17" s="1376"/>
      <c r="LWB17" s="1376"/>
      <c r="LWC17" s="1376"/>
      <c r="LWD17" s="1376"/>
      <c r="LWE17" s="1376"/>
      <c r="LWF17" s="1376"/>
      <c r="LWG17" s="1376"/>
      <c r="LWH17" s="1376"/>
      <c r="LWI17" s="1376"/>
      <c r="LWJ17" s="1376"/>
      <c r="LWK17" s="1376"/>
      <c r="LWL17" s="1376"/>
      <c r="LWM17" s="1376"/>
      <c r="LWN17" s="1376"/>
      <c r="LWO17" s="1376"/>
      <c r="LWP17" s="1376"/>
      <c r="LWQ17" s="1376"/>
      <c r="LWR17" s="1376"/>
      <c r="LWS17" s="1376"/>
      <c r="LWT17" s="1376"/>
      <c r="LWU17" s="1376"/>
      <c r="LWV17" s="1376"/>
      <c r="LWW17" s="1376"/>
      <c r="LWX17" s="1376"/>
      <c r="LWY17" s="1376"/>
      <c r="LWZ17" s="1376"/>
      <c r="LXA17" s="1376"/>
      <c r="LXB17" s="1376"/>
      <c r="LXC17" s="1376"/>
      <c r="LXD17" s="1376"/>
      <c r="LXE17" s="1376"/>
      <c r="LXF17" s="1376"/>
      <c r="LXG17" s="1376"/>
      <c r="LXH17" s="1376"/>
      <c r="LXI17" s="1376"/>
      <c r="LXJ17" s="1376"/>
      <c r="LXK17" s="1376"/>
      <c r="LXL17" s="1376"/>
      <c r="LXM17" s="1376"/>
      <c r="LXN17" s="1376"/>
      <c r="LXO17" s="1376"/>
      <c r="LXP17" s="1376"/>
      <c r="LXQ17" s="1376"/>
      <c r="LXR17" s="1376"/>
      <c r="LXS17" s="1376"/>
      <c r="LXT17" s="1376"/>
      <c r="LXU17" s="1376"/>
      <c r="LXV17" s="1376"/>
      <c r="LXW17" s="1376"/>
      <c r="LXX17" s="1376"/>
      <c r="LXY17" s="1376"/>
      <c r="LXZ17" s="1376"/>
      <c r="LYA17" s="1376"/>
      <c r="LYB17" s="1376"/>
      <c r="LYC17" s="1376"/>
      <c r="LYD17" s="1376"/>
      <c r="LYE17" s="1376"/>
      <c r="LYF17" s="1376"/>
      <c r="LYG17" s="1376"/>
      <c r="LYH17" s="1376"/>
      <c r="LYI17" s="1376"/>
      <c r="LYJ17" s="1376"/>
      <c r="LYK17" s="1376"/>
      <c r="LYL17" s="1376"/>
      <c r="LYM17" s="1376"/>
      <c r="LYN17" s="1376"/>
      <c r="LYO17" s="1376"/>
      <c r="LYP17" s="1376"/>
      <c r="LYQ17" s="1376"/>
      <c r="LYR17" s="1376"/>
      <c r="LYS17" s="1376"/>
      <c r="LYT17" s="1376"/>
      <c r="LYU17" s="1376"/>
      <c r="LYV17" s="1376"/>
      <c r="LYW17" s="1376"/>
      <c r="LYX17" s="1376"/>
      <c r="LYY17" s="1376"/>
      <c r="LYZ17" s="1376"/>
      <c r="LZA17" s="1376"/>
      <c r="LZB17" s="1376"/>
      <c r="LZC17" s="1376"/>
      <c r="LZD17" s="1376"/>
      <c r="LZE17" s="1376"/>
      <c r="LZF17" s="1376"/>
      <c r="LZG17" s="1376"/>
      <c r="LZH17" s="1376"/>
      <c r="LZI17" s="1376"/>
      <c r="LZJ17" s="1376"/>
      <c r="LZK17" s="1376"/>
      <c r="LZL17" s="1376"/>
      <c r="LZM17" s="1376"/>
      <c r="LZN17" s="1376"/>
      <c r="LZO17" s="1376"/>
      <c r="LZP17" s="1376"/>
      <c r="LZQ17" s="1376"/>
      <c r="LZR17" s="1376"/>
      <c r="LZS17" s="1376"/>
      <c r="LZT17" s="1376"/>
      <c r="LZU17" s="1376"/>
      <c r="LZV17" s="1376"/>
      <c r="LZW17" s="1376"/>
      <c r="LZX17" s="1376"/>
      <c r="LZY17" s="1376"/>
      <c r="LZZ17" s="1376"/>
      <c r="MAA17" s="1376"/>
      <c r="MAB17" s="1376"/>
      <c r="MAC17" s="1376"/>
      <c r="MAD17" s="1376"/>
      <c r="MAE17" s="1376"/>
      <c r="MAF17" s="1376"/>
      <c r="MAG17" s="1376"/>
      <c r="MAH17" s="1376"/>
      <c r="MAI17" s="1376"/>
      <c r="MAJ17" s="1376"/>
      <c r="MAK17" s="1376"/>
      <c r="MAL17" s="1376"/>
      <c r="MAM17" s="1376"/>
      <c r="MAN17" s="1376"/>
      <c r="MAO17" s="1376"/>
      <c r="MAP17" s="1376"/>
      <c r="MAQ17" s="1376"/>
      <c r="MAR17" s="1376"/>
      <c r="MAS17" s="1376"/>
      <c r="MAT17" s="1376"/>
      <c r="MAU17" s="1376"/>
      <c r="MAV17" s="1376"/>
      <c r="MAW17" s="1376"/>
      <c r="MAX17" s="1376"/>
      <c r="MAY17" s="1376"/>
      <c r="MAZ17" s="1376"/>
      <c r="MBA17" s="1376"/>
      <c r="MBB17" s="1376"/>
      <c r="MBC17" s="1376"/>
      <c r="MBD17" s="1376"/>
      <c r="MBE17" s="1376"/>
      <c r="MBF17" s="1376"/>
      <c r="MBG17" s="1376"/>
      <c r="MBH17" s="1376"/>
      <c r="MBI17" s="1376"/>
      <c r="MBJ17" s="1376"/>
      <c r="MBK17" s="1376"/>
      <c r="MBL17" s="1376"/>
      <c r="MBM17" s="1376"/>
      <c r="MBN17" s="1376"/>
      <c r="MBO17" s="1376"/>
      <c r="MBP17" s="1376"/>
      <c r="MBQ17" s="1376"/>
      <c r="MBR17" s="1376"/>
      <c r="MBS17" s="1376"/>
      <c r="MBT17" s="1376"/>
      <c r="MBU17" s="1376"/>
      <c r="MBV17" s="1376"/>
      <c r="MBW17" s="1376"/>
      <c r="MBX17" s="1376"/>
      <c r="MBY17" s="1376"/>
      <c r="MBZ17" s="1376"/>
      <c r="MCA17" s="1376"/>
      <c r="MCB17" s="1376"/>
      <c r="MCC17" s="1376"/>
      <c r="MCD17" s="1376"/>
      <c r="MCE17" s="1376"/>
      <c r="MCF17" s="1376"/>
      <c r="MCG17" s="1376"/>
      <c r="MCH17" s="1376"/>
      <c r="MCI17" s="1376"/>
      <c r="MCJ17" s="1376"/>
      <c r="MCK17" s="1376"/>
      <c r="MCL17" s="1376"/>
      <c r="MCM17" s="1376"/>
      <c r="MCN17" s="1376"/>
      <c r="MCO17" s="1376"/>
      <c r="MCP17" s="1376"/>
      <c r="MCQ17" s="1376"/>
      <c r="MCR17" s="1376"/>
      <c r="MCS17" s="1376"/>
      <c r="MCT17" s="1376"/>
      <c r="MCU17" s="1376"/>
      <c r="MCV17" s="1376"/>
      <c r="MCW17" s="1376"/>
      <c r="MCX17" s="1376"/>
      <c r="MCY17" s="1376"/>
      <c r="MCZ17" s="1376"/>
      <c r="MDA17" s="1376"/>
      <c r="MDB17" s="1376"/>
      <c r="MDC17" s="1376"/>
      <c r="MDD17" s="1376"/>
      <c r="MDE17" s="1376"/>
      <c r="MDF17" s="1376"/>
      <c r="MDG17" s="1376"/>
      <c r="MDH17" s="1376"/>
      <c r="MDI17" s="1376"/>
      <c r="MDJ17" s="1376"/>
      <c r="MDK17" s="1376"/>
      <c r="MDL17" s="1376"/>
      <c r="MDM17" s="1376"/>
      <c r="MDN17" s="1376"/>
      <c r="MDO17" s="1376"/>
      <c r="MDP17" s="1376"/>
      <c r="MDQ17" s="1376"/>
      <c r="MDR17" s="1376"/>
      <c r="MDS17" s="1376"/>
      <c r="MDT17" s="1376"/>
      <c r="MDU17" s="1376"/>
      <c r="MDV17" s="1376"/>
      <c r="MDW17" s="1376"/>
      <c r="MDX17" s="1376"/>
      <c r="MDY17" s="1376"/>
      <c r="MDZ17" s="1376"/>
      <c r="MEA17" s="1376"/>
      <c r="MEB17" s="1376"/>
      <c r="MEC17" s="1376"/>
      <c r="MED17" s="1376"/>
      <c r="MEE17" s="1376"/>
      <c r="MEF17" s="1376"/>
      <c r="MEG17" s="1376"/>
      <c r="MEH17" s="1376"/>
      <c r="MEI17" s="1376"/>
      <c r="MEJ17" s="1376"/>
      <c r="MEK17" s="1376"/>
      <c r="MEL17" s="1376"/>
      <c r="MEM17" s="1376"/>
      <c r="MEN17" s="1376"/>
      <c r="MEO17" s="1376"/>
      <c r="MEP17" s="1376"/>
      <c r="MEQ17" s="1376"/>
      <c r="MER17" s="1376"/>
      <c r="MES17" s="1376"/>
      <c r="MET17" s="1376"/>
      <c r="MEU17" s="1376"/>
      <c r="MEV17" s="1376"/>
      <c r="MEW17" s="1376"/>
      <c r="MEX17" s="1376"/>
      <c r="MEY17" s="1376"/>
      <c r="MEZ17" s="1376"/>
      <c r="MFA17" s="1376"/>
      <c r="MFB17" s="1376"/>
      <c r="MFC17" s="1376"/>
      <c r="MFD17" s="1376"/>
      <c r="MFE17" s="1376"/>
      <c r="MFF17" s="1376"/>
      <c r="MFG17" s="1376"/>
      <c r="MFH17" s="1376"/>
      <c r="MFI17" s="1376"/>
      <c r="MFJ17" s="1376"/>
      <c r="MFK17" s="1376"/>
      <c r="MFL17" s="1376"/>
      <c r="MFM17" s="1376"/>
      <c r="MFN17" s="1376"/>
      <c r="MFO17" s="1376"/>
      <c r="MFP17" s="1376"/>
      <c r="MFQ17" s="1376"/>
      <c r="MFR17" s="1376"/>
      <c r="MFS17" s="1376"/>
      <c r="MFT17" s="1376"/>
      <c r="MFU17" s="1376"/>
      <c r="MFV17" s="1376"/>
      <c r="MFW17" s="1376"/>
      <c r="MFX17" s="1376"/>
      <c r="MFY17" s="1376"/>
      <c r="MFZ17" s="1376"/>
      <c r="MGA17" s="1376"/>
      <c r="MGB17" s="1376"/>
      <c r="MGC17" s="1376"/>
      <c r="MGD17" s="1376"/>
      <c r="MGE17" s="1376"/>
      <c r="MGF17" s="1376"/>
      <c r="MGG17" s="1376"/>
      <c r="MGH17" s="1376"/>
      <c r="MGI17" s="1376"/>
      <c r="MGJ17" s="1376"/>
      <c r="MGK17" s="1376"/>
      <c r="MGL17" s="1376"/>
      <c r="MGM17" s="1376"/>
      <c r="MGN17" s="1376"/>
      <c r="MGO17" s="1376"/>
      <c r="MGP17" s="1376"/>
      <c r="MGQ17" s="1376"/>
      <c r="MGR17" s="1376"/>
      <c r="MGS17" s="1376"/>
      <c r="MGT17" s="1376"/>
      <c r="MGU17" s="1376"/>
      <c r="MGV17" s="1376"/>
      <c r="MGW17" s="1376"/>
      <c r="MGX17" s="1376"/>
      <c r="MGY17" s="1376"/>
      <c r="MGZ17" s="1376"/>
      <c r="MHA17" s="1376"/>
      <c r="MHB17" s="1376"/>
      <c r="MHC17" s="1376"/>
      <c r="MHD17" s="1376"/>
      <c r="MHE17" s="1376"/>
      <c r="MHF17" s="1376"/>
      <c r="MHG17" s="1376"/>
      <c r="MHH17" s="1376"/>
      <c r="MHI17" s="1376"/>
      <c r="MHJ17" s="1376"/>
      <c r="MHK17" s="1376"/>
      <c r="MHL17" s="1376"/>
      <c r="MHM17" s="1376"/>
      <c r="MHN17" s="1376"/>
      <c r="MHO17" s="1376"/>
      <c r="MHP17" s="1376"/>
      <c r="MHQ17" s="1376"/>
      <c r="MHR17" s="1376"/>
      <c r="MHS17" s="1376"/>
      <c r="MHT17" s="1376"/>
      <c r="MHU17" s="1376"/>
      <c r="MHV17" s="1376"/>
      <c r="MHW17" s="1376"/>
      <c r="MHX17" s="1376"/>
      <c r="MHY17" s="1376"/>
      <c r="MHZ17" s="1376"/>
      <c r="MIA17" s="1376"/>
      <c r="MIB17" s="1376"/>
      <c r="MIC17" s="1376"/>
      <c r="MID17" s="1376"/>
      <c r="MIE17" s="1376"/>
      <c r="MIF17" s="1376"/>
      <c r="MIG17" s="1376"/>
      <c r="MIH17" s="1376"/>
      <c r="MII17" s="1376"/>
      <c r="MIJ17" s="1376"/>
      <c r="MIK17" s="1376"/>
      <c r="MIL17" s="1376"/>
      <c r="MIM17" s="1376"/>
      <c r="MIN17" s="1376"/>
      <c r="MIO17" s="1376"/>
      <c r="MIP17" s="1376"/>
      <c r="MIQ17" s="1376"/>
      <c r="MIR17" s="1376"/>
      <c r="MIS17" s="1376"/>
      <c r="MIT17" s="1376"/>
      <c r="MIU17" s="1376"/>
      <c r="MIV17" s="1376"/>
      <c r="MIW17" s="1376"/>
      <c r="MIX17" s="1376"/>
      <c r="MIY17" s="1376"/>
      <c r="MIZ17" s="1376"/>
      <c r="MJA17" s="1376"/>
      <c r="MJB17" s="1376"/>
      <c r="MJC17" s="1376"/>
      <c r="MJD17" s="1376"/>
      <c r="MJE17" s="1376"/>
      <c r="MJF17" s="1376"/>
      <c r="MJG17" s="1376"/>
      <c r="MJH17" s="1376"/>
      <c r="MJI17" s="1376"/>
      <c r="MJJ17" s="1376"/>
      <c r="MJK17" s="1376"/>
      <c r="MJL17" s="1376"/>
      <c r="MJM17" s="1376"/>
      <c r="MJN17" s="1376"/>
      <c r="MJO17" s="1376"/>
      <c r="MJP17" s="1376"/>
      <c r="MJQ17" s="1376"/>
      <c r="MJR17" s="1376"/>
      <c r="MJS17" s="1376"/>
      <c r="MJT17" s="1376"/>
      <c r="MJU17" s="1376"/>
      <c r="MJV17" s="1376"/>
      <c r="MJW17" s="1376"/>
      <c r="MJX17" s="1376"/>
      <c r="MJY17" s="1376"/>
      <c r="MJZ17" s="1376"/>
      <c r="MKA17" s="1376"/>
      <c r="MKB17" s="1376"/>
      <c r="MKC17" s="1376"/>
      <c r="MKD17" s="1376"/>
      <c r="MKE17" s="1376"/>
      <c r="MKF17" s="1376"/>
      <c r="MKG17" s="1376"/>
      <c r="MKH17" s="1376"/>
      <c r="MKI17" s="1376"/>
      <c r="MKJ17" s="1376"/>
      <c r="MKK17" s="1376"/>
      <c r="MKL17" s="1376"/>
      <c r="MKM17" s="1376"/>
      <c r="MKN17" s="1376"/>
      <c r="MKO17" s="1376"/>
      <c r="MKP17" s="1376"/>
      <c r="MKQ17" s="1376"/>
      <c r="MKR17" s="1376"/>
      <c r="MKS17" s="1376"/>
      <c r="MKT17" s="1376"/>
      <c r="MKU17" s="1376"/>
      <c r="MKV17" s="1376"/>
      <c r="MKW17" s="1376"/>
      <c r="MKX17" s="1376"/>
      <c r="MKY17" s="1376"/>
      <c r="MKZ17" s="1376"/>
      <c r="MLA17" s="1376"/>
      <c r="MLB17" s="1376"/>
      <c r="MLC17" s="1376"/>
      <c r="MLD17" s="1376"/>
      <c r="MLE17" s="1376"/>
      <c r="MLF17" s="1376"/>
      <c r="MLG17" s="1376"/>
      <c r="MLH17" s="1376"/>
      <c r="MLI17" s="1376"/>
      <c r="MLJ17" s="1376"/>
      <c r="MLK17" s="1376"/>
      <c r="MLL17" s="1376"/>
      <c r="MLM17" s="1376"/>
      <c r="MLN17" s="1376"/>
      <c r="MLO17" s="1376"/>
      <c r="MLP17" s="1376"/>
      <c r="MLQ17" s="1376"/>
      <c r="MLR17" s="1376"/>
      <c r="MLS17" s="1376"/>
      <c r="MLT17" s="1376"/>
      <c r="MLU17" s="1376"/>
      <c r="MLV17" s="1376"/>
      <c r="MLW17" s="1376"/>
      <c r="MLX17" s="1376"/>
      <c r="MLY17" s="1376"/>
      <c r="MLZ17" s="1376"/>
      <c r="MMA17" s="1376"/>
      <c r="MMB17" s="1376"/>
      <c r="MMC17" s="1376"/>
      <c r="MMD17" s="1376"/>
      <c r="MME17" s="1376"/>
      <c r="MMF17" s="1376"/>
      <c r="MMG17" s="1376"/>
      <c r="MMH17" s="1376"/>
      <c r="MMI17" s="1376"/>
      <c r="MMJ17" s="1376"/>
      <c r="MMK17" s="1376"/>
      <c r="MML17" s="1376"/>
      <c r="MMM17" s="1376"/>
      <c r="MMN17" s="1376"/>
      <c r="MMO17" s="1376"/>
      <c r="MMP17" s="1376"/>
      <c r="MMQ17" s="1376"/>
      <c r="MMR17" s="1376"/>
      <c r="MMS17" s="1376"/>
      <c r="MMT17" s="1376"/>
      <c r="MMU17" s="1376"/>
      <c r="MMV17" s="1376"/>
      <c r="MMW17" s="1376"/>
      <c r="MMX17" s="1376"/>
      <c r="MMY17" s="1376"/>
      <c r="MMZ17" s="1376"/>
      <c r="MNA17" s="1376"/>
      <c r="MNB17" s="1376"/>
      <c r="MNC17" s="1376"/>
      <c r="MND17" s="1376"/>
      <c r="MNE17" s="1376"/>
      <c r="MNF17" s="1376"/>
      <c r="MNG17" s="1376"/>
      <c r="MNH17" s="1376"/>
      <c r="MNI17" s="1376"/>
      <c r="MNJ17" s="1376"/>
      <c r="MNK17" s="1376"/>
      <c r="MNL17" s="1376"/>
      <c r="MNM17" s="1376"/>
      <c r="MNN17" s="1376"/>
      <c r="MNO17" s="1376"/>
      <c r="MNP17" s="1376"/>
      <c r="MNQ17" s="1376"/>
      <c r="MNR17" s="1376"/>
      <c r="MNS17" s="1376"/>
      <c r="MNT17" s="1376"/>
      <c r="MNU17" s="1376"/>
      <c r="MNV17" s="1376"/>
      <c r="MNW17" s="1376"/>
      <c r="MNX17" s="1376"/>
      <c r="MNY17" s="1376"/>
      <c r="MNZ17" s="1376"/>
      <c r="MOA17" s="1376"/>
      <c r="MOB17" s="1376"/>
      <c r="MOC17" s="1376"/>
      <c r="MOD17" s="1376"/>
      <c r="MOE17" s="1376"/>
      <c r="MOF17" s="1376"/>
      <c r="MOG17" s="1376"/>
      <c r="MOH17" s="1376"/>
      <c r="MOI17" s="1376"/>
      <c r="MOJ17" s="1376"/>
      <c r="MOK17" s="1376"/>
      <c r="MOL17" s="1376"/>
      <c r="MOM17" s="1376"/>
      <c r="MON17" s="1376"/>
      <c r="MOO17" s="1376"/>
      <c r="MOP17" s="1376"/>
      <c r="MOQ17" s="1376"/>
      <c r="MOR17" s="1376"/>
      <c r="MOS17" s="1376"/>
      <c r="MOT17" s="1376"/>
      <c r="MOU17" s="1376"/>
      <c r="MOV17" s="1376"/>
      <c r="MOW17" s="1376"/>
      <c r="MOX17" s="1376"/>
      <c r="MOY17" s="1376"/>
      <c r="MOZ17" s="1376"/>
      <c r="MPA17" s="1376"/>
      <c r="MPB17" s="1376"/>
      <c r="MPC17" s="1376"/>
      <c r="MPD17" s="1376"/>
      <c r="MPE17" s="1376"/>
      <c r="MPF17" s="1376"/>
      <c r="MPG17" s="1376"/>
      <c r="MPH17" s="1376"/>
      <c r="MPI17" s="1376"/>
      <c r="MPJ17" s="1376"/>
      <c r="MPK17" s="1376"/>
      <c r="MPL17" s="1376"/>
      <c r="MPM17" s="1376"/>
      <c r="MPN17" s="1376"/>
      <c r="MPO17" s="1376"/>
      <c r="MPP17" s="1376"/>
      <c r="MPQ17" s="1376"/>
      <c r="MPR17" s="1376"/>
      <c r="MPS17" s="1376"/>
      <c r="MPT17" s="1376"/>
      <c r="MPU17" s="1376"/>
      <c r="MPV17" s="1376"/>
      <c r="MPW17" s="1376"/>
      <c r="MPX17" s="1376"/>
      <c r="MPY17" s="1376"/>
      <c r="MPZ17" s="1376"/>
      <c r="MQA17" s="1376"/>
      <c r="MQB17" s="1376"/>
      <c r="MQC17" s="1376"/>
      <c r="MQD17" s="1376"/>
      <c r="MQE17" s="1376"/>
      <c r="MQF17" s="1376"/>
      <c r="MQG17" s="1376"/>
      <c r="MQH17" s="1376"/>
      <c r="MQI17" s="1376"/>
      <c r="MQJ17" s="1376"/>
      <c r="MQK17" s="1376"/>
      <c r="MQL17" s="1376"/>
      <c r="MQM17" s="1376"/>
      <c r="MQN17" s="1376"/>
      <c r="MQO17" s="1376"/>
      <c r="MQP17" s="1376"/>
      <c r="MQQ17" s="1376"/>
      <c r="MQR17" s="1376"/>
      <c r="MQS17" s="1376"/>
      <c r="MQT17" s="1376"/>
      <c r="MQU17" s="1376"/>
      <c r="MQV17" s="1376"/>
      <c r="MQW17" s="1376"/>
      <c r="MQX17" s="1376"/>
      <c r="MQY17" s="1376"/>
      <c r="MQZ17" s="1376"/>
      <c r="MRA17" s="1376"/>
      <c r="MRB17" s="1376"/>
      <c r="MRC17" s="1376"/>
      <c r="MRD17" s="1376"/>
      <c r="MRE17" s="1376"/>
      <c r="MRF17" s="1376"/>
      <c r="MRG17" s="1376"/>
      <c r="MRH17" s="1376"/>
      <c r="MRI17" s="1376"/>
      <c r="MRJ17" s="1376"/>
      <c r="MRK17" s="1376"/>
      <c r="MRL17" s="1376"/>
      <c r="MRM17" s="1376"/>
      <c r="MRN17" s="1376"/>
      <c r="MRO17" s="1376"/>
      <c r="MRP17" s="1376"/>
      <c r="MRQ17" s="1376"/>
      <c r="MRR17" s="1376"/>
      <c r="MRS17" s="1376"/>
      <c r="MRT17" s="1376"/>
      <c r="MRU17" s="1376"/>
      <c r="MRV17" s="1376"/>
      <c r="MRW17" s="1376"/>
      <c r="MRX17" s="1376"/>
      <c r="MRY17" s="1376"/>
      <c r="MRZ17" s="1376"/>
      <c r="MSA17" s="1376"/>
      <c r="MSB17" s="1376"/>
      <c r="MSC17" s="1376"/>
      <c r="MSD17" s="1376"/>
      <c r="MSE17" s="1376"/>
      <c r="MSF17" s="1376"/>
      <c r="MSG17" s="1376"/>
      <c r="MSH17" s="1376"/>
      <c r="MSI17" s="1376"/>
      <c r="MSJ17" s="1376"/>
      <c r="MSK17" s="1376"/>
      <c r="MSL17" s="1376"/>
      <c r="MSM17" s="1376"/>
      <c r="MSN17" s="1376"/>
      <c r="MSO17" s="1376"/>
      <c r="MSP17" s="1376"/>
      <c r="MSQ17" s="1376"/>
      <c r="MSR17" s="1376"/>
      <c r="MSS17" s="1376"/>
      <c r="MST17" s="1376"/>
      <c r="MSU17" s="1376"/>
      <c r="MSV17" s="1376"/>
      <c r="MSW17" s="1376"/>
      <c r="MSX17" s="1376"/>
      <c r="MSY17" s="1376"/>
      <c r="MSZ17" s="1376"/>
      <c r="MTA17" s="1376"/>
      <c r="MTB17" s="1376"/>
      <c r="MTC17" s="1376"/>
      <c r="MTD17" s="1376"/>
      <c r="MTE17" s="1376"/>
      <c r="MTF17" s="1376"/>
      <c r="MTG17" s="1376"/>
      <c r="MTH17" s="1376"/>
      <c r="MTI17" s="1376"/>
      <c r="MTJ17" s="1376"/>
      <c r="MTK17" s="1376"/>
      <c r="MTL17" s="1376"/>
      <c r="MTM17" s="1376"/>
      <c r="MTN17" s="1376"/>
      <c r="MTO17" s="1376"/>
      <c r="MTP17" s="1376"/>
      <c r="MTQ17" s="1376"/>
      <c r="MTR17" s="1376"/>
      <c r="MTS17" s="1376"/>
      <c r="MTT17" s="1376"/>
      <c r="MTU17" s="1376"/>
      <c r="MTV17" s="1376"/>
      <c r="MTW17" s="1376"/>
      <c r="MTX17" s="1376"/>
      <c r="MTY17" s="1376"/>
      <c r="MTZ17" s="1376"/>
      <c r="MUA17" s="1376"/>
      <c r="MUB17" s="1376"/>
      <c r="MUC17" s="1376"/>
      <c r="MUD17" s="1376"/>
      <c r="MUE17" s="1376"/>
      <c r="MUF17" s="1376"/>
      <c r="MUG17" s="1376"/>
      <c r="MUH17" s="1376"/>
      <c r="MUI17" s="1376"/>
      <c r="MUJ17" s="1376"/>
      <c r="MUK17" s="1376"/>
      <c r="MUL17" s="1376"/>
      <c r="MUM17" s="1376"/>
      <c r="MUN17" s="1376"/>
      <c r="MUO17" s="1376"/>
      <c r="MUP17" s="1376"/>
      <c r="MUQ17" s="1376"/>
      <c r="MUR17" s="1376"/>
      <c r="MUS17" s="1376"/>
      <c r="MUT17" s="1376"/>
      <c r="MUU17" s="1376"/>
      <c r="MUV17" s="1376"/>
      <c r="MUW17" s="1376"/>
      <c r="MUX17" s="1376"/>
      <c r="MUY17" s="1376"/>
      <c r="MUZ17" s="1376"/>
      <c r="MVA17" s="1376"/>
      <c r="MVB17" s="1376"/>
      <c r="MVC17" s="1376"/>
      <c r="MVD17" s="1376"/>
      <c r="MVE17" s="1376"/>
      <c r="MVF17" s="1376"/>
      <c r="MVG17" s="1376"/>
      <c r="MVH17" s="1376"/>
      <c r="MVI17" s="1376"/>
      <c r="MVJ17" s="1376"/>
      <c r="MVK17" s="1376"/>
      <c r="MVL17" s="1376"/>
      <c r="MVM17" s="1376"/>
      <c r="MVN17" s="1376"/>
      <c r="MVO17" s="1376"/>
      <c r="MVP17" s="1376"/>
      <c r="MVQ17" s="1376"/>
      <c r="MVR17" s="1376"/>
      <c r="MVS17" s="1376"/>
      <c r="MVT17" s="1376"/>
      <c r="MVU17" s="1376"/>
      <c r="MVV17" s="1376"/>
      <c r="MVW17" s="1376"/>
      <c r="MVX17" s="1376"/>
      <c r="MVY17" s="1376"/>
      <c r="MVZ17" s="1376"/>
      <c r="MWA17" s="1376"/>
      <c r="MWB17" s="1376"/>
      <c r="MWC17" s="1376"/>
      <c r="MWD17" s="1376"/>
      <c r="MWE17" s="1376"/>
      <c r="MWF17" s="1376"/>
      <c r="MWG17" s="1376"/>
      <c r="MWH17" s="1376"/>
      <c r="MWI17" s="1376"/>
      <c r="MWJ17" s="1376"/>
      <c r="MWK17" s="1376"/>
      <c r="MWL17" s="1376"/>
      <c r="MWM17" s="1376"/>
      <c r="MWN17" s="1376"/>
      <c r="MWO17" s="1376"/>
      <c r="MWP17" s="1376"/>
      <c r="MWQ17" s="1376"/>
      <c r="MWR17" s="1376"/>
      <c r="MWS17" s="1376"/>
      <c r="MWT17" s="1376"/>
      <c r="MWU17" s="1376"/>
      <c r="MWV17" s="1376"/>
      <c r="MWW17" s="1376"/>
      <c r="MWX17" s="1376"/>
      <c r="MWY17" s="1376"/>
      <c r="MWZ17" s="1376"/>
      <c r="MXA17" s="1376"/>
      <c r="MXB17" s="1376"/>
      <c r="MXC17" s="1376"/>
      <c r="MXD17" s="1376"/>
      <c r="MXE17" s="1376"/>
      <c r="MXF17" s="1376"/>
      <c r="MXG17" s="1376"/>
      <c r="MXH17" s="1376"/>
      <c r="MXI17" s="1376"/>
      <c r="MXJ17" s="1376"/>
      <c r="MXK17" s="1376"/>
      <c r="MXL17" s="1376"/>
      <c r="MXM17" s="1376"/>
      <c r="MXN17" s="1376"/>
      <c r="MXO17" s="1376"/>
      <c r="MXP17" s="1376"/>
      <c r="MXQ17" s="1376"/>
      <c r="MXR17" s="1376"/>
      <c r="MXS17" s="1376"/>
      <c r="MXT17" s="1376"/>
      <c r="MXU17" s="1376"/>
      <c r="MXV17" s="1376"/>
      <c r="MXW17" s="1376"/>
      <c r="MXX17" s="1376"/>
      <c r="MXY17" s="1376"/>
      <c r="MXZ17" s="1376"/>
      <c r="MYA17" s="1376"/>
      <c r="MYB17" s="1376"/>
      <c r="MYC17" s="1376"/>
      <c r="MYD17" s="1376"/>
      <c r="MYE17" s="1376"/>
      <c r="MYF17" s="1376"/>
      <c r="MYG17" s="1376"/>
      <c r="MYH17" s="1376"/>
      <c r="MYI17" s="1376"/>
      <c r="MYJ17" s="1376"/>
      <c r="MYK17" s="1376"/>
      <c r="MYL17" s="1376"/>
      <c r="MYM17" s="1376"/>
      <c r="MYN17" s="1376"/>
      <c r="MYO17" s="1376"/>
      <c r="MYP17" s="1376"/>
      <c r="MYQ17" s="1376"/>
      <c r="MYR17" s="1376"/>
      <c r="MYS17" s="1376"/>
      <c r="MYT17" s="1376"/>
      <c r="MYU17" s="1376"/>
      <c r="MYV17" s="1376"/>
      <c r="MYW17" s="1376"/>
      <c r="MYX17" s="1376"/>
      <c r="MYY17" s="1376"/>
      <c r="MYZ17" s="1376"/>
      <c r="MZA17" s="1376"/>
      <c r="MZB17" s="1376"/>
      <c r="MZC17" s="1376"/>
      <c r="MZD17" s="1376"/>
      <c r="MZE17" s="1376"/>
      <c r="MZF17" s="1376"/>
      <c r="MZG17" s="1376"/>
      <c r="MZH17" s="1376"/>
      <c r="MZI17" s="1376"/>
      <c r="MZJ17" s="1376"/>
      <c r="MZK17" s="1376"/>
      <c r="MZL17" s="1376"/>
      <c r="MZM17" s="1376"/>
      <c r="MZN17" s="1376"/>
      <c r="MZO17" s="1376"/>
      <c r="MZP17" s="1376"/>
      <c r="MZQ17" s="1376"/>
      <c r="MZR17" s="1376"/>
      <c r="MZS17" s="1376"/>
      <c r="MZT17" s="1376"/>
      <c r="MZU17" s="1376"/>
      <c r="MZV17" s="1376"/>
      <c r="MZW17" s="1376"/>
      <c r="MZX17" s="1376"/>
      <c r="MZY17" s="1376"/>
      <c r="MZZ17" s="1376"/>
      <c r="NAA17" s="1376"/>
      <c r="NAB17" s="1376"/>
      <c r="NAC17" s="1376"/>
      <c r="NAD17" s="1376"/>
      <c r="NAE17" s="1376"/>
      <c r="NAF17" s="1376"/>
      <c r="NAG17" s="1376"/>
      <c r="NAH17" s="1376"/>
      <c r="NAI17" s="1376"/>
      <c r="NAJ17" s="1376"/>
      <c r="NAK17" s="1376"/>
      <c r="NAL17" s="1376"/>
      <c r="NAM17" s="1376"/>
      <c r="NAN17" s="1376"/>
      <c r="NAO17" s="1376"/>
      <c r="NAP17" s="1376"/>
      <c r="NAQ17" s="1376"/>
      <c r="NAR17" s="1376"/>
      <c r="NAS17" s="1376"/>
      <c r="NAT17" s="1376"/>
      <c r="NAU17" s="1376"/>
      <c r="NAV17" s="1376"/>
      <c r="NAW17" s="1376"/>
      <c r="NAX17" s="1376"/>
      <c r="NAY17" s="1376"/>
      <c r="NAZ17" s="1376"/>
      <c r="NBA17" s="1376"/>
      <c r="NBB17" s="1376"/>
      <c r="NBC17" s="1376"/>
      <c r="NBD17" s="1376"/>
      <c r="NBE17" s="1376"/>
      <c r="NBF17" s="1376"/>
      <c r="NBG17" s="1376"/>
      <c r="NBH17" s="1376"/>
      <c r="NBI17" s="1376"/>
      <c r="NBJ17" s="1376"/>
      <c r="NBK17" s="1376"/>
      <c r="NBL17" s="1376"/>
      <c r="NBM17" s="1376"/>
      <c r="NBN17" s="1376"/>
      <c r="NBO17" s="1376"/>
      <c r="NBP17" s="1376"/>
      <c r="NBQ17" s="1376"/>
      <c r="NBR17" s="1376"/>
      <c r="NBS17" s="1376"/>
      <c r="NBT17" s="1376"/>
      <c r="NBU17" s="1376"/>
      <c r="NBV17" s="1376"/>
      <c r="NBW17" s="1376"/>
      <c r="NBX17" s="1376"/>
      <c r="NBY17" s="1376"/>
      <c r="NBZ17" s="1376"/>
      <c r="NCA17" s="1376"/>
      <c r="NCB17" s="1376"/>
      <c r="NCC17" s="1376"/>
      <c r="NCD17" s="1376"/>
      <c r="NCE17" s="1376"/>
      <c r="NCF17" s="1376"/>
      <c r="NCG17" s="1376"/>
      <c r="NCH17" s="1376"/>
      <c r="NCI17" s="1376"/>
      <c r="NCJ17" s="1376"/>
      <c r="NCK17" s="1376"/>
      <c r="NCL17" s="1376"/>
      <c r="NCM17" s="1376"/>
      <c r="NCN17" s="1376"/>
      <c r="NCO17" s="1376"/>
      <c r="NCP17" s="1376"/>
      <c r="NCQ17" s="1376"/>
      <c r="NCR17" s="1376"/>
      <c r="NCS17" s="1376"/>
      <c r="NCT17" s="1376"/>
      <c r="NCU17" s="1376"/>
      <c r="NCV17" s="1376"/>
      <c r="NCW17" s="1376"/>
      <c r="NCX17" s="1376"/>
      <c r="NCY17" s="1376"/>
      <c r="NCZ17" s="1376"/>
      <c r="NDA17" s="1376"/>
      <c r="NDB17" s="1376"/>
      <c r="NDC17" s="1376"/>
      <c r="NDD17" s="1376"/>
      <c r="NDE17" s="1376"/>
      <c r="NDF17" s="1376"/>
      <c r="NDG17" s="1376"/>
      <c r="NDH17" s="1376"/>
      <c r="NDI17" s="1376"/>
      <c r="NDJ17" s="1376"/>
      <c r="NDK17" s="1376"/>
      <c r="NDL17" s="1376"/>
      <c r="NDM17" s="1376"/>
      <c r="NDN17" s="1376"/>
      <c r="NDO17" s="1376"/>
      <c r="NDP17" s="1376"/>
      <c r="NDQ17" s="1376"/>
      <c r="NDR17" s="1376"/>
      <c r="NDS17" s="1376"/>
      <c r="NDT17" s="1376"/>
      <c r="NDU17" s="1376"/>
      <c r="NDV17" s="1376"/>
      <c r="NDW17" s="1376"/>
      <c r="NDX17" s="1376"/>
      <c r="NDY17" s="1376"/>
      <c r="NDZ17" s="1376"/>
      <c r="NEA17" s="1376"/>
      <c r="NEB17" s="1376"/>
      <c r="NEC17" s="1376"/>
      <c r="NED17" s="1376"/>
      <c r="NEE17" s="1376"/>
      <c r="NEF17" s="1376"/>
      <c r="NEG17" s="1376"/>
      <c r="NEH17" s="1376"/>
      <c r="NEI17" s="1376"/>
      <c r="NEJ17" s="1376"/>
      <c r="NEK17" s="1376"/>
      <c r="NEL17" s="1376"/>
      <c r="NEM17" s="1376"/>
      <c r="NEN17" s="1376"/>
      <c r="NEO17" s="1376"/>
      <c r="NEP17" s="1376"/>
      <c r="NEQ17" s="1376"/>
      <c r="NER17" s="1376"/>
      <c r="NES17" s="1376"/>
      <c r="NET17" s="1376"/>
      <c r="NEU17" s="1376"/>
      <c r="NEV17" s="1376"/>
      <c r="NEW17" s="1376"/>
      <c r="NEX17" s="1376"/>
      <c r="NEY17" s="1376"/>
      <c r="NEZ17" s="1376"/>
      <c r="NFA17" s="1376"/>
      <c r="NFB17" s="1376"/>
      <c r="NFC17" s="1376"/>
      <c r="NFD17" s="1376"/>
      <c r="NFE17" s="1376"/>
      <c r="NFF17" s="1376"/>
      <c r="NFG17" s="1376"/>
      <c r="NFH17" s="1376"/>
      <c r="NFI17" s="1376"/>
      <c r="NFJ17" s="1376"/>
      <c r="NFK17" s="1376"/>
      <c r="NFL17" s="1376"/>
      <c r="NFM17" s="1376"/>
      <c r="NFN17" s="1376"/>
      <c r="NFO17" s="1376"/>
      <c r="NFP17" s="1376"/>
      <c r="NFQ17" s="1376"/>
      <c r="NFR17" s="1376"/>
      <c r="NFS17" s="1376"/>
      <c r="NFT17" s="1376"/>
      <c r="NFU17" s="1376"/>
      <c r="NFV17" s="1376"/>
      <c r="NFW17" s="1376"/>
      <c r="NFX17" s="1376"/>
      <c r="NFY17" s="1376"/>
      <c r="NFZ17" s="1376"/>
      <c r="NGA17" s="1376"/>
      <c r="NGB17" s="1376"/>
      <c r="NGC17" s="1376"/>
      <c r="NGD17" s="1376"/>
      <c r="NGE17" s="1376"/>
      <c r="NGF17" s="1376"/>
      <c r="NGG17" s="1376"/>
      <c r="NGH17" s="1376"/>
      <c r="NGI17" s="1376"/>
      <c r="NGJ17" s="1376"/>
      <c r="NGK17" s="1376"/>
      <c r="NGL17" s="1376"/>
      <c r="NGM17" s="1376"/>
      <c r="NGN17" s="1376"/>
      <c r="NGO17" s="1376"/>
      <c r="NGP17" s="1376"/>
      <c r="NGQ17" s="1376"/>
      <c r="NGR17" s="1376"/>
      <c r="NGS17" s="1376"/>
      <c r="NGT17" s="1376"/>
      <c r="NGU17" s="1376"/>
      <c r="NGV17" s="1376"/>
      <c r="NGW17" s="1376"/>
      <c r="NGX17" s="1376"/>
      <c r="NGY17" s="1376"/>
      <c r="NGZ17" s="1376"/>
      <c r="NHA17" s="1376"/>
      <c r="NHB17" s="1376"/>
      <c r="NHC17" s="1376"/>
      <c r="NHD17" s="1376"/>
      <c r="NHE17" s="1376"/>
      <c r="NHF17" s="1376"/>
      <c r="NHG17" s="1376"/>
      <c r="NHH17" s="1376"/>
      <c r="NHI17" s="1376"/>
      <c r="NHJ17" s="1376"/>
      <c r="NHK17" s="1376"/>
      <c r="NHL17" s="1376"/>
      <c r="NHM17" s="1376"/>
      <c r="NHN17" s="1376"/>
      <c r="NHO17" s="1376"/>
      <c r="NHP17" s="1376"/>
      <c r="NHQ17" s="1376"/>
      <c r="NHR17" s="1376"/>
      <c r="NHS17" s="1376"/>
      <c r="NHT17" s="1376"/>
      <c r="NHU17" s="1376"/>
      <c r="NHV17" s="1376"/>
      <c r="NHW17" s="1376"/>
      <c r="NHX17" s="1376"/>
      <c r="NHY17" s="1376"/>
      <c r="NHZ17" s="1376"/>
      <c r="NIA17" s="1376"/>
      <c r="NIB17" s="1376"/>
      <c r="NIC17" s="1376"/>
      <c r="NID17" s="1376"/>
      <c r="NIE17" s="1376"/>
      <c r="NIF17" s="1376"/>
      <c r="NIG17" s="1376"/>
      <c r="NIH17" s="1376"/>
      <c r="NII17" s="1376"/>
      <c r="NIJ17" s="1376"/>
      <c r="NIK17" s="1376"/>
      <c r="NIL17" s="1376"/>
      <c r="NIM17" s="1376"/>
      <c r="NIN17" s="1376"/>
      <c r="NIO17" s="1376"/>
      <c r="NIP17" s="1376"/>
      <c r="NIQ17" s="1376"/>
      <c r="NIR17" s="1376"/>
      <c r="NIS17" s="1376"/>
      <c r="NIT17" s="1376"/>
      <c r="NIU17" s="1376"/>
      <c r="NIV17" s="1376"/>
      <c r="NIW17" s="1376"/>
      <c r="NIX17" s="1376"/>
      <c r="NIY17" s="1376"/>
      <c r="NIZ17" s="1376"/>
      <c r="NJA17" s="1376"/>
      <c r="NJB17" s="1376"/>
      <c r="NJC17" s="1376"/>
      <c r="NJD17" s="1376"/>
      <c r="NJE17" s="1376"/>
      <c r="NJF17" s="1376"/>
      <c r="NJG17" s="1376"/>
      <c r="NJH17" s="1376"/>
      <c r="NJI17" s="1376"/>
      <c r="NJJ17" s="1376"/>
      <c r="NJK17" s="1376"/>
      <c r="NJL17" s="1376"/>
      <c r="NJM17" s="1376"/>
      <c r="NJN17" s="1376"/>
      <c r="NJO17" s="1376"/>
      <c r="NJP17" s="1376"/>
      <c r="NJQ17" s="1376"/>
      <c r="NJR17" s="1376"/>
      <c r="NJS17" s="1376"/>
      <c r="NJT17" s="1376"/>
      <c r="NJU17" s="1376"/>
      <c r="NJV17" s="1376"/>
      <c r="NJW17" s="1376"/>
      <c r="NJX17" s="1376"/>
      <c r="NJY17" s="1376"/>
      <c r="NJZ17" s="1376"/>
      <c r="NKA17" s="1376"/>
      <c r="NKB17" s="1376"/>
      <c r="NKC17" s="1376"/>
      <c r="NKD17" s="1376"/>
      <c r="NKE17" s="1376"/>
      <c r="NKF17" s="1376"/>
      <c r="NKG17" s="1376"/>
      <c r="NKH17" s="1376"/>
      <c r="NKI17" s="1376"/>
      <c r="NKJ17" s="1376"/>
      <c r="NKK17" s="1376"/>
      <c r="NKL17" s="1376"/>
      <c r="NKM17" s="1376"/>
      <c r="NKN17" s="1376"/>
      <c r="NKO17" s="1376"/>
      <c r="NKP17" s="1376"/>
      <c r="NKQ17" s="1376"/>
      <c r="NKR17" s="1376"/>
      <c r="NKS17" s="1376"/>
      <c r="NKT17" s="1376"/>
      <c r="NKU17" s="1376"/>
      <c r="NKV17" s="1376"/>
      <c r="NKW17" s="1376"/>
      <c r="NKX17" s="1376"/>
      <c r="NKY17" s="1376"/>
      <c r="NKZ17" s="1376"/>
      <c r="NLA17" s="1376"/>
      <c r="NLB17" s="1376"/>
      <c r="NLC17" s="1376"/>
      <c r="NLD17" s="1376"/>
      <c r="NLE17" s="1376"/>
      <c r="NLF17" s="1376"/>
      <c r="NLG17" s="1376"/>
      <c r="NLH17" s="1376"/>
      <c r="NLI17" s="1376"/>
      <c r="NLJ17" s="1376"/>
      <c r="NLK17" s="1376"/>
      <c r="NLL17" s="1376"/>
      <c r="NLM17" s="1376"/>
      <c r="NLN17" s="1376"/>
      <c r="NLO17" s="1376"/>
      <c r="NLP17" s="1376"/>
      <c r="NLQ17" s="1376"/>
      <c r="NLR17" s="1376"/>
      <c r="NLS17" s="1376"/>
      <c r="NLT17" s="1376"/>
      <c r="NLU17" s="1376"/>
      <c r="NLV17" s="1376"/>
      <c r="NLW17" s="1376"/>
      <c r="NLX17" s="1376"/>
      <c r="NLY17" s="1376"/>
      <c r="NLZ17" s="1376"/>
      <c r="NMA17" s="1376"/>
      <c r="NMB17" s="1376"/>
      <c r="NMC17" s="1376"/>
      <c r="NMD17" s="1376"/>
      <c r="NME17" s="1376"/>
      <c r="NMF17" s="1376"/>
      <c r="NMG17" s="1376"/>
      <c r="NMH17" s="1376"/>
      <c r="NMI17" s="1376"/>
      <c r="NMJ17" s="1376"/>
      <c r="NMK17" s="1376"/>
      <c r="NML17" s="1376"/>
      <c r="NMM17" s="1376"/>
      <c r="NMN17" s="1376"/>
      <c r="NMO17" s="1376"/>
      <c r="NMP17" s="1376"/>
      <c r="NMQ17" s="1376"/>
      <c r="NMR17" s="1376"/>
      <c r="NMS17" s="1376"/>
      <c r="NMT17" s="1376"/>
      <c r="NMU17" s="1376"/>
      <c r="NMV17" s="1376"/>
      <c r="NMW17" s="1376"/>
      <c r="NMX17" s="1376"/>
      <c r="NMY17" s="1376"/>
      <c r="NMZ17" s="1376"/>
      <c r="NNA17" s="1376"/>
      <c r="NNB17" s="1376"/>
      <c r="NNC17" s="1376"/>
      <c r="NND17" s="1376"/>
      <c r="NNE17" s="1376"/>
      <c r="NNF17" s="1376"/>
      <c r="NNG17" s="1376"/>
      <c r="NNH17" s="1376"/>
      <c r="NNI17" s="1376"/>
      <c r="NNJ17" s="1376"/>
      <c r="NNK17" s="1376"/>
      <c r="NNL17" s="1376"/>
      <c r="NNM17" s="1376"/>
      <c r="NNN17" s="1376"/>
      <c r="NNO17" s="1376"/>
      <c r="NNP17" s="1376"/>
      <c r="NNQ17" s="1376"/>
      <c r="NNR17" s="1376"/>
      <c r="NNS17" s="1376"/>
      <c r="NNT17" s="1376"/>
      <c r="NNU17" s="1376"/>
      <c r="NNV17" s="1376"/>
      <c r="NNW17" s="1376"/>
      <c r="NNX17" s="1376"/>
      <c r="NNY17" s="1376"/>
      <c r="NNZ17" s="1376"/>
      <c r="NOA17" s="1376"/>
      <c r="NOB17" s="1376"/>
      <c r="NOC17" s="1376"/>
      <c r="NOD17" s="1376"/>
      <c r="NOE17" s="1376"/>
      <c r="NOF17" s="1376"/>
      <c r="NOG17" s="1376"/>
      <c r="NOH17" s="1376"/>
      <c r="NOI17" s="1376"/>
      <c r="NOJ17" s="1376"/>
      <c r="NOK17" s="1376"/>
      <c r="NOL17" s="1376"/>
      <c r="NOM17" s="1376"/>
      <c r="NON17" s="1376"/>
      <c r="NOO17" s="1376"/>
      <c r="NOP17" s="1376"/>
      <c r="NOQ17" s="1376"/>
      <c r="NOR17" s="1376"/>
      <c r="NOS17" s="1376"/>
      <c r="NOT17" s="1376"/>
      <c r="NOU17" s="1376"/>
      <c r="NOV17" s="1376"/>
      <c r="NOW17" s="1376"/>
      <c r="NOX17" s="1376"/>
      <c r="NOY17" s="1376"/>
      <c r="NOZ17" s="1376"/>
      <c r="NPA17" s="1376"/>
      <c r="NPB17" s="1376"/>
      <c r="NPC17" s="1376"/>
      <c r="NPD17" s="1376"/>
      <c r="NPE17" s="1376"/>
      <c r="NPF17" s="1376"/>
      <c r="NPG17" s="1376"/>
      <c r="NPH17" s="1376"/>
      <c r="NPI17" s="1376"/>
      <c r="NPJ17" s="1376"/>
      <c r="NPK17" s="1376"/>
      <c r="NPL17" s="1376"/>
      <c r="NPM17" s="1376"/>
      <c r="NPN17" s="1376"/>
      <c r="NPO17" s="1376"/>
      <c r="NPP17" s="1376"/>
      <c r="NPQ17" s="1376"/>
      <c r="NPR17" s="1376"/>
      <c r="NPS17" s="1376"/>
      <c r="NPT17" s="1376"/>
      <c r="NPU17" s="1376"/>
      <c r="NPV17" s="1376"/>
      <c r="NPW17" s="1376"/>
      <c r="NPX17" s="1376"/>
      <c r="NPY17" s="1376"/>
      <c r="NPZ17" s="1376"/>
      <c r="NQA17" s="1376"/>
      <c r="NQB17" s="1376"/>
      <c r="NQC17" s="1376"/>
      <c r="NQD17" s="1376"/>
      <c r="NQE17" s="1376"/>
      <c r="NQF17" s="1376"/>
      <c r="NQG17" s="1376"/>
      <c r="NQH17" s="1376"/>
      <c r="NQI17" s="1376"/>
      <c r="NQJ17" s="1376"/>
      <c r="NQK17" s="1376"/>
      <c r="NQL17" s="1376"/>
      <c r="NQM17" s="1376"/>
      <c r="NQN17" s="1376"/>
      <c r="NQO17" s="1376"/>
      <c r="NQP17" s="1376"/>
      <c r="NQQ17" s="1376"/>
      <c r="NQR17" s="1376"/>
      <c r="NQS17" s="1376"/>
      <c r="NQT17" s="1376"/>
      <c r="NQU17" s="1376"/>
      <c r="NQV17" s="1376"/>
      <c r="NQW17" s="1376"/>
      <c r="NQX17" s="1376"/>
      <c r="NQY17" s="1376"/>
      <c r="NQZ17" s="1376"/>
      <c r="NRA17" s="1376"/>
      <c r="NRB17" s="1376"/>
      <c r="NRC17" s="1376"/>
      <c r="NRD17" s="1376"/>
      <c r="NRE17" s="1376"/>
      <c r="NRF17" s="1376"/>
      <c r="NRG17" s="1376"/>
      <c r="NRH17" s="1376"/>
      <c r="NRI17" s="1376"/>
      <c r="NRJ17" s="1376"/>
      <c r="NRK17" s="1376"/>
      <c r="NRL17" s="1376"/>
      <c r="NRM17" s="1376"/>
      <c r="NRN17" s="1376"/>
      <c r="NRO17" s="1376"/>
      <c r="NRP17" s="1376"/>
      <c r="NRQ17" s="1376"/>
      <c r="NRR17" s="1376"/>
      <c r="NRS17" s="1376"/>
      <c r="NRT17" s="1376"/>
      <c r="NRU17" s="1376"/>
      <c r="NRV17" s="1376"/>
      <c r="NRW17" s="1376"/>
      <c r="NRX17" s="1376"/>
      <c r="NRY17" s="1376"/>
      <c r="NRZ17" s="1376"/>
      <c r="NSA17" s="1376"/>
      <c r="NSB17" s="1376"/>
      <c r="NSC17" s="1376"/>
      <c r="NSD17" s="1376"/>
      <c r="NSE17" s="1376"/>
      <c r="NSF17" s="1376"/>
      <c r="NSG17" s="1376"/>
      <c r="NSH17" s="1376"/>
      <c r="NSI17" s="1376"/>
      <c r="NSJ17" s="1376"/>
      <c r="NSK17" s="1376"/>
      <c r="NSL17" s="1376"/>
      <c r="NSM17" s="1376"/>
      <c r="NSN17" s="1376"/>
      <c r="NSO17" s="1376"/>
      <c r="NSP17" s="1376"/>
      <c r="NSQ17" s="1376"/>
      <c r="NSR17" s="1376"/>
      <c r="NSS17" s="1376"/>
      <c r="NST17" s="1376"/>
      <c r="NSU17" s="1376"/>
      <c r="NSV17" s="1376"/>
      <c r="NSW17" s="1376"/>
      <c r="NSX17" s="1376"/>
      <c r="NSY17" s="1376"/>
      <c r="NSZ17" s="1376"/>
      <c r="NTA17" s="1376"/>
      <c r="NTB17" s="1376"/>
      <c r="NTC17" s="1376"/>
      <c r="NTD17" s="1376"/>
      <c r="NTE17" s="1376"/>
      <c r="NTF17" s="1376"/>
      <c r="NTG17" s="1376"/>
      <c r="NTH17" s="1376"/>
      <c r="NTI17" s="1376"/>
      <c r="NTJ17" s="1376"/>
      <c r="NTK17" s="1376"/>
      <c r="NTL17" s="1376"/>
      <c r="NTM17" s="1376"/>
      <c r="NTN17" s="1376"/>
      <c r="NTO17" s="1376"/>
      <c r="NTP17" s="1376"/>
      <c r="NTQ17" s="1376"/>
      <c r="NTR17" s="1376"/>
      <c r="NTS17" s="1376"/>
      <c r="NTT17" s="1376"/>
      <c r="NTU17" s="1376"/>
      <c r="NTV17" s="1376"/>
      <c r="NTW17" s="1376"/>
      <c r="NTX17" s="1376"/>
      <c r="NTY17" s="1376"/>
      <c r="NTZ17" s="1376"/>
      <c r="NUA17" s="1376"/>
      <c r="NUB17" s="1376"/>
      <c r="NUC17" s="1376"/>
      <c r="NUD17" s="1376"/>
      <c r="NUE17" s="1376"/>
      <c r="NUF17" s="1376"/>
      <c r="NUG17" s="1376"/>
      <c r="NUH17" s="1376"/>
      <c r="NUI17" s="1376"/>
      <c r="NUJ17" s="1376"/>
      <c r="NUK17" s="1376"/>
      <c r="NUL17" s="1376"/>
      <c r="NUM17" s="1376"/>
      <c r="NUN17" s="1376"/>
      <c r="NUO17" s="1376"/>
      <c r="NUP17" s="1376"/>
      <c r="NUQ17" s="1376"/>
      <c r="NUR17" s="1376"/>
      <c r="NUS17" s="1376"/>
      <c r="NUT17" s="1376"/>
      <c r="NUU17" s="1376"/>
      <c r="NUV17" s="1376"/>
      <c r="NUW17" s="1376"/>
      <c r="NUX17" s="1376"/>
      <c r="NUY17" s="1376"/>
      <c r="NUZ17" s="1376"/>
      <c r="NVA17" s="1376"/>
      <c r="NVB17" s="1376"/>
      <c r="NVC17" s="1376"/>
      <c r="NVD17" s="1376"/>
      <c r="NVE17" s="1376"/>
      <c r="NVF17" s="1376"/>
      <c r="NVG17" s="1376"/>
      <c r="NVH17" s="1376"/>
      <c r="NVI17" s="1376"/>
      <c r="NVJ17" s="1376"/>
      <c r="NVK17" s="1376"/>
      <c r="NVL17" s="1376"/>
      <c r="NVM17" s="1376"/>
      <c r="NVN17" s="1376"/>
      <c r="NVO17" s="1376"/>
      <c r="NVP17" s="1376"/>
      <c r="NVQ17" s="1376"/>
      <c r="NVR17" s="1376"/>
      <c r="NVS17" s="1376"/>
      <c r="NVT17" s="1376"/>
      <c r="NVU17" s="1376"/>
      <c r="NVV17" s="1376"/>
      <c r="NVW17" s="1376"/>
      <c r="NVX17" s="1376"/>
      <c r="NVY17" s="1376"/>
      <c r="NVZ17" s="1376"/>
      <c r="NWA17" s="1376"/>
      <c r="NWB17" s="1376"/>
      <c r="NWC17" s="1376"/>
      <c r="NWD17" s="1376"/>
      <c r="NWE17" s="1376"/>
      <c r="NWF17" s="1376"/>
      <c r="NWG17" s="1376"/>
      <c r="NWH17" s="1376"/>
      <c r="NWI17" s="1376"/>
      <c r="NWJ17" s="1376"/>
      <c r="NWK17" s="1376"/>
      <c r="NWL17" s="1376"/>
      <c r="NWM17" s="1376"/>
      <c r="NWN17" s="1376"/>
      <c r="NWO17" s="1376"/>
      <c r="NWP17" s="1376"/>
      <c r="NWQ17" s="1376"/>
      <c r="NWR17" s="1376"/>
      <c r="NWS17" s="1376"/>
      <c r="NWT17" s="1376"/>
      <c r="NWU17" s="1376"/>
      <c r="NWV17" s="1376"/>
      <c r="NWW17" s="1376"/>
      <c r="NWX17" s="1376"/>
      <c r="NWY17" s="1376"/>
      <c r="NWZ17" s="1376"/>
      <c r="NXA17" s="1376"/>
      <c r="NXB17" s="1376"/>
      <c r="NXC17" s="1376"/>
      <c r="NXD17" s="1376"/>
      <c r="NXE17" s="1376"/>
      <c r="NXF17" s="1376"/>
      <c r="NXG17" s="1376"/>
      <c r="NXH17" s="1376"/>
      <c r="NXI17" s="1376"/>
      <c r="NXJ17" s="1376"/>
      <c r="NXK17" s="1376"/>
      <c r="NXL17" s="1376"/>
      <c r="NXM17" s="1376"/>
      <c r="NXN17" s="1376"/>
      <c r="NXO17" s="1376"/>
      <c r="NXP17" s="1376"/>
      <c r="NXQ17" s="1376"/>
      <c r="NXR17" s="1376"/>
      <c r="NXS17" s="1376"/>
      <c r="NXT17" s="1376"/>
      <c r="NXU17" s="1376"/>
      <c r="NXV17" s="1376"/>
      <c r="NXW17" s="1376"/>
      <c r="NXX17" s="1376"/>
      <c r="NXY17" s="1376"/>
      <c r="NXZ17" s="1376"/>
      <c r="NYA17" s="1376"/>
      <c r="NYB17" s="1376"/>
      <c r="NYC17" s="1376"/>
      <c r="NYD17" s="1376"/>
      <c r="NYE17" s="1376"/>
      <c r="NYF17" s="1376"/>
      <c r="NYG17" s="1376"/>
      <c r="NYH17" s="1376"/>
      <c r="NYI17" s="1376"/>
      <c r="NYJ17" s="1376"/>
      <c r="NYK17" s="1376"/>
      <c r="NYL17" s="1376"/>
      <c r="NYM17" s="1376"/>
      <c r="NYN17" s="1376"/>
      <c r="NYO17" s="1376"/>
      <c r="NYP17" s="1376"/>
      <c r="NYQ17" s="1376"/>
      <c r="NYR17" s="1376"/>
      <c r="NYS17" s="1376"/>
      <c r="NYT17" s="1376"/>
      <c r="NYU17" s="1376"/>
      <c r="NYV17" s="1376"/>
      <c r="NYW17" s="1376"/>
      <c r="NYX17" s="1376"/>
      <c r="NYY17" s="1376"/>
      <c r="NYZ17" s="1376"/>
      <c r="NZA17" s="1376"/>
      <c r="NZB17" s="1376"/>
      <c r="NZC17" s="1376"/>
      <c r="NZD17" s="1376"/>
      <c r="NZE17" s="1376"/>
      <c r="NZF17" s="1376"/>
      <c r="NZG17" s="1376"/>
      <c r="NZH17" s="1376"/>
      <c r="NZI17" s="1376"/>
      <c r="NZJ17" s="1376"/>
      <c r="NZK17" s="1376"/>
      <c r="NZL17" s="1376"/>
      <c r="NZM17" s="1376"/>
      <c r="NZN17" s="1376"/>
      <c r="NZO17" s="1376"/>
      <c r="NZP17" s="1376"/>
      <c r="NZQ17" s="1376"/>
      <c r="NZR17" s="1376"/>
      <c r="NZS17" s="1376"/>
      <c r="NZT17" s="1376"/>
      <c r="NZU17" s="1376"/>
      <c r="NZV17" s="1376"/>
      <c r="NZW17" s="1376"/>
      <c r="NZX17" s="1376"/>
      <c r="NZY17" s="1376"/>
      <c r="NZZ17" s="1376"/>
      <c r="OAA17" s="1376"/>
      <c r="OAB17" s="1376"/>
      <c r="OAC17" s="1376"/>
      <c r="OAD17" s="1376"/>
      <c r="OAE17" s="1376"/>
      <c r="OAF17" s="1376"/>
      <c r="OAG17" s="1376"/>
      <c r="OAH17" s="1376"/>
      <c r="OAI17" s="1376"/>
      <c r="OAJ17" s="1376"/>
      <c r="OAK17" s="1376"/>
      <c r="OAL17" s="1376"/>
      <c r="OAM17" s="1376"/>
      <c r="OAN17" s="1376"/>
      <c r="OAO17" s="1376"/>
      <c r="OAP17" s="1376"/>
      <c r="OAQ17" s="1376"/>
      <c r="OAR17" s="1376"/>
      <c r="OAS17" s="1376"/>
      <c r="OAT17" s="1376"/>
      <c r="OAU17" s="1376"/>
      <c r="OAV17" s="1376"/>
      <c r="OAW17" s="1376"/>
      <c r="OAX17" s="1376"/>
      <c r="OAY17" s="1376"/>
      <c r="OAZ17" s="1376"/>
      <c r="OBA17" s="1376"/>
      <c r="OBB17" s="1376"/>
      <c r="OBC17" s="1376"/>
      <c r="OBD17" s="1376"/>
      <c r="OBE17" s="1376"/>
      <c r="OBF17" s="1376"/>
      <c r="OBG17" s="1376"/>
      <c r="OBH17" s="1376"/>
      <c r="OBI17" s="1376"/>
      <c r="OBJ17" s="1376"/>
      <c r="OBK17" s="1376"/>
      <c r="OBL17" s="1376"/>
      <c r="OBM17" s="1376"/>
      <c r="OBN17" s="1376"/>
      <c r="OBO17" s="1376"/>
      <c r="OBP17" s="1376"/>
      <c r="OBQ17" s="1376"/>
      <c r="OBR17" s="1376"/>
      <c r="OBS17" s="1376"/>
      <c r="OBT17" s="1376"/>
      <c r="OBU17" s="1376"/>
      <c r="OBV17" s="1376"/>
      <c r="OBW17" s="1376"/>
      <c r="OBX17" s="1376"/>
      <c r="OBY17" s="1376"/>
      <c r="OBZ17" s="1376"/>
      <c r="OCA17" s="1376"/>
      <c r="OCB17" s="1376"/>
      <c r="OCC17" s="1376"/>
      <c r="OCD17" s="1376"/>
      <c r="OCE17" s="1376"/>
      <c r="OCF17" s="1376"/>
      <c r="OCG17" s="1376"/>
      <c r="OCH17" s="1376"/>
      <c r="OCI17" s="1376"/>
      <c r="OCJ17" s="1376"/>
      <c r="OCK17" s="1376"/>
      <c r="OCL17" s="1376"/>
      <c r="OCM17" s="1376"/>
      <c r="OCN17" s="1376"/>
      <c r="OCO17" s="1376"/>
      <c r="OCP17" s="1376"/>
      <c r="OCQ17" s="1376"/>
      <c r="OCR17" s="1376"/>
      <c r="OCS17" s="1376"/>
      <c r="OCT17" s="1376"/>
      <c r="OCU17" s="1376"/>
      <c r="OCV17" s="1376"/>
      <c r="OCW17" s="1376"/>
      <c r="OCX17" s="1376"/>
      <c r="OCY17" s="1376"/>
      <c r="OCZ17" s="1376"/>
      <c r="ODA17" s="1376"/>
      <c r="ODB17" s="1376"/>
      <c r="ODC17" s="1376"/>
      <c r="ODD17" s="1376"/>
      <c r="ODE17" s="1376"/>
      <c r="ODF17" s="1376"/>
      <c r="ODG17" s="1376"/>
      <c r="ODH17" s="1376"/>
      <c r="ODI17" s="1376"/>
      <c r="ODJ17" s="1376"/>
      <c r="ODK17" s="1376"/>
      <c r="ODL17" s="1376"/>
      <c r="ODM17" s="1376"/>
      <c r="ODN17" s="1376"/>
      <c r="ODO17" s="1376"/>
      <c r="ODP17" s="1376"/>
      <c r="ODQ17" s="1376"/>
      <c r="ODR17" s="1376"/>
      <c r="ODS17" s="1376"/>
      <c r="ODT17" s="1376"/>
      <c r="ODU17" s="1376"/>
      <c r="ODV17" s="1376"/>
      <c r="ODW17" s="1376"/>
      <c r="ODX17" s="1376"/>
      <c r="ODY17" s="1376"/>
      <c r="ODZ17" s="1376"/>
      <c r="OEA17" s="1376"/>
      <c r="OEB17" s="1376"/>
      <c r="OEC17" s="1376"/>
      <c r="OED17" s="1376"/>
      <c r="OEE17" s="1376"/>
      <c r="OEF17" s="1376"/>
      <c r="OEG17" s="1376"/>
      <c r="OEH17" s="1376"/>
      <c r="OEI17" s="1376"/>
      <c r="OEJ17" s="1376"/>
      <c r="OEK17" s="1376"/>
      <c r="OEL17" s="1376"/>
      <c r="OEM17" s="1376"/>
      <c r="OEN17" s="1376"/>
      <c r="OEO17" s="1376"/>
      <c r="OEP17" s="1376"/>
      <c r="OEQ17" s="1376"/>
      <c r="OER17" s="1376"/>
      <c r="OES17" s="1376"/>
      <c r="OET17" s="1376"/>
      <c r="OEU17" s="1376"/>
      <c r="OEV17" s="1376"/>
      <c r="OEW17" s="1376"/>
      <c r="OEX17" s="1376"/>
      <c r="OEY17" s="1376"/>
      <c r="OEZ17" s="1376"/>
      <c r="OFA17" s="1376"/>
      <c r="OFB17" s="1376"/>
      <c r="OFC17" s="1376"/>
      <c r="OFD17" s="1376"/>
      <c r="OFE17" s="1376"/>
      <c r="OFF17" s="1376"/>
      <c r="OFG17" s="1376"/>
      <c r="OFH17" s="1376"/>
      <c r="OFI17" s="1376"/>
      <c r="OFJ17" s="1376"/>
      <c r="OFK17" s="1376"/>
      <c r="OFL17" s="1376"/>
      <c r="OFM17" s="1376"/>
      <c r="OFN17" s="1376"/>
      <c r="OFO17" s="1376"/>
      <c r="OFP17" s="1376"/>
      <c r="OFQ17" s="1376"/>
      <c r="OFR17" s="1376"/>
      <c r="OFS17" s="1376"/>
      <c r="OFT17" s="1376"/>
      <c r="OFU17" s="1376"/>
      <c r="OFV17" s="1376"/>
      <c r="OFW17" s="1376"/>
      <c r="OFX17" s="1376"/>
      <c r="OFY17" s="1376"/>
      <c r="OFZ17" s="1376"/>
      <c r="OGA17" s="1376"/>
      <c r="OGB17" s="1376"/>
      <c r="OGC17" s="1376"/>
      <c r="OGD17" s="1376"/>
      <c r="OGE17" s="1376"/>
      <c r="OGF17" s="1376"/>
      <c r="OGG17" s="1376"/>
      <c r="OGH17" s="1376"/>
      <c r="OGI17" s="1376"/>
      <c r="OGJ17" s="1376"/>
      <c r="OGK17" s="1376"/>
      <c r="OGL17" s="1376"/>
      <c r="OGM17" s="1376"/>
      <c r="OGN17" s="1376"/>
      <c r="OGO17" s="1376"/>
      <c r="OGP17" s="1376"/>
      <c r="OGQ17" s="1376"/>
      <c r="OGR17" s="1376"/>
      <c r="OGS17" s="1376"/>
      <c r="OGT17" s="1376"/>
      <c r="OGU17" s="1376"/>
      <c r="OGV17" s="1376"/>
      <c r="OGW17" s="1376"/>
      <c r="OGX17" s="1376"/>
      <c r="OGY17" s="1376"/>
      <c r="OGZ17" s="1376"/>
      <c r="OHA17" s="1376"/>
      <c r="OHB17" s="1376"/>
      <c r="OHC17" s="1376"/>
      <c r="OHD17" s="1376"/>
      <c r="OHE17" s="1376"/>
      <c r="OHF17" s="1376"/>
      <c r="OHG17" s="1376"/>
      <c r="OHH17" s="1376"/>
      <c r="OHI17" s="1376"/>
      <c r="OHJ17" s="1376"/>
      <c r="OHK17" s="1376"/>
      <c r="OHL17" s="1376"/>
      <c r="OHM17" s="1376"/>
      <c r="OHN17" s="1376"/>
      <c r="OHO17" s="1376"/>
      <c r="OHP17" s="1376"/>
      <c r="OHQ17" s="1376"/>
      <c r="OHR17" s="1376"/>
      <c r="OHS17" s="1376"/>
      <c r="OHT17" s="1376"/>
      <c r="OHU17" s="1376"/>
      <c r="OHV17" s="1376"/>
      <c r="OHW17" s="1376"/>
      <c r="OHX17" s="1376"/>
      <c r="OHY17" s="1376"/>
      <c r="OHZ17" s="1376"/>
      <c r="OIA17" s="1376"/>
      <c r="OIB17" s="1376"/>
      <c r="OIC17" s="1376"/>
      <c r="OID17" s="1376"/>
      <c r="OIE17" s="1376"/>
      <c r="OIF17" s="1376"/>
      <c r="OIG17" s="1376"/>
      <c r="OIH17" s="1376"/>
      <c r="OII17" s="1376"/>
      <c r="OIJ17" s="1376"/>
      <c r="OIK17" s="1376"/>
      <c r="OIL17" s="1376"/>
      <c r="OIM17" s="1376"/>
      <c r="OIN17" s="1376"/>
      <c r="OIO17" s="1376"/>
      <c r="OIP17" s="1376"/>
      <c r="OIQ17" s="1376"/>
      <c r="OIR17" s="1376"/>
      <c r="OIS17" s="1376"/>
      <c r="OIT17" s="1376"/>
      <c r="OIU17" s="1376"/>
      <c r="OIV17" s="1376"/>
      <c r="OIW17" s="1376"/>
      <c r="OIX17" s="1376"/>
      <c r="OIY17" s="1376"/>
      <c r="OIZ17" s="1376"/>
      <c r="OJA17" s="1376"/>
      <c r="OJB17" s="1376"/>
      <c r="OJC17" s="1376"/>
      <c r="OJD17" s="1376"/>
      <c r="OJE17" s="1376"/>
      <c r="OJF17" s="1376"/>
      <c r="OJG17" s="1376"/>
      <c r="OJH17" s="1376"/>
      <c r="OJI17" s="1376"/>
      <c r="OJJ17" s="1376"/>
      <c r="OJK17" s="1376"/>
      <c r="OJL17" s="1376"/>
      <c r="OJM17" s="1376"/>
      <c r="OJN17" s="1376"/>
      <c r="OJO17" s="1376"/>
      <c r="OJP17" s="1376"/>
      <c r="OJQ17" s="1376"/>
      <c r="OJR17" s="1376"/>
      <c r="OJS17" s="1376"/>
      <c r="OJT17" s="1376"/>
      <c r="OJU17" s="1376"/>
      <c r="OJV17" s="1376"/>
      <c r="OJW17" s="1376"/>
      <c r="OJX17" s="1376"/>
      <c r="OJY17" s="1376"/>
      <c r="OJZ17" s="1376"/>
      <c r="OKA17" s="1376"/>
      <c r="OKB17" s="1376"/>
      <c r="OKC17" s="1376"/>
      <c r="OKD17" s="1376"/>
      <c r="OKE17" s="1376"/>
      <c r="OKF17" s="1376"/>
      <c r="OKG17" s="1376"/>
      <c r="OKH17" s="1376"/>
      <c r="OKI17" s="1376"/>
      <c r="OKJ17" s="1376"/>
      <c r="OKK17" s="1376"/>
      <c r="OKL17" s="1376"/>
      <c r="OKM17" s="1376"/>
      <c r="OKN17" s="1376"/>
      <c r="OKO17" s="1376"/>
      <c r="OKP17" s="1376"/>
      <c r="OKQ17" s="1376"/>
      <c r="OKR17" s="1376"/>
      <c r="OKS17" s="1376"/>
      <c r="OKT17" s="1376"/>
      <c r="OKU17" s="1376"/>
      <c r="OKV17" s="1376"/>
      <c r="OKW17" s="1376"/>
      <c r="OKX17" s="1376"/>
      <c r="OKY17" s="1376"/>
      <c r="OKZ17" s="1376"/>
      <c r="OLA17" s="1376"/>
      <c r="OLB17" s="1376"/>
      <c r="OLC17" s="1376"/>
      <c r="OLD17" s="1376"/>
      <c r="OLE17" s="1376"/>
      <c r="OLF17" s="1376"/>
      <c r="OLG17" s="1376"/>
      <c r="OLH17" s="1376"/>
      <c r="OLI17" s="1376"/>
      <c r="OLJ17" s="1376"/>
      <c r="OLK17" s="1376"/>
      <c r="OLL17" s="1376"/>
      <c r="OLM17" s="1376"/>
      <c r="OLN17" s="1376"/>
      <c r="OLO17" s="1376"/>
      <c r="OLP17" s="1376"/>
      <c r="OLQ17" s="1376"/>
      <c r="OLR17" s="1376"/>
      <c r="OLS17" s="1376"/>
      <c r="OLT17" s="1376"/>
      <c r="OLU17" s="1376"/>
      <c r="OLV17" s="1376"/>
      <c r="OLW17" s="1376"/>
      <c r="OLX17" s="1376"/>
      <c r="OLY17" s="1376"/>
      <c r="OLZ17" s="1376"/>
      <c r="OMA17" s="1376"/>
      <c r="OMB17" s="1376"/>
      <c r="OMC17" s="1376"/>
      <c r="OMD17" s="1376"/>
      <c r="OME17" s="1376"/>
      <c r="OMF17" s="1376"/>
      <c r="OMG17" s="1376"/>
      <c r="OMH17" s="1376"/>
      <c r="OMI17" s="1376"/>
      <c r="OMJ17" s="1376"/>
      <c r="OMK17" s="1376"/>
      <c r="OML17" s="1376"/>
      <c r="OMM17" s="1376"/>
      <c r="OMN17" s="1376"/>
      <c r="OMO17" s="1376"/>
      <c r="OMP17" s="1376"/>
      <c r="OMQ17" s="1376"/>
      <c r="OMR17" s="1376"/>
      <c r="OMS17" s="1376"/>
      <c r="OMT17" s="1376"/>
      <c r="OMU17" s="1376"/>
      <c r="OMV17" s="1376"/>
      <c r="OMW17" s="1376"/>
      <c r="OMX17" s="1376"/>
      <c r="OMY17" s="1376"/>
      <c r="OMZ17" s="1376"/>
      <c r="ONA17" s="1376"/>
      <c r="ONB17" s="1376"/>
      <c r="ONC17" s="1376"/>
      <c r="OND17" s="1376"/>
      <c r="ONE17" s="1376"/>
      <c r="ONF17" s="1376"/>
      <c r="ONG17" s="1376"/>
      <c r="ONH17" s="1376"/>
      <c r="ONI17" s="1376"/>
      <c r="ONJ17" s="1376"/>
      <c r="ONK17" s="1376"/>
      <c r="ONL17" s="1376"/>
      <c r="ONM17" s="1376"/>
      <c r="ONN17" s="1376"/>
      <c r="ONO17" s="1376"/>
      <c r="ONP17" s="1376"/>
      <c r="ONQ17" s="1376"/>
      <c r="ONR17" s="1376"/>
      <c r="ONS17" s="1376"/>
      <c r="ONT17" s="1376"/>
      <c r="ONU17" s="1376"/>
      <c r="ONV17" s="1376"/>
      <c r="ONW17" s="1376"/>
      <c r="ONX17" s="1376"/>
      <c r="ONY17" s="1376"/>
      <c r="ONZ17" s="1376"/>
      <c r="OOA17" s="1376"/>
      <c r="OOB17" s="1376"/>
      <c r="OOC17" s="1376"/>
      <c r="OOD17" s="1376"/>
      <c r="OOE17" s="1376"/>
      <c r="OOF17" s="1376"/>
      <c r="OOG17" s="1376"/>
      <c r="OOH17" s="1376"/>
      <c r="OOI17" s="1376"/>
      <c r="OOJ17" s="1376"/>
      <c r="OOK17" s="1376"/>
      <c r="OOL17" s="1376"/>
      <c r="OOM17" s="1376"/>
      <c r="OON17" s="1376"/>
      <c r="OOO17" s="1376"/>
      <c r="OOP17" s="1376"/>
      <c r="OOQ17" s="1376"/>
      <c r="OOR17" s="1376"/>
      <c r="OOS17" s="1376"/>
      <c r="OOT17" s="1376"/>
      <c r="OOU17" s="1376"/>
      <c r="OOV17" s="1376"/>
      <c r="OOW17" s="1376"/>
      <c r="OOX17" s="1376"/>
      <c r="OOY17" s="1376"/>
      <c r="OOZ17" s="1376"/>
      <c r="OPA17" s="1376"/>
      <c r="OPB17" s="1376"/>
      <c r="OPC17" s="1376"/>
      <c r="OPD17" s="1376"/>
      <c r="OPE17" s="1376"/>
      <c r="OPF17" s="1376"/>
      <c r="OPG17" s="1376"/>
      <c r="OPH17" s="1376"/>
      <c r="OPI17" s="1376"/>
      <c r="OPJ17" s="1376"/>
      <c r="OPK17" s="1376"/>
      <c r="OPL17" s="1376"/>
      <c r="OPM17" s="1376"/>
      <c r="OPN17" s="1376"/>
      <c r="OPO17" s="1376"/>
      <c r="OPP17" s="1376"/>
      <c r="OPQ17" s="1376"/>
      <c r="OPR17" s="1376"/>
      <c r="OPS17" s="1376"/>
      <c r="OPT17" s="1376"/>
      <c r="OPU17" s="1376"/>
      <c r="OPV17" s="1376"/>
      <c r="OPW17" s="1376"/>
      <c r="OPX17" s="1376"/>
      <c r="OPY17" s="1376"/>
      <c r="OPZ17" s="1376"/>
      <c r="OQA17" s="1376"/>
      <c r="OQB17" s="1376"/>
      <c r="OQC17" s="1376"/>
      <c r="OQD17" s="1376"/>
      <c r="OQE17" s="1376"/>
      <c r="OQF17" s="1376"/>
      <c r="OQG17" s="1376"/>
      <c r="OQH17" s="1376"/>
      <c r="OQI17" s="1376"/>
      <c r="OQJ17" s="1376"/>
      <c r="OQK17" s="1376"/>
      <c r="OQL17" s="1376"/>
      <c r="OQM17" s="1376"/>
      <c r="OQN17" s="1376"/>
      <c r="OQO17" s="1376"/>
      <c r="OQP17" s="1376"/>
      <c r="OQQ17" s="1376"/>
      <c r="OQR17" s="1376"/>
      <c r="OQS17" s="1376"/>
      <c r="OQT17" s="1376"/>
      <c r="OQU17" s="1376"/>
      <c r="OQV17" s="1376"/>
      <c r="OQW17" s="1376"/>
      <c r="OQX17" s="1376"/>
      <c r="OQY17" s="1376"/>
      <c r="OQZ17" s="1376"/>
      <c r="ORA17" s="1376"/>
      <c r="ORB17" s="1376"/>
      <c r="ORC17" s="1376"/>
      <c r="ORD17" s="1376"/>
      <c r="ORE17" s="1376"/>
      <c r="ORF17" s="1376"/>
      <c r="ORG17" s="1376"/>
      <c r="ORH17" s="1376"/>
      <c r="ORI17" s="1376"/>
      <c r="ORJ17" s="1376"/>
      <c r="ORK17" s="1376"/>
      <c r="ORL17" s="1376"/>
      <c r="ORM17" s="1376"/>
      <c r="ORN17" s="1376"/>
      <c r="ORO17" s="1376"/>
      <c r="ORP17" s="1376"/>
      <c r="ORQ17" s="1376"/>
      <c r="ORR17" s="1376"/>
      <c r="ORS17" s="1376"/>
      <c r="ORT17" s="1376"/>
      <c r="ORU17" s="1376"/>
      <c r="ORV17" s="1376"/>
      <c r="ORW17" s="1376"/>
      <c r="ORX17" s="1376"/>
      <c r="ORY17" s="1376"/>
      <c r="ORZ17" s="1376"/>
      <c r="OSA17" s="1376"/>
      <c r="OSB17" s="1376"/>
      <c r="OSC17" s="1376"/>
      <c r="OSD17" s="1376"/>
      <c r="OSE17" s="1376"/>
      <c r="OSF17" s="1376"/>
      <c r="OSG17" s="1376"/>
      <c r="OSH17" s="1376"/>
      <c r="OSI17" s="1376"/>
      <c r="OSJ17" s="1376"/>
      <c r="OSK17" s="1376"/>
      <c r="OSL17" s="1376"/>
      <c r="OSM17" s="1376"/>
      <c r="OSN17" s="1376"/>
      <c r="OSO17" s="1376"/>
      <c r="OSP17" s="1376"/>
      <c r="OSQ17" s="1376"/>
      <c r="OSR17" s="1376"/>
      <c r="OSS17" s="1376"/>
      <c r="OST17" s="1376"/>
      <c r="OSU17" s="1376"/>
      <c r="OSV17" s="1376"/>
      <c r="OSW17" s="1376"/>
      <c r="OSX17" s="1376"/>
      <c r="OSY17" s="1376"/>
      <c r="OSZ17" s="1376"/>
      <c r="OTA17" s="1376"/>
      <c r="OTB17" s="1376"/>
      <c r="OTC17" s="1376"/>
      <c r="OTD17" s="1376"/>
      <c r="OTE17" s="1376"/>
      <c r="OTF17" s="1376"/>
      <c r="OTG17" s="1376"/>
      <c r="OTH17" s="1376"/>
      <c r="OTI17" s="1376"/>
      <c r="OTJ17" s="1376"/>
      <c r="OTK17" s="1376"/>
      <c r="OTL17" s="1376"/>
      <c r="OTM17" s="1376"/>
      <c r="OTN17" s="1376"/>
      <c r="OTO17" s="1376"/>
      <c r="OTP17" s="1376"/>
      <c r="OTQ17" s="1376"/>
      <c r="OTR17" s="1376"/>
      <c r="OTS17" s="1376"/>
      <c r="OTT17" s="1376"/>
      <c r="OTU17" s="1376"/>
      <c r="OTV17" s="1376"/>
      <c r="OTW17" s="1376"/>
      <c r="OTX17" s="1376"/>
      <c r="OTY17" s="1376"/>
      <c r="OTZ17" s="1376"/>
      <c r="OUA17" s="1376"/>
      <c r="OUB17" s="1376"/>
      <c r="OUC17" s="1376"/>
      <c r="OUD17" s="1376"/>
      <c r="OUE17" s="1376"/>
      <c r="OUF17" s="1376"/>
      <c r="OUG17" s="1376"/>
      <c r="OUH17" s="1376"/>
      <c r="OUI17" s="1376"/>
      <c r="OUJ17" s="1376"/>
      <c r="OUK17" s="1376"/>
      <c r="OUL17" s="1376"/>
      <c r="OUM17" s="1376"/>
      <c r="OUN17" s="1376"/>
      <c r="OUO17" s="1376"/>
      <c r="OUP17" s="1376"/>
      <c r="OUQ17" s="1376"/>
      <c r="OUR17" s="1376"/>
      <c r="OUS17" s="1376"/>
      <c r="OUT17" s="1376"/>
      <c r="OUU17" s="1376"/>
      <c r="OUV17" s="1376"/>
      <c r="OUW17" s="1376"/>
      <c r="OUX17" s="1376"/>
      <c r="OUY17" s="1376"/>
      <c r="OUZ17" s="1376"/>
      <c r="OVA17" s="1376"/>
      <c r="OVB17" s="1376"/>
      <c r="OVC17" s="1376"/>
      <c r="OVD17" s="1376"/>
      <c r="OVE17" s="1376"/>
      <c r="OVF17" s="1376"/>
      <c r="OVG17" s="1376"/>
      <c r="OVH17" s="1376"/>
      <c r="OVI17" s="1376"/>
      <c r="OVJ17" s="1376"/>
      <c r="OVK17" s="1376"/>
      <c r="OVL17" s="1376"/>
      <c r="OVM17" s="1376"/>
      <c r="OVN17" s="1376"/>
      <c r="OVO17" s="1376"/>
      <c r="OVP17" s="1376"/>
      <c r="OVQ17" s="1376"/>
      <c r="OVR17" s="1376"/>
      <c r="OVS17" s="1376"/>
      <c r="OVT17" s="1376"/>
      <c r="OVU17" s="1376"/>
      <c r="OVV17" s="1376"/>
      <c r="OVW17" s="1376"/>
      <c r="OVX17" s="1376"/>
      <c r="OVY17" s="1376"/>
      <c r="OVZ17" s="1376"/>
      <c r="OWA17" s="1376"/>
      <c r="OWB17" s="1376"/>
      <c r="OWC17" s="1376"/>
      <c r="OWD17" s="1376"/>
      <c r="OWE17" s="1376"/>
      <c r="OWF17" s="1376"/>
      <c r="OWG17" s="1376"/>
      <c r="OWH17" s="1376"/>
      <c r="OWI17" s="1376"/>
      <c r="OWJ17" s="1376"/>
      <c r="OWK17" s="1376"/>
      <c r="OWL17" s="1376"/>
      <c r="OWM17" s="1376"/>
      <c r="OWN17" s="1376"/>
      <c r="OWO17" s="1376"/>
      <c r="OWP17" s="1376"/>
      <c r="OWQ17" s="1376"/>
      <c r="OWR17" s="1376"/>
      <c r="OWS17" s="1376"/>
      <c r="OWT17" s="1376"/>
      <c r="OWU17" s="1376"/>
      <c r="OWV17" s="1376"/>
      <c r="OWW17" s="1376"/>
      <c r="OWX17" s="1376"/>
      <c r="OWY17" s="1376"/>
      <c r="OWZ17" s="1376"/>
      <c r="OXA17" s="1376"/>
      <c r="OXB17" s="1376"/>
      <c r="OXC17" s="1376"/>
      <c r="OXD17" s="1376"/>
      <c r="OXE17" s="1376"/>
      <c r="OXF17" s="1376"/>
      <c r="OXG17" s="1376"/>
      <c r="OXH17" s="1376"/>
      <c r="OXI17" s="1376"/>
      <c r="OXJ17" s="1376"/>
      <c r="OXK17" s="1376"/>
      <c r="OXL17" s="1376"/>
      <c r="OXM17" s="1376"/>
      <c r="OXN17" s="1376"/>
      <c r="OXO17" s="1376"/>
      <c r="OXP17" s="1376"/>
      <c r="OXQ17" s="1376"/>
      <c r="OXR17" s="1376"/>
      <c r="OXS17" s="1376"/>
      <c r="OXT17" s="1376"/>
      <c r="OXU17" s="1376"/>
      <c r="OXV17" s="1376"/>
      <c r="OXW17" s="1376"/>
      <c r="OXX17" s="1376"/>
      <c r="OXY17" s="1376"/>
      <c r="OXZ17" s="1376"/>
      <c r="OYA17" s="1376"/>
      <c r="OYB17" s="1376"/>
      <c r="OYC17" s="1376"/>
      <c r="OYD17" s="1376"/>
      <c r="OYE17" s="1376"/>
      <c r="OYF17" s="1376"/>
      <c r="OYG17" s="1376"/>
      <c r="OYH17" s="1376"/>
      <c r="OYI17" s="1376"/>
      <c r="OYJ17" s="1376"/>
      <c r="OYK17" s="1376"/>
      <c r="OYL17" s="1376"/>
      <c r="OYM17" s="1376"/>
      <c r="OYN17" s="1376"/>
      <c r="OYO17" s="1376"/>
      <c r="OYP17" s="1376"/>
      <c r="OYQ17" s="1376"/>
      <c r="OYR17" s="1376"/>
      <c r="OYS17" s="1376"/>
      <c r="OYT17" s="1376"/>
      <c r="OYU17" s="1376"/>
      <c r="OYV17" s="1376"/>
      <c r="OYW17" s="1376"/>
      <c r="OYX17" s="1376"/>
      <c r="OYY17" s="1376"/>
      <c r="OYZ17" s="1376"/>
      <c r="OZA17" s="1376"/>
      <c r="OZB17" s="1376"/>
      <c r="OZC17" s="1376"/>
      <c r="OZD17" s="1376"/>
      <c r="OZE17" s="1376"/>
      <c r="OZF17" s="1376"/>
      <c r="OZG17" s="1376"/>
      <c r="OZH17" s="1376"/>
      <c r="OZI17" s="1376"/>
      <c r="OZJ17" s="1376"/>
      <c r="OZK17" s="1376"/>
      <c r="OZL17" s="1376"/>
      <c r="OZM17" s="1376"/>
      <c r="OZN17" s="1376"/>
      <c r="OZO17" s="1376"/>
      <c r="OZP17" s="1376"/>
      <c r="OZQ17" s="1376"/>
      <c r="OZR17" s="1376"/>
      <c r="OZS17" s="1376"/>
      <c r="OZT17" s="1376"/>
      <c r="OZU17" s="1376"/>
      <c r="OZV17" s="1376"/>
      <c r="OZW17" s="1376"/>
      <c r="OZX17" s="1376"/>
      <c r="OZY17" s="1376"/>
      <c r="OZZ17" s="1376"/>
      <c r="PAA17" s="1376"/>
      <c r="PAB17" s="1376"/>
      <c r="PAC17" s="1376"/>
      <c r="PAD17" s="1376"/>
      <c r="PAE17" s="1376"/>
      <c r="PAF17" s="1376"/>
      <c r="PAG17" s="1376"/>
      <c r="PAH17" s="1376"/>
      <c r="PAI17" s="1376"/>
      <c r="PAJ17" s="1376"/>
      <c r="PAK17" s="1376"/>
      <c r="PAL17" s="1376"/>
      <c r="PAM17" s="1376"/>
      <c r="PAN17" s="1376"/>
      <c r="PAO17" s="1376"/>
      <c r="PAP17" s="1376"/>
      <c r="PAQ17" s="1376"/>
      <c r="PAR17" s="1376"/>
      <c r="PAS17" s="1376"/>
      <c r="PAT17" s="1376"/>
      <c r="PAU17" s="1376"/>
      <c r="PAV17" s="1376"/>
      <c r="PAW17" s="1376"/>
      <c r="PAX17" s="1376"/>
      <c r="PAY17" s="1376"/>
      <c r="PAZ17" s="1376"/>
      <c r="PBA17" s="1376"/>
      <c r="PBB17" s="1376"/>
      <c r="PBC17" s="1376"/>
      <c r="PBD17" s="1376"/>
      <c r="PBE17" s="1376"/>
      <c r="PBF17" s="1376"/>
      <c r="PBG17" s="1376"/>
      <c r="PBH17" s="1376"/>
      <c r="PBI17" s="1376"/>
      <c r="PBJ17" s="1376"/>
      <c r="PBK17" s="1376"/>
      <c r="PBL17" s="1376"/>
      <c r="PBM17" s="1376"/>
      <c r="PBN17" s="1376"/>
      <c r="PBO17" s="1376"/>
      <c r="PBP17" s="1376"/>
      <c r="PBQ17" s="1376"/>
      <c r="PBR17" s="1376"/>
      <c r="PBS17" s="1376"/>
      <c r="PBT17" s="1376"/>
      <c r="PBU17" s="1376"/>
      <c r="PBV17" s="1376"/>
      <c r="PBW17" s="1376"/>
      <c r="PBX17" s="1376"/>
      <c r="PBY17" s="1376"/>
      <c r="PBZ17" s="1376"/>
      <c r="PCA17" s="1376"/>
      <c r="PCB17" s="1376"/>
      <c r="PCC17" s="1376"/>
      <c r="PCD17" s="1376"/>
      <c r="PCE17" s="1376"/>
      <c r="PCF17" s="1376"/>
      <c r="PCG17" s="1376"/>
      <c r="PCH17" s="1376"/>
      <c r="PCI17" s="1376"/>
      <c r="PCJ17" s="1376"/>
      <c r="PCK17" s="1376"/>
      <c r="PCL17" s="1376"/>
      <c r="PCM17" s="1376"/>
      <c r="PCN17" s="1376"/>
      <c r="PCO17" s="1376"/>
      <c r="PCP17" s="1376"/>
      <c r="PCQ17" s="1376"/>
      <c r="PCR17" s="1376"/>
      <c r="PCS17" s="1376"/>
      <c r="PCT17" s="1376"/>
      <c r="PCU17" s="1376"/>
      <c r="PCV17" s="1376"/>
      <c r="PCW17" s="1376"/>
      <c r="PCX17" s="1376"/>
      <c r="PCY17" s="1376"/>
      <c r="PCZ17" s="1376"/>
      <c r="PDA17" s="1376"/>
      <c r="PDB17" s="1376"/>
      <c r="PDC17" s="1376"/>
      <c r="PDD17" s="1376"/>
      <c r="PDE17" s="1376"/>
      <c r="PDF17" s="1376"/>
      <c r="PDG17" s="1376"/>
      <c r="PDH17" s="1376"/>
      <c r="PDI17" s="1376"/>
      <c r="PDJ17" s="1376"/>
      <c r="PDK17" s="1376"/>
      <c r="PDL17" s="1376"/>
      <c r="PDM17" s="1376"/>
      <c r="PDN17" s="1376"/>
      <c r="PDO17" s="1376"/>
      <c r="PDP17" s="1376"/>
      <c r="PDQ17" s="1376"/>
      <c r="PDR17" s="1376"/>
      <c r="PDS17" s="1376"/>
      <c r="PDT17" s="1376"/>
      <c r="PDU17" s="1376"/>
      <c r="PDV17" s="1376"/>
      <c r="PDW17" s="1376"/>
      <c r="PDX17" s="1376"/>
      <c r="PDY17" s="1376"/>
      <c r="PDZ17" s="1376"/>
      <c r="PEA17" s="1376"/>
      <c r="PEB17" s="1376"/>
      <c r="PEC17" s="1376"/>
      <c r="PED17" s="1376"/>
      <c r="PEE17" s="1376"/>
      <c r="PEF17" s="1376"/>
      <c r="PEG17" s="1376"/>
      <c r="PEH17" s="1376"/>
      <c r="PEI17" s="1376"/>
      <c r="PEJ17" s="1376"/>
      <c r="PEK17" s="1376"/>
      <c r="PEL17" s="1376"/>
      <c r="PEM17" s="1376"/>
      <c r="PEN17" s="1376"/>
      <c r="PEO17" s="1376"/>
      <c r="PEP17" s="1376"/>
      <c r="PEQ17" s="1376"/>
      <c r="PER17" s="1376"/>
      <c r="PES17" s="1376"/>
      <c r="PET17" s="1376"/>
      <c r="PEU17" s="1376"/>
      <c r="PEV17" s="1376"/>
      <c r="PEW17" s="1376"/>
      <c r="PEX17" s="1376"/>
      <c r="PEY17" s="1376"/>
      <c r="PEZ17" s="1376"/>
      <c r="PFA17" s="1376"/>
      <c r="PFB17" s="1376"/>
      <c r="PFC17" s="1376"/>
      <c r="PFD17" s="1376"/>
      <c r="PFE17" s="1376"/>
      <c r="PFF17" s="1376"/>
      <c r="PFG17" s="1376"/>
      <c r="PFH17" s="1376"/>
      <c r="PFI17" s="1376"/>
      <c r="PFJ17" s="1376"/>
      <c r="PFK17" s="1376"/>
      <c r="PFL17" s="1376"/>
      <c r="PFM17" s="1376"/>
      <c r="PFN17" s="1376"/>
      <c r="PFO17" s="1376"/>
      <c r="PFP17" s="1376"/>
      <c r="PFQ17" s="1376"/>
      <c r="PFR17" s="1376"/>
      <c r="PFS17" s="1376"/>
      <c r="PFT17" s="1376"/>
      <c r="PFU17" s="1376"/>
      <c r="PFV17" s="1376"/>
      <c r="PFW17" s="1376"/>
      <c r="PFX17" s="1376"/>
      <c r="PFY17" s="1376"/>
      <c r="PFZ17" s="1376"/>
      <c r="PGA17" s="1376"/>
      <c r="PGB17" s="1376"/>
      <c r="PGC17" s="1376"/>
      <c r="PGD17" s="1376"/>
      <c r="PGE17" s="1376"/>
      <c r="PGF17" s="1376"/>
      <c r="PGG17" s="1376"/>
      <c r="PGH17" s="1376"/>
      <c r="PGI17" s="1376"/>
      <c r="PGJ17" s="1376"/>
      <c r="PGK17" s="1376"/>
      <c r="PGL17" s="1376"/>
      <c r="PGM17" s="1376"/>
      <c r="PGN17" s="1376"/>
      <c r="PGO17" s="1376"/>
      <c r="PGP17" s="1376"/>
      <c r="PGQ17" s="1376"/>
      <c r="PGR17" s="1376"/>
      <c r="PGS17" s="1376"/>
      <c r="PGT17" s="1376"/>
      <c r="PGU17" s="1376"/>
      <c r="PGV17" s="1376"/>
      <c r="PGW17" s="1376"/>
      <c r="PGX17" s="1376"/>
      <c r="PGY17" s="1376"/>
      <c r="PGZ17" s="1376"/>
      <c r="PHA17" s="1376"/>
      <c r="PHB17" s="1376"/>
      <c r="PHC17" s="1376"/>
      <c r="PHD17" s="1376"/>
      <c r="PHE17" s="1376"/>
      <c r="PHF17" s="1376"/>
      <c r="PHG17" s="1376"/>
      <c r="PHH17" s="1376"/>
      <c r="PHI17" s="1376"/>
      <c r="PHJ17" s="1376"/>
      <c r="PHK17" s="1376"/>
      <c r="PHL17" s="1376"/>
      <c r="PHM17" s="1376"/>
      <c r="PHN17" s="1376"/>
      <c r="PHO17" s="1376"/>
      <c r="PHP17" s="1376"/>
      <c r="PHQ17" s="1376"/>
      <c r="PHR17" s="1376"/>
      <c r="PHS17" s="1376"/>
      <c r="PHT17" s="1376"/>
      <c r="PHU17" s="1376"/>
      <c r="PHV17" s="1376"/>
      <c r="PHW17" s="1376"/>
      <c r="PHX17" s="1376"/>
      <c r="PHY17" s="1376"/>
      <c r="PHZ17" s="1376"/>
      <c r="PIA17" s="1376"/>
      <c r="PIB17" s="1376"/>
      <c r="PIC17" s="1376"/>
      <c r="PID17" s="1376"/>
      <c r="PIE17" s="1376"/>
      <c r="PIF17" s="1376"/>
      <c r="PIG17" s="1376"/>
      <c r="PIH17" s="1376"/>
      <c r="PII17" s="1376"/>
      <c r="PIJ17" s="1376"/>
      <c r="PIK17" s="1376"/>
      <c r="PIL17" s="1376"/>
      <c r="PIM17" s="1376"/>
      <c r="PIN17" s="1376"/>
      <c r="PIO17" s="1376"/>
      <c r="PIP17" s="1376"/>
      <c r="PIQ17" s="1376"/>
      <c r="PIR17" s="1376"/>
      <c r="PIS17" s="1376"/>
      <c r="PIT17" s="1376"/>
      <c r="PIU17" s="1376"/>
      <c r="PIV17" s="1376"/>
      <c r="PIW17" s="1376"/>
      <c r="PIX17" s="1376"/>
      <c r="PIY17" s="1376"/>
      <c r="PIZ17" s="1376"/>
      <c r="PJA17" s="1376"/>
      <c r="PJB17" s="1376"/>
      <c r="PJC17" s="1376"/>
      <c r="PJD17" s="1376"/>
      <c r="PJE17" s="1376"/>
      <c r="PJF17" s="1376"/>
      <c r="PJG17" s="1376"/>
      <c r="PJH17" s="1376"/>
      <c r="PJI17" s="1376"/>
      <c r="PJJ17" s="1376"/>
      <c r="PJK17" s="1376"/>
      <c r="PJL17" s="1376"/>
      <c r="PJM17" s="1376"/>
      <c r="PJN17" s="1376"/>
      <c r="PJO17" s="1376"/>
      <c r="PJP17" s="1376"/>
      <c r="PJQ17" s="1376"/>
      <c r="PJR17" s="1376"/>
      <c r="PJS17" s="1376"/>
      <c r="PJT17" s="1376"/>
      <c r="PJU17" s="1376"/>
      <c r="PJV17" s="1376"/>
      <c r="PJW17" s="1376"/>
      <c r="PJX17" s="1376"/>
      <c r="PJY17" s="1376"/>
      <c r="PJZ17" s="1376"/>
      <c r="PKA17" s="1376"/>
      <c r="PKB17" s="1376"/>
      <c r="PKC17" s="1376"/>
      <c r="PKD17" s="1376"/>
      <c r="PKE17" s="1376"/>
      <c r="PKF17" s="1376"/>
      <c r="PKG17" s="1376"/>
      <c r="PKH17" s="1376"/>
      <c r="PKI17" s="1376"/>
      <c r="PKJ17" s="1376"/>
      <c r="PKK17" s="1376"/>
      <c r="PKL17" s="1376"/>
      <c r="PKM17" s="1376"/>
      <c r="PKN17" s="1376"/>
      <c r="PKO17" s="1376"/>
      <c r="PKP17" s="1376"/>
      <c r="PKQ17" s="1376"/>
      <c r="PKR17" s="1376"/>
      <c r="PKS17" s="1376"/>
      <c r="PKT17" s="1376"/>
      <c r="PKU17" s="1376"/>
      <c r="PKV17" s="1376"/>
      <c r="PKW17" s="1376"/>
      <c r="PKX17" s="1376"/>
      <c r="PKY17" s="1376"/>
      <c r="PKZ17" s="1376"/>
      <c r="PLA17" s="1376"/>
      <c r="PLB17" s="1376"/>
      <c r="PLC17" s="1376"/>
      <c r="PLD17" s="1376"/>
      <c r="PLE17" s="1376"/>
      <c r="PLF17" s="1376"/>
      <c r="PLG17" s="1376"/>
      <c r="PLH17" s="1376"/>
      <c r="PLI17" s="1376"/>
      <c r="PLJ17" s="1376"/>
      <c r="PLK17" s="1376"/>
      <c r="PLL17" s="1376"/>
      <c r="PLM17" s="1376"/>
      <c r="PLN17" s="1376"/>
      <c r="PLO17" s="1376"/>
      <c r="PLP17" s="1376"/>
      <c r="PLQ17" s="1376"/>
      <c r="PLR17" s="1376"/>
      <c r="PLS17" s="1376"/>
      <c r="PLT17" s="1376"/>
      <c r="PLU17" s="1376"/>
      <c r="PLV17" s="1376"/>
      <c r="PLW17" s="1376"/>
      <c r="PLX17" s="1376"/>
      <c r="PLY17" s="1376"/>
      <c r="PLZ17" s="1376"/>
      <c r="PMA17" s="1376"/>
      <c r="PMB17" s="1376"/>
      <c r="PMC17" s="1376"/>
      <c r="PMD17" s="1376"/>
      <c r="PME17" s="1376"/>
      <c r="PMF17" s="1376"/>
      <c r="PMG17" s="1376"/>
      <c r="PMH17" s="1376"/>
      <c r="PMI17" s="1376"/>
      <c r="PMJ17" s="1376"/>
      <c r="PMK17" s="1376"/>
      <c r="PML17" s="1376"/>
      <c r="PMM17" s="1376"/>
      <c r="PMN17" s="1376"/>
      <c r="PMO17" s="1376"/>
      <c r="PMP17" s="1376"/>
      <c r="PMQ17" s="1376"/>
      <c r="PMR17" s="1376"/>
      <c r="PMS17" s="1376"/>
      <c r="PMT17" s="1376"/>
      <c r="PMU17" s="1376"/>
      <c r="PMV17" s="1376"/>
      <c r="PMW17" s="1376"/>
      <c r="PMX17" s="1376"/>
      <c r="PMY17" s="1376"/>
      <c r="PMZ17" s="1376"/>
      <c r="PNA17" s="1376"/>
      <c r="PNB17" s="1376"/>
      <c r="PNC17" s="1376"/>
      <c r="PND17" s="1376"/>
      <c r="PNE17" s="1376"/>
      <c r="PNF17" s="1376"/>
      <c r="PNG17" s="1376"/>
      <c r="PNH17" s="1376"/>
      <c r="PNI17" s="1376"/>
      <c r="PNJ17" s="1376"/>
      <c r="PNK17" s="1376"/>
      <c r="PNL17" s="1376"/>
      <c r="PNM17" s="1376"/>
      <c r="PNN17" s="1376"/>
      <c r="PNO17" s="1376"/>
      <c r="PNP17" s="1376"/>
      <c r="PNQ17" s="1376"/>
      <c r="PNR17" s="1376"/>
      <c r="PNS17" s="1376"/>
      <c r="PNT17" s="1376"/>
      <c r="PNU17" s="1376"/>
      <c r="PNV17" s="1376"/>
      <c r="PNW17" s="1376"/>
      <c r="PNX17" s="1376"/>
      <c r="PNY17" s="1376"/>
      <c r="PNZ17" s="1376"/>
      <c r="POA17" s="1376"/>
      <c r="POB17" s="1376"/>
      <c r="POC17" s="1376"/>
      <c r="POD17" s="1376"/>
      <c r="POE17" s="1376"/>
      <c r="POF17" s="1376"/>
      <c r="POG17" s="1376"/>
      <c r="POH17" s="1376"/>
      <c r="POI17" s="1376"/>
      <c r="POJ17" s="1376"/>
      <c r="POK17" s="1376"/>
      <c r="POL17" s="1376"/>
      <c r="POM17" s="1376"/>
      <c r="PON17" s="1376"/>
      <c r="POO17" s="1376"/>
      <c r="POP17" s="1376"/>
      <c r="POQ17" s="1376"/>
      <c r="POR17" s="1376"/>
      <c r="POS17" s="1376"/>
      <c r="POT17" s="1376"/>
      <c r="POU17" s="1376"/>
      <c r="POV17" s="1376"/>
      <c r="POW17" s="1376"/>
      <c r="POX17" s="1376"/>
      <c r="POY17" s="1376"/>
      <c r="POZ17" s="1376"/>
      <c r="PPA17" s="1376"/>
      <c r="PPB17" s="1376"/>
      <c r="PPC17" s="1376"/>
      <c r="PPD17" s="1376"/>
      <c r="PPE17" s="1376"/>
      <c r="PPF17" s="1376"/>
      <c r="PPG17" s="1376"/>
      <c r="PPH17" s="1376"/>
      <c r="PPI17" s="1376"/>
      <c r="PPJ17" s="1376"/>
      <c r="PPK17" s="1376"/>
      <c r="PPL17" s="1376"/>
      <c r="PPM17" s="1376"/>
      <c r="PPN17" s="1376"/>
      <c r="PPO17" s="1376"/>
      <c r="PPP17" s="1376"/>
      <c r="PPQ17" s="1376"/>
      <c r="PPR17" s="1376"/>
      <c r="PPS17" s="1376"/>
      <c r="PPT17" s="1376"/>
      <c r="PPU17" s="1376"/>
      <c r="PPV17" s="1376"/>
      <c r="PPW17" s="1376"/>
      <c r="PPX17" s="1376"/>
      <c r="PPY17" s="1376"/>
      <c r="PPZ17" s="1376"/>
      <c r="PQA17" s="1376"/>
      <c r="PQB17" s="1376"/>
      <c r="PQC17" s="1376"/>
      <c r="PQD17" s="1376"/>
      <c r="PQE17" s="1376"/>
      <c r="PQF17" s="1376"/>
      <c r="PQG17" s="1376"/>
      <c r="PQH17" s="1376"/>
      <c r="PQI17" s="1376"/>
      <c r="PQJ17" s="1376"/>
      <c r="PQK17" s="1376"/>
      <c r="PQL17" s="1376"/>
      <c r="PQM17" s="1376"/>
      <c r="PQN17" s="1376"/>
      <c r="PQO17" s="1376"/>
      <c r="PQP17" s="1376"/>
      <c r="PQQ17" s="1376"/>
      <c r="PQR17" s="1376"/>
      <c r="PQS17" s="1376"/>
      <c r="PQT17" s="1376"/>
      <c r="PQU17" s="1376"/>
      <c r="PQV17" s="1376"/>
      <c r="PQW17" s="1376"/>
      <c r="PQX17" s="1376"/>
      <c r="PQY17" s="1376"/>
      <c r="PQZ17" s="1376"/>
      <c r="PRA17" s="1376"/>
      <c r="PRB17" s="1376"/>
      <c r="PRC17" s="1376"/>
      <c r="PRD17" s="1376"/>
      <c r="PRE17" s="1376"/>
      <c r="PRF17" s="1376"/>
      <c r="PRG17" s="1376"/>
      <c r="PRH17" s="1376"/>
      <c r="PRI17" s="1376"/>
      <c r="PRJ17" s="1376"/>
      <c r="PRK17" s="1376"/>
      <c r="PRL17" s="1376"/>
      <c r="PRM17" s="1376"/>
      <c r="PRN17" s="1376"/>
      <c r="PRO17" s="1376"/>
      <c r="PRP17" s="1376"/>
      <c r="PRQ17" s="1376"/>
      <c r="PRR17" s="1376"/>
      <c r="PRS17" s="1376"/>
      <c r="PRT17" s="1376"/>
      <c r="PRU17" s="1376"/>
      <c r="PRV17" s="1376"/>
      <c r="PRW17" s="1376"/>
      <c r="PRX17" s="1376"/>
      <c r="PRY17" s="1376"/>
      <c r="PRZ17" s="1376"/>
      <c r="PSA17" s="1376"/>
      <c r="PSB17" s="1376"/>
      <c r="PSC17" s="1376"/>
      <c r="PSD17" s="1376"/>
      <c r="PSE17" s="1376"/>
      <c r="PSF17" s="1376"/>
      <c r="PSG17" s="1376"/>
      <c r="PSH17" s="1376"/>
      <c r="PSI17" s="1376"/>
      <c r="PSJ17" s="1376"/>
      <c r="PSK17" s="1376"/>
      <c r="PSL17" s="1376"/>
      <c r="PSM17" s="1376"/>
      <c r="PSN17" s="1376"/>
      <c r="PSO17" s="1376"/>
      <c r="PSP17" s="1376"/>
      <c r="PSQ17" s="1376"/>
      <c r="PSR17" s="1376"/>
      <c r="PSS17" s="1376"/>
      <c r="PST17" s="1376"/>
      <c r="PSU17" s="1376"/>
      <c r="PSV17" s="1376"/>
      <c r="PSW17" s="1376"/>
      <c r="PSX17" s="1376"/>
      <c r="PSY17" s="1376"/>
      <c r="PSZ17" s="1376"/>
      <c r="PTA17" s="1376"/>
      <c r="PTB17" s="1376"/>
      <c r="PTC17" s="1376"/>
      <c r="PTD17" s="1376"/>
      <c r="PTE17" s="1376"/>
      <c r="PTF17" s="1376"/>
      <c r="PTG17" s="1376"/>
      <c r="PTH17" s="1376"/>
      <c r="PTI17" s="1376"/>
      <c r="PTJ17" s="1376"/>
      <c r="PTK17" s="1376"/>
      <c r="PTL17" s="1376"/>
      <c r="PTM17" s="1376"/>
      <c r="PTN17" s="1376"/>
      <c r="PTO17" s="1376"/>
      <c r="PTP17" s="1376"/>
      <c r="PTQ17" s="1376"/>
      <c r="PTR17" s="1376"/>
      <c r="PTS17" s="1376"/>
      <c r="PTT17" s="1376"/>
      <c r="PTU17" s="1376"/>
      <c r="PTV17" s="1376"/>
      <c r="PTW17" s="1376"/>
      <c r="PTX17" s="1376"/>
      <c r="PTY17" s="1376"/>
      <c r="PTZ17" s="1376"/>
      <c r="PUA17" s="1376"/>
      <c r="PUB17" s="1376"/>
      <c r="PUC17" s="1376"/>
      <c r="PUD17" s="1376"/>
      <c r="PUE17" s="1376"/>
      <c r="PUF17" s="1376"/>
      <c r="PUG17" s="1376"/>
      <c r="PUH17" s="1376"/>
      <c r="PUI17" s="1376"/>
      <c r="PUJ17" s="1376"/>
      <c r="PUK17" s="1376"/>
      <c r="PUL17" s="1376"/>
      <c r="PUM17" s="1376"/>
      <c r="PUN17" s="1376"/>
      <c r="PUO17" s="1376"/>
      <c r="PUP17" s="1376"/>
      <c r="PUQ17" s="1376"/>
      <c r="PUR17" s="1376"/>
      <c r="PUS17" s="1376"/>
      <c r="PUT17" s="1376"/>
      <c r="PUU17" s="1376"/>
      <c r="PUV17" s="1376"/>
      <c r="PUW17" s="1376"/>
      <c r="PUX17" s="1376"/>
      <c r="PUY17" s="1376"/>
      <c r="PUZ17" s="1376"/>
      <c r="PVA17" s="1376"/>
      <c r="PVB17" s="1376"/>
      <c r="PVC17" s="1376"/>
      <c r="PVD17" s="1376"/>
      <c r="PVE17" s="1376"/>
      <c r="PVF17" s="1376"/>
      <c r="PVG17" s="1376"/>
      <c r="PVH17" s="1376"/>
      <c r="PVI17" s="1376"/>
      <c r="PVJ17" s="1376"/>
      <c r="PVK17" s="1376"/>
      <c r="PVL17" s="1376"/>
      <c r="PVM17" s="1376"/>
      <c r="PVN17" s="1376"/>
      <c r="PVO17" s="1376"/>
      <c r="PVP17" s="1376"/>
      <c r="PVQ17" s="1376"/>
      <c r="PVR17" s="1376"/>
      <c r="PVS17" s="1376"/>
      <c r="PVT17" s="1376"/>
      <c r="PVU17" s="1376"/>
      <c r="PVV17" s="1376"/>
      <c r="PVW17" s="1376"/>
      <c r="PVX17" s="1376"/>
      <c r="PVY17" s="1376"/>
      <c r="PVZ17" s="1376"/>
      <c r="PWA17" s="1376"/>
      <c r="PWB17" s="1376"/>
      <c r="PWC17" s="1376"/>
      <c r="PWD17" s="1376"/>
      <c r="PWE17" s="1376"/>
      <c r="PWF17" s="1376"/>
      <c r="PWG17" s="1376"/>
      <c r="PWH17" s="1376"/>
      <c r="PWI17" s="1376"/>
      <c r="PWJ17" s="1376"/>
      <c r="PWK17" s="1376"/>
      <c r="PWL17" s="1376"/>
      <c r="PWM17" s="1376"/>
      <c r="PWN17" s="1376"/>
      <c r="PWO17" s="1376"/>
      <c r="PWP17" s="1376"/>
      <c r="PWQ17" s="1376"/>
      <c r="PWR17" s="1376"/>
      <c r="PWS17" s="1376"/>
      <c r="PWT17" s="1376"/>
      <c r="PWU17" s="1376"/>
      <c r="PWV17" s="1376"/>
      <c r="PWW17" s="1376"/>
      <c r="PWX17" s="1376"/>
      <c r="PWY17" s="1376"/>
      <c r="PWZ17" s="1376"/>
      <c r="PXA17" s="1376"/>
      <c r="PXB17" s="1376"/>
      <c r="PXC17" s="1376"/>
      <c r="PXD17" s="1376"/>
      <c r="PXE17" s="1376"/>
      <c r="PXF17" s="1376"/>
      <c r="PXG17" s="1376"/>
      <c r="PXH17" s="1376"/>
      <c r="PXI17" s="1376"/>
      <c r="PXJ17" s="1376"/>
      <c r="PXK17" s="1376"/>
      <c r="PXL17" s="1376"/>
      <c r="PXM17" s="1376"/>
      <c r="PXN17" s="1376"/>
      <c r="PXO17" s="1376"/>
      <c r="PXP17" s="1376"/>
      <c r="PXQ17" s="1376"/>
      <c r="PXR17" s="1376"/>
      <c r="PXS17" s="1376"/>
      <c r="PXT17" s="1376"/>
      <c r="PXU17" s="1376"/>
      <c r="PXV17" s="1376"/>
      <c r="PXW17" s="1376"/>
      <c r="PXX17" s="1376"/>
      <c r="PXY17" s="1376"/>
      <c r="PXZ17" s="1376"/>
      <c r="PYA17" s="1376"/>
      <c r="PYB17" s="1376"/>
      <c r="PYC17" s="1376"/>
      <c r="PYD17" s="1376"/>
      <c r="PYE17" s="1376"/>
      <c r="PYF17" s="1376"/>
      <c r="PYG17" s="1376"/>
      <c r="PYH17" s="1376"/>
      <c r="PYI17" s="1376"/>
      <c r="PYJ17" s="1376"/>
      <c r="PYK17" s="1376"/>
      <c r="PYL17" s="1376"/>
      <c r="PYM17" s="1376"/>
      <c r="PYN17" s="1376"/>
      <c r="PYO17" s="1376"/>
      <c r="PYP17" s="1376"/>
      <c r="PYQ17" s="1376"/>
      <c r="PYR17" s="1376"/>
      <c r="PYS17" s="1376"/>
      <c r="PYT17" s="1376"/>
      <c r="PYU17" s="1376"/>
      <c r="PYV17" s="1376"/>
      <c r="PYW17" s="1376"/>
      <c r="PYX17" s="1376"/>
      <c r="PYY17" s="1376"/>
      <c r="PYZ17" s="1376"/>
      <c r="PZA17" s="1376"/>
      <c r="PZB17" s="1376"/>
      <c r="PZC17" s="1376"/>
      <c r="PZD17" s="1376"/>
      <c r="PZE17" s="1376"/>
      <c r="PZF17" s="1376"/>
      <c r="PZG17" s="1376"/>
      <c r="PZH17" s="1376"/>
      <c r="PZI17" s="1376"/>
      <c r="PZJ17" s="1376"/>
      <c r="PZK17" s="1376"/>
      <c r="PZL17" s="1376"/>
      <c r="PZM17" s="1376"/>
      <c r="PZN17" s="1376"/>
      <c r="PZO17" s="1376"/>
      <c r="PZP17" s="1376"/>
      <c r="PZQ17" s="1376"/>
      <c r="PZR17" s="1376"/>
      <c r="PZS17" s="1376"/>
      <c r="PZT17" s="1376"/>
      <c r="PZU17" s="1376"/>
      <c r="PZV17" s="1376"/>
      <c r="PZW17" s="1376"/>
      <c r="PZX17" s="1376"/>
      <c r="PZY17" s="1376"/>
      <c r="PZZ17" s="1376"/>
      <c r="QAA17" s="1376"/>
      <c r="QAB17" s="1376"/>
      <c r="QAC17" s="1376"/>
      <c r="QAD17" s="1376"/>
      <c r="QAE17" s="1376"/>
      <c r="QAF17" s="1376"/>
      <c r="QAG17" s="1376"/>
      <c r="QAH17" s="1376"/>
      <c r="QAI17" s="1376"/>
      <c r="QAJ17" s="1376"/>
      <c r="QAK17" s="1376"/>
      <c r="QAL17" s="1376"/>
      <c r="QAM17" s="1376"/>
      <c r="QAN17" s="1376"/>
      <c r="QAO17" s="1376"/>
      <c r="QAP17" s="1376"/>
      <c r="QAQ17" s="1376"/>
      <c r="QAR17" s="1376"/>
      <c r="QAS17" s="1376"/>
      <c r="QAT17" s="1376"/>
      <c r="QAU17" s="1376"/>
      <c r="QAV17" s="1376"/>
      <c r="QAW17" s="1376"/>
      <c r="QAX17" s="1376"/>
      <c r="QAY17" s="1376"/>
      <c r="QAZ17" s="1376"/>
      <c r="QBA17" s="1376"/>
      <c r="QBB17" s="1376"/>
      <c r="QBC17" s="1376"/>
      <c r="QBD17" s="1376"/>
      <c r="QBE17" s="1376"/>
      <c r="QBF17" s="1376"/>
      <c r="QBG17" s="1376"/>
      <c r="QBH17" s="1376"/>
      <c r="QBI17" s="1376"/>
      <c r="QBJ17" s="1376"/>
      <c r="QBK17" s="1376"/>
      <c r="QBL17" s="1376"/>
      <c r="QBM17" s="1376"/>
      <c r="QBN17" s="1376"/>
      <c r="QBO17" s="1376"/>
      <c r="QBP17" s="1376"/>
      <c r="QBQ17" s="1376"/>
      <c r="QBR17" s="1376"/>
      <c r="QBS17" s="1376"/>
      <c r="QBT17" s="1376"/>
      <c r="QBU17" s="1376"/>
      <c r="QBV17" s="1376"/>
      <c r="QBW17" s="1376"/>
      <c r="QBX17" s="1376"/>
      <c r="QBY17" s="1376"/>
      <c r="QBZ17" s="1376"/>
      <c r="QCA17" s="1376"/>
      <c r="QCB17" s="1376"/>
      <c r="QCC17" s="1376"/>
      <c r="QCD17" s="1376"/>
      <c r="QCE17" s="1376"/>
      <c r="QCF17" s="1376"/>
      <c r="QCG17" s="1376"/>
      <c r="QCH17" s="1376"/>
      <c r="QCI17" s="1376"/>
      <c r="QCJ17" s="1376"/>
      <c r="QCK17" s="1376"/>
      <c r="QCL17" s="1376"/>
      <c r="QCM17" s="1376"/>
      <c r="QCN17" s="1376"/>
      <c r="QCO17" s="1376"/>
      <c r="QCP17" s="1376"/>
      <c r="QCQ17" s="1376"/>
      <c r="QCR17" s="1376"/>
      <c r="QCS17" s="1376"/>
      <c r="QCT17" s="1376"/>
      <c r="QCU17" s="1376"/>
      <c r="QCV17" s="1376"/>
      <c r="QCW17" s="1376"/>
      <c r="QCX17" s="1376"/>
      <c r="QCY17" s="1376"/>
      <c r="QCZ17" s="1376"/>
      <c r="QDA17" s="1376"/>
      <c r="QDB17" s="1376"/>
      <c r="QDC17" s="1376"/>
      <c r="QDD17" s="1376"/>
      <c r="QDE17" s="1376"/>
      <c r="QDF17" s="1376"/>
      <c r="QDG17" s="1376"/>
      <c r="QDH17" s="1376"/>
      <c r="QDI17" s="1376"/>
      <c r="QDJ17" s="1376"/>
      <c r="QDK17" s="1376"/>
      <c r="QDL17" s="1376"/>
      <c r="QDM17" s="1376"/>
      <c r="QDN17" s="1376"/>
      <c r="QDO17" s="1376"/>
      <c r="QDP17" s="1376"/>
      <c r="QDQ17" s="1376"/>
      <c r="QDR17" s="1376"/>
      <c r="QDS17" s="1376"/>
      <c r="QDT17" s="1376"/>
      <c r="QDU17" s="1376"/>
      <c r="QDV17" s="1376"/>
      <c r="QDW17" s="1376"/>
      <c r="QDX17" s="1376"/>
      <c r="QDY17" s="1376"/>
      <c r="QDZ17" s="1376"/>
      <c r="QEA17" s="1376"/>
      <c r="QEB17" s="1376"/>
      <c r="QEC17" s="1376"/>
      <c r="QED17" s="1376"/>
      <c r="QEE17" s="1376"/>
      <c r="QEF17" s="1376"/>
      <c r="QEG17" s="1376"/>
      <c r="QEH17" s="1376"/>
      <c r="QEI17" s="1376"/>
      <c r="QEJ17" s="1376"/>
      <c r="QEK17" s="1376"/>
      <c r="QEL17" s="1376"/>
      <c r="QEM17" s="1376"/>
      <c r="QEN17" s="1376"/>
      <c r="QEO17" s="1376"/>
      <c r="QEP17" s="1376"/>
      <c r="QEQ17" s="1376"/>
      <c r="QER17" s="1376"/>
      <c r="QES17" s="1376"/>
      <c r="QET17" s="1376"/>
      <c r="QEU17" s="1376"/>
      <c r="QEV17" s="1376"/>
      <c r="QEW17" s="1376"/>
      <c r="QEX17" s="1376"/>
      <c r="QEY17" s="1376"/>
      <c r="QEZ17" s="1376"/>
      <c r="QFA17" s="1376"/>
      <c r="QFB17" s="1376"/>
      <c r="QFC17" s="1376"/>
      <c r="QFD17" s="1376"/>
      <c r="QFE17" s="1376"/>
      <c r="QFF17" s="1376"/>
      <c r="QFG17" s="1376"/>
      <c r="QFH17" s="1376"/>
      <c r="QFI17" s="1376"/>
      <c r="QFJ17" s="1376"/>
      <c r="QFK17" s="1376"/>
      <c r="QFL17" s="1376"/>
      <c r="QFM17" s="1376"/>
      <c r="QFN17" s="1376"/>
      <c r="QFO17" s="1376"/>
      <c r="QFP17" s="1376"/>
      <c r="QFQ17" s="1376"/>
      <c r="QFR17" s="1376"/>
      <c r="QFS17" s="1376"/>
      <c r="QFT17" s="1376"/>
      <c r="QFU17" s="1376"/>
      <c r="QFV17" s="1376"/>
      <c r="QFW17" s="1376"/>
      <c r="QFX17" s="1376"/>
      <c r="QFY17" s="1376"/>
      <c r="QFZ17" s="1376"/>
      <c r="QGA17" s="1376"/>
      <c r="QGB17" s="1376"/>
      <c r="QGC17" s="1376"/>
      <c r="QGD17" s="1376"/>
      <c r="QGE17" s="1376"/>
      <c r="QGF17" s="1376"/>
      <c r="QGG17" s="1376"/>
      <c r="QGH17" s="1376"/>
      <c r="QGI17" s="1376"/>
      <c r="QGJ17" s="1376"/>
      <c r="QGK17" s="1376"/>
      <c r="QGL17" s="1376"/>
      <c r="QGM17" s="1376"/>
      <c r="QGN17" s="1376"/>
      <c r="QGO17" s="1376"/>
      <c r="QGP17" s="1376"/>
      <c r="QGQ17" s="1376"/>
      <c r="QGR17" s="1376"/>
      <c r="QGS17" s="1376"/>
      <c r="QGT17" s="1376"/>
      <c r="QGU17" s="1376"/>
      <c r="QGV17" s="1376"/>
      <c r="QGW17" s="1376"/>
      <c r="QGX17" s="1376"/>
      <c r="QGY17" s="1376"/>
      <c r="QGZ17" s="1376"/>
      <c r="QHA17" s="1376"/>
      <c r="QHB17" s="1376"/>
      <c r="QHC17" s="1376"/>
      <c r="QHD17" s="1376"/>
      <c r="QHE17" s="1376"/>
      <c r="QHF17" s="1376"/>
      <c r="QHG17" s="1376"/>
      <c r="QHH17" s="1376"/>
      <c r="QHI17" s="1376"/>
      <c r="QHJ17" s="1376"/>
      <c r="QHK17" s="1376"/>
      <c r="QHL17" s="1376"/>
      <c r="QHM17" s="1376"/>
      <c r="QHN17" s="1376"/>
      <c r="QHO17" s="1376"/>
      <c r="QHP17" s="1376"/>
      <c r="QHQ17" s="1376"/>
      <c r="QHR17" s="1376"/>
      <c r="QHS17" s="1376"/>
      <c r="QHT17" s="1376"/>
      <c r="QHU17" s="1376"/>
      <c r="QHV17" s="1376"/>
      <c r="QHW17" s="1376"/>
      <c r="QHX17" s="1376"/>
      <c r="QHY17" s="1376"/>
      <c r="QHZ17" s="1376"/>
      <c r="QIA17" s="1376"/>
      <c r="QIB17" s="1376"/>
      <c r="QIC17" s="1376"/>
      <c r="QID17" s="1376"/>
      <c r="QIE17" s="1376"/>
      <c r="QIF17" s="1376"/>
      <c r="QIG17" s="1376"/>
      <c r="QIH17" s="1376"/>
      <c r="QII17" s="1376"/>
      <c r="QIJ17" s="1376"/>
      <c r="QIK17" s="1376"/>
      <c r="QIL17" s="1376"/>
      <c r="QIM17" s="1376"/>
      <c r="QIN17" s="1376"/>
      <c r="QIO17" s="1376"/>
      <c r="QIP17" s="1376"/>
      <c r="QIQ17" s="1376"/>
      <c r="QIR17" s="1376"/>
      <c r="QIS17" s="1376"/>
      <c r="QIT17" s="1376"/>
      <c r="QIU17" s="1376"/>
      <c r="QIV17" s="1376"/>
      <c r="QIW17" s="1376"/>
      <c r="QIX17" s="1376"/>
      <c r="QIY17" s="1376"/>
      <c r="QIZ17" s="1376"/>
      <c r="QJA17" s="1376"/>
      <c r="QJB17" s="1376"/>
      <c r="QJC17" s="1376"/>
      <c r="QJD17" s="1376"/>
      <c r="QJE17" s="1376"/>
      <c r="QJF17" s="1376"/>
      <c r="QJG17" s="1376"/>
      <c r="QJH17" s="1376"/>
      <c r="QJI17" s="1376"/>
      <c r="QJJ17" s="1376"/>
      <c r="QJK17" s="1376"/>
      <c r="QJL17" s="1376"/>
      <c r="QJM17" s="1376"/>
      <c r="QJN17" s="1376"/>
      <c r="QJO17" s="1376"/>
      <c r="QJP17" s="1376"/>
      <c r="QJQ17" s="1376"/>
      <c r="QJR17" s="1376"/>
      <c r="QJS17" s="1376"/>
      <c r="QJT17" s="1376"/>
      <c r="QJU17" s="1376"/>
      <c r="QJV17" s="1376"/>
      <c r="QJW17" s="1376"/>
      <c r="QJX17" s="1376"/>
      <c r="QJY17" s="1376"/>
      <c r="QJZ17" s="1376"/>
      <c r="QKA17" s="1376"/>
      <c r="QKB17" s="1376"/>
      <c r="QKC17" s="1376"/>
      <c r="QKD17" s="1376"/>
      <c r="QKE17" s="1376"/>
      <c r="QKF17" s="1376"/>
      <c r="QKG17" s="1376"/>
      <c r="QKH17" s="1376"/>
      <c r="QKI17" s="1376"/>
      <c r="QKJ17" s="1376"/>
      <c r="QKK17" s="1376"/>
      <c r="QKL17" s="1376"/>
      <c r="QKM17" s="1376"/>
      <c r="QKN17" s="1376"/>
      <c r="QKO17" s="1376"/>
      <c r="QKP17" s="1376"/>
      <c r="QKQ17" s="1376"/>
      <c r="QKR17" s="1376"/>
      <c r="QKS17" s="1376"/>
      <c r="QKT17" s="1376"/>
      <c r="QKU17" s="1376"/>
      <c r="QKV17" s="1376"/>
      <c r="QKW17" s="1376"/>
      <c r="QKX17" s="1376"/>
      <c r="QKY17" s="1376"/>
      <c r="QKZ17" s="1376"/>
      <c r="QLA17" s="1376"/>
      <c r="QLB17" s="1376"/>
      <c r="QLC17" s="1376"/>
      <c r="QLD17" s="1376"/>
      <c r="QLE17" s="1376"/>
      <c r="QLF17" s="1376"/>
      <c r="QLG17" s="1376"/>
      <c r="QLH17" s="1376"/>
      <c r="QLI17" s="1376"/>
      <c r="QLJ17" s="1376"/>
      <c r="QLK17" s="1376"/>
      <c r="QLL17" s="1376"/>
      <c r="QLM17" s="1376"/>
      <c r="QLN17" s="1376"/>
      <c r="QLO17" s="1376"/>
      <c r="QLP17" s="1376"/>
      <c r="QLQ17" s="1376"/>
      <c r="QLR17" s="1376"/>
      <c r="QLS17" s="1376"/>
      <c r="QLT17" s="1376"/>
      <c r="QLU17" s="1376"/>
      <c r="QLV17" s="1376"/>
      <c r="QLW17" s="1376"/>
      <c r="QLX17" s="1376"/>
      <c r="QLY17" s="1376"/>
      <c r="QLZ17" s="1376"/>
      <c r="QMA17" s="1376"/>
      <c r="QMB17" s="1376"/>
      <c r="QMC17" s="1376"/>
      <c r="QMD17" s="1376"/>
      <c r="QME17" s="1376"/>
      <c r="QMF17" s="1376"/>
      <c r="QMG17" s="1376"/>
      <c r="QMH17" s="1376"/>
      <c r="QMI17" s="1376"/>
      <c r="QMJ17" s="1376"/>
      <c r="QMK17" s="1376"/>
      <c r="QML17" s="1376"/>
      <c r="QMM17" s="1376"/>
      <c r="QMN17" s="1376"/>
      <c r="QMO17" s="1376"/>
      <c r="QMP17" s="1376"/>
      <c r="QMQ17" s="1376"/>
      <c r="QMR17" s="1376"/>
      <c r="QMS17" s="1376"/>
      <c r="QMT17" s="1376"/>
      <c r="QMU17" s="1376"/>
      <c r="QMV17" s="1376"/>
      <c r="QMW17" s="1376"/>
      <c r="QMX17" s="1376"/>
      <c r="QMY17" s="1376"/>
      <c r="QMZ17" s="1376"/>
      <c r="QNA17" s="1376"/>
      <c r="QNB17" s="1376"/>
      <c r="QNC17" s="1376"/>
      <c r="QND17" s="1376"/>
      <c r="QNE17" s="1376"/>
      <c r="QNF17" s="1376"/>
      <c r="QNG17" s="1376"/>
      <c r="QNH17" s="1376"/>
      <c r="QNI17" s="1376"/>
      <c r="QNJ17" s="1376"/>
      <c r="QNK17" s="1376"/>
      <c r="QNL17" s="1376"/>
      <c r="QNM17" s="1376"/>
      <c r="QNN17" s="1376"/>
      <c r="QNO17" s="1376"/>
      <c r="QNP17" s="1376"/>
      <c r="QNQ17" s="1376"/>
      <c r="QNR17" s="1376"/>
      <c r="QNS17" s="1376"/>
      <c r="QNT17" s="1376"/>
      <c r="QNU17" s="1376"/>
      <c r="QNV17" s="1376"/>
      <c r="QNW17" s="1376"/>
      <c r="QNX17" s="1376"/>
      <c r="QNY17" s="1376"/>
      <c r="QNZ17" s="1376"/>
      <c r="QOA17" s="1376"/>
      <c r="QOB17" s="1376"/>
      <c r="QOC17" s="1376"/>
      <c r="QOD17" s="1376"/>
      <c r="QOE17" s="1376"/>
      <c r="QOF17" s="1376"/>
      <c r="QOG17" s="1376"/>
      <c r="QOH17" s="1376"/>
      <c r="QOI17" s="1376"/>
      <c r="QOJ17" s="1376"/>
      <c r="QOK17" s="1376"/>
      <c r="QOL17" s="1376"/>
      <c r="QOM17" s="1376"/>
      <c r="QON17" s="1376"/>
      <c r="QOO17" s="1376"/>
      <c r="QOP17" s="1376"/>
      <c r="QOQ17" s="1376"/>
      <c r="QOR17" s="1376"/>
      <c r="QOS17" s="1376"/>
      <c r="QOT17" s="1376"/>
      <c r="QOU17" s="1376"/>
      <c r="QOV17" s="1376"/>
      <c r="QOW17" s="1376"/>
      <c r="QOX17" s="1376"/>
      <c r="QOY17" s="1376"/>
      <c r="QOZ17" s="1376"/>
      <c r="QPA17" s="1376"/>
      <c r="QPB17" s="1376"/>
      <c r="QPC17" s="1376"/>
      <c r="QPD17" s="1376"/>
      <c r="QPE17" s="1376"/>
      <c r="QPF17" s="1376"/>
      <c r="QPG17" s="1376"/>
      <c r="QPH17" s="1376"/>
      <c r="QPI17" s="1376"/>
      <c r="QPJ17" s="1376"/>
      <c r="QPK17" s="1376"/>
      <c r="QPL17" s="1376"/>
      <c r="QPM17" s="1376"/>
      <c r="QPN17" s="1376"/>
      <c r="QPO17" s="1376"/>
      <c r="QPP17" s="1376"/>
      <c r="QPQ17" s="1376"/>
      <c r="QPR17" s="1376"/>
      <c r="QPS17" s="1376"/>
      <c r="QPT17" s="1376"/>
      <c r="QPU17" s="1376"/>
      <c r="QPV17" s="1376"/>
      <c r="QPW17" s="1376"/>
      <c r="QPX17" s="1376"/>
      <c r="QPY17" s="1376"/>
      <c r="QPZ17" s="1376"/>
      <c r="QQA17" s="1376"/>
      <c r="QQB17" s="1376"/>
      <c r="QQC17" s="1376"/>
      <c r="QQD17" s="1376"/>
      <c r="QQE17" s="1376"/>
      <c r="QQF17" s="1376"/>
      <c r="QQG17" s="1376"/>
      <c r="QQH17" s="1376"/>
      <c r="QQI17" s="1376"/>
      <c r="QQJ17" s="1376"/>
      <c r="QQK17" s="1376"/>
      <c r="QQL17" s="1376"/>
      <c r="QQM17" s="1376"/>
      <c r="QQN17" s="1376"/>
      <c r="QQO17" s="1376"/>
      <c r="QQP17" s="1376"/>
      <c r="QQQ17" s="1376"/>
      <c r="QQR17" s="1376"/>
      <c r="QQS17" s="1376"/>
      <c r="QQT17" s="1376"/>
      <c r="QQU17" s="1376"/>
      <c r="QQV17" s="1376"/>
      <c r="QQW17" s="1376"/>
      <c r="QQX17" s="1376"/>
      <c r="QQY17" s="1376"/>
      <c r="QQZ17" s="1376"/>
      <c r="QRA17" s="1376"/>
      <c r="QRB17" s="1376"/>
      <c r="QRC17" s="1376"/>
      <c r="QRD17" s="1376"/>
      <c r="QRE17" s="1376"/>
      <c r="QRF17" s="1376"/>
      <c r="QRG17" s="1376"/>
      <c r="QRH17" s="1376"/>
      <c r="QRI17" s="1376"/>
      <c r="QRJ17" s="1376"/>
      <c r="QRK17" s="1376"/>
      <c r="QRL17" s="1376"/>
      <c r="QRM17" s="1376"/>
      <c r="QRN17" s="1376"/>
      <c r="QRO17" s="1376"/>
      <c r="QRP17" s="1376"/>
      <c r="QRQ17" s="1376"/>
      <c r="QRR17" s="1376"/>
      <c r="QRS17" s="1376"/>
      <c r="QRT17" s="1376"/>
      <c r="QRU17" s="1376"/>
      <c r="QRV17" s="1376"/>
      <c r="QRW17" s="1376"/>
      <c r="QRX17" s="1376"/>
      <c r="QRY17" s="1376"/>
      <c r="QRZ17" s="1376"/>
      <c r="QSA17" s="1376"/>
      <c r="QSB17" s="1376"/>
      <c r="QSC17" s="1376"/>
      <c r="QSD17" s="1376"/>
      <c r="QSE17" s="1376"/>
      <c r="QSF17" s="1376"/>
      <c r="QSG17" s="1376"/>
      <c r="QSH17" s="1376"/>
      <c r="QSI17" s="1376"/>
      <c r="QSJ17" s="1376"/>
      <c r="QSK17" s="1376"/>
      <c r="QSL17" s="1376"/>
      <c r="QSM17" s="1376"/>
      <c r="QSN17" s="1376"/>
      <c r="QSO17" s="1376"/>
      <c r="QSP17" s="1376"/>
      <c r="QSQ17" s="1376"/>
      <c r="QSR17" s="1376"/>
      <c r="QSS17" s="1376"/>
      <c r="QST17" s="1376"/>
      <c r="QSU17" s="1376"/>
      <c r="QSV17" s="1376"/>
      <c r="QSW17" s="1376"/>
      <c r="QSX17" s="1376"/>
      <c r="QSY17" s="1376"/>
      <c r="QSZ17" s="1376"/>
      <c r="QTA17" s="1376"/>
      <c r="QTB17" s="1376"/>
      <c r="QTC17" s="1376"/>
      <c r="QTD17" s="1376"/>
      <c r="QTE17" s="1376"/>
      <c r="QTF17" s="1376"/>
      <c r="QTG17" s="1376"/>
      <c r="QTH17" s="1376"/>
      <c r="QTI17" s="1376"/>
      <c r="QTJ17" s="1376"/>
      <c r="QTK17" s="1376"/>
      <c r="QTL17" s="1376"/>
      <c r="QTM17" s="1376"/>
      <c r="QTN17" s="1376"/>
      <c r="QTO17" s="1376"/>
      <c r="QTP17" s="1376"/>
      <c r="QTQ17" s="1376"/>
      <c r="QTR17" s="1376"/>
      <c r="QTS17" s="1376"/>
      <c r="QTT17" s="1376"/>
      <c r="QTU17" s="1376"/>
      <c r="QTV17" s="1376"/>
      <c r="QTW17" s="1376"/>
      <c r="QTX17" s="1376"/>
      <c r="QTY17" s="1376"/>
      <c r="QTZ17" s="1376"/>
      <c r="QUA17" s="1376"/>
      <c r="QUB17" s="1376"/>
      <c r="QUC17" s="1376"/>
      <c r="QUD17" s="1376"/>
      <c r="QUE17" s="1376"/>
      <c r="QUF17" s="1376"/>
      <c r="QUG17" s="1376"/>
      <c r="QUH17" s="1376"/>
      <c r="QUI17" s="1376"/>
      <c r="QUJ17" s="1376"/>
      <c r="QUK17" s="1376"/>
      <c r="QUL17" s="1376"/>
      <c r="QUM17" s="1376"/>
      <c r="QUN17" s="1376"/>
      <c r="QUO17" s="1376"/>
      <c r="QUP17" s="1376"/>
      <c r="QUQ17" s="1376"/>
      <c r="QUR17" s="1376"/>
      <c r="QUS17" s="1376"/>
      <c r="QUT17" s="1376"/>
      <c r="QUU17" s="1376"/>
      <c r="QUV17" s="1376"/>
      <c r="QUW17" s="1376"/>
      <c r="QUX17" s="1376"/>
      <c r="QUY17" s="1376"/>
      <c r="QUZ17" s="1376"/>
      <c r="QVA17" s="1376"/>
      <c r="QVB17" s="1376"/>
      <c r="QVC17" s="1376"/>
      <c r="QVD17" s="1376"/>
      <c r="QVE17" s="1376"/>
      <c r="QVF17" s="1376"/>
      <c r="QVG17" s="1376"/>
      <c r="QVH17" s="1376"/>
      <c r="QVI17" s="1376"/>
      <c r="QVJ17" s="1376"/>
      <c r="QVK17" s="1376"/>
      <c r="QVL17" s="1376"/>
      <c r="QVM17" s="1376"/>
      <c r="QVN17" s="1376"/>
      <c r="QVO17" s="1376"/>
      <c r="QVP17" s="1376"/>
      <c r="QVQ17" s="1376"/>
      <c r="QVR17" s="1376"/>
      <c r="QVS17" s="1376"/>
      <c r="QVT17" s="1376"/>
      <c r="QVU17" s="1376"/>
      <c r="QVV17" s="1376"/>
      <c r="QVW17" s="1376"/>
      <c r="QVX17" s="1376"/>
      <c r="QVY17" s="1376"/>
      <c r="QVZ17" s="1376"/>
      <c r="QWA17" s="1376"/>
      <c r="QWB17" s="1376"/>
      <c r="QWC17" s="1376"/>
      <c r="QWD17" s="1376"/>
      <c r="QWE17" s="1376"/>
      <c r="QWF17" s="1376"/>
      <c r="QWG17" s="1376"/>
      <c r="QWH17" s="1376"/>
      <c r="QWI17" s="1376"/>
      <c r="QWJ17" s="1376"/>
      <c r="QWK17" s="1376"/>
      <c r="QWL17" s="1376"/>
      <c r="QWM17" s="1376"/>
      <c r="QWN17" s="1376"/>
      <c r="QWO17" s="1376"/>
      <c r="QWP17" s="1376"/>
      <c r="QWQ17" s="1376"/>
      <c r="QWR17" s="1376"/>
      <c r="QWS17" s="1376"/>
      <c r="QWT17" s="1376"/>
      <c r="QWU17" s="1376"/>
      <c r="QWV17" s="1376"/>
      <c r="QWW17" s="1376"/>
      <c r="QWX17" s="1376"/>
      <c r="QWY17" s="1376"/>
      <c r="QWZ17" s="1376"/>
      <c r="QXA17" s="1376"/>
      <c r="QXB17" s="1376"/>
      <c r="QXC17" s="1376"/>
      <c r="QXD17" s="1376"/>
      <c r="QXE17" s="1376"/>
      <c r="QXF17" s="1376"/>
      <c r="QXG17" s="1376"/>
      <c r="QXH17" s="1376"/>
      <c r="QXI17" s="1376"/>
      <c r="QXJ17" s="1376"/>
      <c r="QXK17" s="1376"/>
      <c r="QXL17" s="1376"/>
      <c r="QXM17" s="1376"/>
      <c r="QXN17" s="1376"/>
      <c r="QXO17" s="1376"/>
      <c r="QXP17" s="1376"/>
      <c r="QXQ17" s="1376"/>
      <c r="QXR17" s="1376"/>
      <c r="QXS17" s="1376"/>
      <c r="QXT17" s="1376"/>
      <c r="QXU17" s="1376"/>
      <c r="QXV17" s="1376"/>
      <c r="QXW17" s="1376"/>
      <c r="QXX17" s="1376"/>
      <c r="QXY17" s="1376"/>
      <c r="QXZ17" s="1376"/>
      <c r="QYA17" s="1376"/>
      <c r="QYB17" s="1376"/>
      <c r="QYC17" s="1376"/>
      <c r="QYD17" s="1376"/>
      <c r="QYE17" s="1376"/>
      <c r="QYF17" s="1376"/>
      <c r="QYG17" s="1376"/>
      <c r="QYH17" s="1376"/>
      <c r="QYI17" s="1376"/>
      <c r="QYJ17" s="1376"/>
      <c r="QYK17" s="1376"/>
      <c r="QYL17" s="1376"/>
      <c r="QYM17" s="1376"/>
      <c r="QYN17" s="1376"/>
      <c r="QYO17" s="1376"/>
      <c r="QYP17" s="1376"/>
      <c r="QYQ17" s="1376"/>
      <c r="QYR17" s="1376"/>
      <c r="QYS17" s="1376"/>
      <c r="QYT17" s="1376"/>
      <c r="QYU17" s="1376"/>
      <c r="QYV17" s="1376"/>
      <c r="QYW17" s="1376"/>
      <c r="QYX17" s="1376"/>
      <c r="QYY17" s="1376"/>
      <c r="QYZ17" s="1376"/>
      <c r="QZA17" s="1376"/>
      <c r="QZB17" s="1376"/>
      <c r="QZC17" s="1376"/>
      <c r="QZD17" s="1376"/>
      <c r="QZE17" s="1376"/>
      <c r="QZF17" s="1376"/>
      <c r="QZG17" s="1376"/>
      <c r="QZH17" s="1376"/>
      <c r="QZI17" s="1376"/>
      <c r="QZJ17" s="1376"/>
      <c r="QZK17" s="1376"/>
      <c r="QZL17" s="1376"/>
      <c r="QZM17" s="1376"/>
      <c r="QZN17" s="1376"/>
      <c r="QZO17" s="1376"/>
      <c r="QZP17" s="1376"/>
      <c r="QZQ17" s="1376"/>
      <c r="QZR17" s="1376"/>
      <c r="QZS17" s="1376"/>
      <c r="QZT17" s="1376"/>
      <c r="QZU17" s="1376"/>
      <c r="QZV17" s="1376"/>
      <c r="QZW17" s="1376"/>
      <c r="QZX17" s="1376"/>
      <c r="QZY17" s="1376"/>
      <c r="QZZ17" s="1376"/>
      <c r="RAA17" s="1376"/>
      <c r="RAB17" s="1376"/>
      <c r="RAC17" s="1376"/>
      <c r="RAD17" s="1376"/>
      <c r="RAE17" s="1376"/>
      <c r="RAF17" s="1376"/>
      <c r="RAG17" s="1376"/>
      <c r="RAH17" s="1376"/>
      <c r="RAI17" s="1376"/>
      <c r="RAJ17" s="1376"/>
      <c r="RAK17" s="1376"/>
      <c r="RAL17" s="1376"/>
      <c r="RAM17" s="1376"/>
      <c r="RAN17" s="1376"/>
      <c r="RAO17" s="1376"/>
      <c r="RAP17" s="1376"/>
      <c r="RAQ17" s="1376"/>
      <c r="RAR17" s="1376"/>
      <c r="RAS17" s="1376"/>
      <c r="RAT17" s="1376"/>
      <c r="RAU17" s="1376"/>
      <c r="RAV17" s="1376"/>
      <c r="RAW17" s="1376"/>
      <c r="RAX17" s="1376"/>
      <c r="RAY17" s="1376"/>
      <c r="RAZ17" s="1376"/>
      <c r="RBA17" s="1376"/>
      <c r="RBB17" s="1376"/>
      <c r="RBC17" s="1376"/>
      <c r="RBD17" s="1376"/>
      <c r="RBE17" s="1376"/>
      <c r="RBF17" s="1376"/>
      <c r="RBG17" s="1376"/>
      <c r="RBH17" s="1376"/>
      <c r="RBI17" s="1376"/>
      <c r="RBJ17" s="1376"/>
      <c r="RBK17" s="1376"/>
      <c r="RBL17" s="1376"/>
      <c r="RBM17" s="1376"/>
      <c r="RBN17" s="1376"/>
      <c r="RBO17" s="1376"/>
      <c r="RBP17" s="1376"/>
      <c r="RBQ17" s="1376"/>
      <c r="RBR17" s="1376"/>
      <c r="RBS17" s="1376"/>
      <c r="RBT17" s="1376"/>
      <c r="RBU17" s="1376"/>
      <c r="RBV17" s="1376"/>
      <c r="RBW17" s="1376"/>
      <c r="RBX17" s="1376"/>
      <c r="RBY17" s="1376"/>
      <c r="RBZ17" s="1376"/>
      <c r="RCA17" s="1376"/>
      <c r="RCB17" s="1376"/>
      <c r="RCC17" s="1376"/>
      <c r="RCD17" s="1376"/>
      <c r="RCE17" s="1376"/>
      <c r="RCF17" s="1376"/>
      <c r="RCG17" s="1376"/>
      <c r="RCH17" s="1376"/>
      <c r="RCI17" s="1376"/>
      <c r="RCJ17" s="1376"/>
      <c r="RCK17" s="1376"/>
      <c r="RCL17" s="1376"/>
      <c r="RCM17" s="1376"/>
      <c r="RCN17" s="1376"/>
      <c r="RCO17" s="1376"/>
      <c r="RCP17" s="1376"/>
      <c r="RCQ17" s="1376"/>
      <c r="RCR17" s="1376"/>
      <c r="RCS17" s="1376"/>
      <c r="RCT17" s="1376"/>
      <c r="RCU17" s="1376"/>
      <c r="RCV17" s="1376"/>
      <c r="RCW17" s="1376"/>
      <c r="RCX17" s="1376"/>
      <c r="RCY17" s="1376"/>
      <c r="RCZ17" s="1376"/>
      <c r="RDA17" s="1376"/>
      <c r="RDB17" s="1376"/>
      <c r="RDC17" s="1376"/>
      <c r="RDD17" s="1376"/>
      <c r="RDE17" s="1376"/>
      <c r="RDF17" s="1376"/>
      <c r="RDG17" s="1376"/>
      <c r="RDH17" s="1376"/>
      <c r="RDI17" s="1376"/>
      <c r="RDJ17" s="1376"/>
      <c r="RDK17" s="1376"/>
      <c r="RDL17" s="1376"/>
      <c r="RDM17" s="1376"/>
      <c r="RDN17" s="1376"/>
      <c r="RDO17" s="1376"/>
      <c r="RDP17" s="1376"/>
      <c r="RDQ17" s="1376"/>
      <c r="RDR17" s="1376"/>
      <c r="RDS17" s="1376"/>
      <c r="RDT17" s="1376"/>
      <c r="RDU17" s="1376"/>
      <c r="RDV17" s="1376"/>
      <c r="RDW17" s="1376"/>
      <c r="RDX17" s="1376"/>
      <c r="RDY17" s="1376"/>
      <c r="RDZ17" s="1376"/>
      <c r="REA17" s="1376"/>
      <c r="REB17" s="1376"/>
      <c r="REC17" s="1376"/>
      <c r="RED17" s="1376"/>
      <c r="REE17" s="1376"/>
      <c r="REF17" s="1376"/>
      <c r="REG17" s="1376"/>
      <c r="REH17" s="1376"/>
      <c r="REI17" s="1376"/>
      <c r="REJ17" s="1376"/>
      <c r="REK17" s="1376"/>
      <c r="REL17" s="1376"/>
      <c r="REM17" s="1376"/>
      <c r="REN17" s="1376"/>
      <c r="REO17" s="1376"/>
      <c r="REP17" s="1376"/>
      <c r="REQ17" s="1376"/>
      <c r="RER17" s="1376"/>
      <c r="RES17" s="1376"/>
      <c r="RET17" s="1376"/>
      <c r="REU17" s="1376"/>
      <c r="REV17" s="1376"/>
      <c r="REW17" s="1376"/>
      <c r="REX17" s="1376"/>
      <c r="REY17" s="1376"/>
      <c r="REZ17" s="1376"/>
      <c r="RFA17" s="1376"/>
      <c r="RFB17" s="1376"/>
      <c r="RFC17" s="1376"/>
      <c r="RFD17" s="1376"/>
      <c r="RFE17" s="1376"/>
      <c r="RFF17" s="1376"/>
      <c r="RFG17" s="1376"/>
      <c r="RFH17" s="1376"/>
      <c r="RFI17" s="1376"/>
      <c r="RFJ17" s="1376"/>
      <c r="RFK17" s="1376"/>
      <c r="RFL17" s="1376"/>
      <c r="RFM17" s="1376"/>
      <c r="RFN17" s="1376"/>
      <c r="RFO17" s="1376"/>
      <c r="RFP17" s="1376"/>
      <c r="RFQ17" s="1376"/>
      <c r="RFR17" s="1376"/>
      <c r="RFS17" s="1376"/>
      <c r="RFT17" s="1376"/>
      <c r="RFU17" s="1376"/>
      <c r="RFV17" s="1376"/>
      <c r="RFW17" s="1376"/>
      <c r="RFX17" s="1376"/>
      <c r="RFY17" s="1376"/>
      <c r="RFZ17" s="1376"/>
      <c r="RGA17" s="1376"/>
      <c r="RGB17" s="1376"/>
      <c r="RGC17" s="1376"/>
      <c r="RGD17" s="1376"/>
      <c r="RGE17" s="1376"/>
      <c r="RGF17" s="1376"/>
      <c r="RGG17" s="1376"/>
      <c r="RGH17" s="1376"/>
      <c r="RGI17" s="1376"/>
      <c r="RGJ17" s="1376"/>
      <c r="RGK17" s="1376"/>
      <c r="RGL17" s="1376"/>
      <c r="RGM17" s="1376"/>
      <c r="RGN17" s="1376"/>
      <c r="RGO17" s="1376"/>
      <c r="RGP17" s="1376"/>
      <c r="RGQ17" s="1376"/>
      <c r="RGR17" s="1376"/>
      <c r="RGS17" s="1376"/>
      <c r="RGT17" s="1376"/>
      <c r="RGU17" s="1376"/>
      <c r="RGV17" s="1376"/>
      <c r="RGW17" s="1376"/>
      <c r="RGX17" s="1376"/>
      <c r="RGY17" s="1376"/>
      <c r="RGZ17" s="1376"/>
      <c r="RHA17" s="1376"/>
      <c r="RHB17" s="1376"/>
      <c r="RHC17" s="1376"/>
      <c r="RHD17" s="1376"/>
      <c r="RHE17" s="1376"/>
      <c r="RHF17" s="1376"/>
      <c r="RHG17" s="1376"/>
      <c r="RHH17" s="1376"/>
      <c r="RHI17" s="1376"/>
      <c r="RHJ17" s="1376"/>
      <c r="RHK17" s="1376"/>
      <c r="RHL17" s="1376"/>
      <c r="RHM17" s="1376"/>
      <c r="RHN17" s="1376"/>
      <c r="RHO17" s="1376"/>
      <c r="RHP17" s="1376"/>
      <c r="RHQ17" s="1376"/>
      <c r="RHR17" s="1376"/>
      <c r="RHS17" s="1376"/>
      <c r="RHT17" s="1376"/>
      <c r="RHU17" s="1376"/>
      <c r="RHV17" s="1376"/>
      <c r="RHW17" s="1376"/>
      <c r="RHX17" s="1376"/>
      <c r="RHY17" s="1376"/>
      <c r="RHZ17" s="1376"/>
      <c r="RIA17" s="1376"/>
      <c r="RIB17" s="1376"/>
      <c r="RIC17" s="1376"/>
      <c r="RID17" s="1376"/>
      <c r="RIE17" s="1376"/>
      <c r="RIF17" s="1376"/>
      <c r="RIG17" s="1376"/>
      <c r="RIH17" s="1376"/>
      <c r="RII17" s="1376"/>
      <c r="RIJ17" s="1376"/>
      <c r="RIK17" s="1376"/>
      <c r="RIL17" s="1376"/>
      <c r="RIM17" s="1376"/>
      <c r="RIN17" s="1376"/>
      <c r="RIO17" s="1376"/>
      <c r="RIP17" s="1376"/>
      <c r="RIQ17" s="1376"/>
      <c r="RIR17" s="1376"/>
      <c r="RIS17" s="1376"/>
      <c r="RIT17" s="1376"/>
      <c r="RIU17" s="1376"/>
      <c r="RIV17" s="1376"/>
      <c r="RIW17" s="1376"/>
      <c r="RIX17" s="1376"/>
      <c r="RIY17" s="1376"/>
      <c r="RIZ17" s="1376"/>
      <c r="RJA17" s="1376"/>
      <c r="RJB17" s="1376"/>
      <c r="RJC17" s="1376"/>
      <c r="RJD17" s="1376"/>
      <c r="RJE17" s="1376"/>
      <c r="RJF17" s="1376"/>
      <c r="RJG17" s="1376"/>
      <c r="RJH17" s="1376"/>
      <c r="RJI17" s="1376"/>
      <c r="RJJ17" s="1376"/>
      <c r="RJK17" s="1376"/>
      <c r="RJL17" s="1376"/>
      <c r="RJM17" s="1376"/>
      <c r="RJN17" s="1376"/>
      <c r="RJO17" s="1376"/>
      <c r="RJP17" s="1376"/>
      <c r="RJQ17" s="1376"/>
      <c r="RJR17" s="1376"/>
      <c r="RJS17" s="1376"/>
      <c r="RJT17" s="1376"/>
      <c r="RJU17" s="1376"/>
      <c r="RJV17" s="1376"/>
      <c r="RJW17" s="1376"/>
      <c r="RJX17" s="1376"/>
      <c r="RJY17" s="1376"/>
      <c r="RJZ17" s="1376"/>
      <c r="RKA17" s="1376"/>
      <c r="RKB17" s="1376"/>
      <c r="RKC17" s="1376"/>
      <c r="RKD17" s="1376"/>
      <c r="RKE17" s="1376"/>
      <c r="RKF17" s="1376"/>
      <c r="RKG17" s="1376"/>
      <c r="RKH17" s="1376"/>
      <c r="RKI17" s="1376"/>
      <c r="RKJ17" s="1376"/>
      <c r="RKK17" s="1376"/>
      <c r="RKL17" s="1376"/>
      <c r="RKM17" s="1376"/>
      <c r="RKN17" s="1376"/>
      <c r="RKO17" s="1376"/>
      <c r="RKP17" s="1376"/>
      <c r="RKQ17" s="1376"/>
      <c r="RKR17" s="1376"/>
      <c r="RKS17" s="1376"/>
      <c r="RKT17" s="1376"/>
      <c r="RKU17" s="1376"/>
      <c r="RKV17" s="1376"/>
      <c r="RKW17" s="1376"/>
      <c r="RKX17" s="1376"/>
      <c r="RKY17" s="1376"/>
      <c r="RKZ17" s="1376"/>
      <c r="RLA17" s="1376"/>
      <c r="RLB17" s="1376"/>
      <c r="RLC17" s="1376"/>
      <c r="RLD17" s="1376"/>
      <c r="RLE17" s="1376"/>
      <c r="RLF17" s="1376"/>
      <c r="RLG17" s="1376"/>
      <c r="RLH17" s="1376"/>
      <c r="RLI17" s="1376"/>
      <c r="RLJ17" s="1376"/>
      <c r="RLK17" s="1376"/>
      <c r="RLL17" s="1376"/>
      <c r="RLM17" s="1376"/>
      <c r="RLN17" s="1376"/>
      <c r="RLO17" s="1376"/>
      <c r="RLP17" s="1376"/>
      <c r="RLQ17" s="1376"/>
      <c r="RLR17" s="1376"/>
      <c r="RLS17" s="1376"/>
      <c r="RLT17" s="1376"/>
      <c r="RLU17" s="1376"/>
      <c r="RLV17" s="1376"/>
      <c r="RLW17" s="1376"/>
      <c r="RLX17" s="1376"/>
      <c r="RLY17" s="1376"/>
      <c r="RLZ17" s="1376"/>
      <c r="RMA17" s="1376"/>
      <c r="RMB17" s="1376"/>
      <c r="RMC17" s="1376"/>
      <c r="RMD17" s="1376"/>
      <c r="RME17" s="1376"/>
      <c r="RMF17" s="1376"/>
      <c r="RMG17" s="1376"/>
      <c r="RMH17" s="1376"/>
      <c r="RMI17" s="1376"/>
      <c r="RMJ17" s="1376"/>
      <c r="RMK17" s="1376"/>
      <c r="RML17" s="1376"/>
      <c r="RMM17" s="1376"/>
      <c r="RMN17" s="1376"/>
      <c r="RMO17" s="1376"/>
      <c r="RMP17" s="1376"/>
      <c r="RMQ17" s="1376"/>
      <c r="RMR17" s="1376"/>
      <c r="RMS17" s="1376"/>
      <c r="RMT17" s="1376"/>
      <c r="RMU17" s="1376"/>
      <c r="RMV17" s="1376"/>
      <c r="RMW17" s="1376"/>
      <c r="RMX17" s="1376"/>
      <c r="RMY17" s="1376"/>
      <c r="RMZ17" s="1376"/>
      <c r="RNA17" s="1376"/>
      <c r="RNB17" s="1376"/>
      <c r="RNC17" s="1376"/>
      <c r="RND17" s="1376"/>
      <c r="RNE17" s="1376"/>
      <c r="RNF17" s="1376"/>
      <c r="RNG17" s="1376"/>
      <c r="RNH17" s="1376"/>
      <c r="RNI17" s="1376"/>
      <c r="RNJ17" s="1376"/>
      <c r="RNK17" s="1376"/>
      <c r="RNL17" s="1376"/>
      <c r="RNM17" s="1376"/>
      <c r="RNN17" s="1376"/>
      <c r="RNO17" s="1376"/>
      <c r="RNP17" s="1376"/>
      <c r="RNQ17" s="1376"/>
      <c r="RNR17" s="1376"/>
      <c r="RNS17" s="1376"/>
      <c r="RNT17" s="1376"/>
      <c r="RNU17" s="1376"/>
      <c r="RNV17" s="1376"/>
      <c r="RNW17" s="1376"/>
      <c r="RNX17" s="1376"/>
      <c r="RNY17" s="1376"/>
      <c r="RNZ17" s="1376"/>
      <c r="ROA17" s="1376"/>
      <c r="ROB17" s="1376"/>
      <c r="ROC17" s="1376"/>
      <c r="ROD17" s="1376"/>
      <c r="ROE17" s="1376"/>
      <c r="ROF17" s="1376"/>
      <c r="ROG17" s="1376"/>
      <c r="ROH17" s="1376"/>
      <c r="ROI17" s="1376"/>
      <c r="ROJ17" s="1376"/>
      <c r="ROK17" s="1376"/>
      <c r="ROL17" s="1376"/>
      <c r="ROM17" s="1376"/>
      <c r="RON17" s="1376"/>
      <c r="ROO17" s="1376"/>
      <c r="ROP17" s="1376"/>
      <c r="ROQ17" s="1376"/>
      <c r="ROR17" s="1376"/>
      <c r="ROS17" s="1376"/>
      <c r="ROT17" s="1376"/>
      <c r="ROU17" s="1376"/>
      <c r="ROV17" s="1376"/>
      <c r="ROW17" s="1376"/>
      <c r="ROX17" s="1376"/>
      <c r="ROY17" s="1376"/>
      <c r="ROZ17" s="1376"/>
      <c r="RPA17" s="1376"/>
      <c r="RPB17" s="1376"/>
      <c r="RPC17" s="1376"/>
      <c r="RPD17" s="1376"/>
      <c r="RPE17" s="1376"/>
      <c r="RPF17" s="1376"/>
      <c r="RPG17" s="1376"/>
      <c r="RPH17" s="1376"/>
      <c r="RPI17" s="1376"/>
      <c r="RPJ17" s="1376"/>
      <c r="RPK17" s="1376"/>
      <c r="RPL17" s="1376"/>
      <c r="RPM17" s="1376"/>
      <c r="RPN17" s="1376"/>
      <c r="RPO17" s="1376"/>
      <c r="RPP17" s="1376"/>
      <c r="RPQ17" s="1376"/>
      <c r="RPR17" s="1376"/>
      <c r="RPS17" s="1376"/>
      <c r="RPT17" s="1376"/>
      <c r="RPU17" s="1376"/>
      <c r="RPV17" s="1376"/>
      <c r="RPW17" s="1376"/>
      <c r="RPX17" s="1376"/>
      <c r="RPY17" s="1376"/>
      <c r="RPZ17" s="1376"/>
      <c r="RQA17" s="1376"/>
      <c r="RQB17" s="1376"/>
      <c r="RQC17" s="1376"/>
      <c r="RQD17" s="1376"/>
      <c r="RQE17" s="1376"/>
      <c r="RQF17" s="1376"/>
      <c r="RQG17" s="1376"/>
      <c r="RQH17" s="1376"/>
      <c r="RQI17" s="1376"/>
      <c r="RQJ17" s="1376"/>
      <c r="RQK17" s="1376"/>
      <c r="RQL17" s="1376"/>
      <c r="RQM17" s="1376"/>
      <c r="RQN17" s="1376"/>
      <c r="RQO17" s="1376"/>
      <c r="RQP17" s="1376"/>
      <c r="RQQ17" s="1376"/>
      <c r="RQR17" s="1376"/>
      <c r="RQS17" s="1376"/>
      <c r="RQT17" s="1376"/>
      <c r="RQU17" s="1376"/>
      <c r="RQV17" s="1376"/>
      <c r="RQW17" s="1376"/>
      <c r="RQX17" s="1376"/>
      <c r="RQY17" s="1376"/>
      <c r="RQZ17" s="1376"/>
      <c r="RRA17" s="1376"/>
      <c r="RRB17" s="1376"/>
      <c r="RRC17" s="1376"/>
      <c r="RRD17" s="1376"/>
      <c r="RRE17" s="1376"/>
      <c r="RRF17" s="1376"/>
      <c r="RRG17" s="1376"/>
      <c r="RRH17" s="1376"/>
      <c r="RRI17" s="1376"/>
      <c r="RRJ17" s="1376"/>
      <c r="RRK17" s="1376"/>
      <c r="RRL17" s="1376"/>
      <c r="RRM17" s="1376"/>
      <c r="RRN17" s="1376"/>
      <c r="RRO17" s="1376"/>
      <c r="RRP17" s="1376"/>
      <c r="RRQ17" s="1376"/>
      <c r="RRR17" s="1376"/>
      <c r="RRS17" s="1376"/>
      <c r="RRT17" s="1376"/>
      <c r="RRU17" s="1376"/>
      <c r="RRV17" s="1376"/>
      <c r="RRW17" s="1376"/>
      <c r="RRX17" s="1376"/>
      <c r="RRY17" s="1376"/>
      <c r="RRZ17" s="1376"/>
      <c r="RSA17" s="1376"/>
      <c r="RSB17" s="1376"/>
      <c r="RSC17" s="1376"/>
      <c r="RSD17" s="1376"/>
      <c r="RSE17" s="1376"/>
      <c r="RSF17" s="1376"/>
      <c r="RSG17" s="1376"/>
      <c r="RSH17" s="1376"/>
      <c r="RSI17" s="1376"/>
      <c r="RSJ17" s="1376"/>
      <c r="RSK17" s="1376"/>
      <c r="RSL17" s="1376"/>
      <c r="RSM17" s="1376"/>
      <c r="RSN17" s="1376"/>
      <c r="RSO17" s="1376"/>
      <c r="RSP17" s="1376"/>
      <c r="RSQ17" s="1376"/>
      <c r="RSR17" s="1376"/>
      <c r="RSS17" s="1376"/>
      <c r="RST17" s="1376"/>
      <c r="RSU17" s="1376"/>
      <c r="RSV17" s="1376"/>
      <c r="RSW17" s="1376"/>
      <c r="RSX17" s="1376"/>
      <c r="RSY17" s="1376"/>
      <c r="RSZ17" s="1376"/>
      <c r="RTA17" s="1376"/>
      <c r="RTB17" s="1376"/>
      <c r="RTC17" s="1376"/>
      <c r="RTD17" s="1376"/>
      <c r="RTE17" s="1376"/>
      <c r="RTF17" s="1376"/>
      <c r="RTG17" s="1376"/>
      <c r="RTH17" s="1376"/>
      <c r="RTI17" s="1376"/>
      <c r="RTJ17" s="1376"/>
      <c r="RTK17" s="1376"/>
      <c r="RTL17" s="1376"/>
      <c r="RTM17" s="1376"/>
      <c r="RTN17" s="1376"/>
      <c r="RTO17" s="1376"/>
      <c r="RTP17" s="1376"/>
      <c r="RTQ17" s="1376"/>
      <c r="RTR17" s="1376"/>
      <c r="RTS17" s="1376"/>
      <c r="RTT17" s="1376"/>
      <c r="RTU17" s="1376"/>
      <c r="RTV17" s="1376"/>
      <c r="RTW17" s="1376"/>
      <c r="RTX17" s="1376"/>
      <c r="RTY17" s="1376"/>
      <c r="RTZ17" s="1376"/>
      <c r="RUA17" s="1376"/>
      <c r="RUB17" s="1376"/>
      <c r="RUC17" s="1376"/>
      <c r="RUD17" s="1376"/>
      <c r="RUE17" s="1376"/>
      <c r="RUF17" s="1376"/>
      <c r="RUG17" s="1376"/>
      <c r="RUH17" s="1376"/>
      <c r="RUI17" s="1376"/>
      <c r="RUJ17" s="1376"/>
      <c r="RUK17" s="1376"/>
      <c r="RUL17" s="1376"/>
      <c r="RUM17" s="1376"/>
      <c r="RUN17" s="1376"/>
      <c r="RUO17" s="1376"/>
      <c r="RUP17" s="1376"/>
      <c r="RUQ17" s="1376"/>
      <c r="RUR17" s="1376"/>
      <c r="RUS17" s="1376"/>
      <c r="RUT17" s="1376"/>
      <c r="RUU17" s="1376"/>
      <c r="RUV17" s="1376"/>
      <c r="RUW17" s="1376"/>
      <c r="RUX17" s="1376"/>
      <c r="RUY17" s="1376"/>
      <c r="RUZ17" s="1376"/>
      <c r="RVA17" s="1376"/>
      <c r="RVB17" s="1376"/>
      <c r="RVC17" s="1376"/>
      <c r="RVD17" s="1376"/>
      <c r="RVE17" s="1376"/>
      <c r="RVF17" s="1376"/>
      <c r="RVG17" s="1376"/>
      <c r="RVH17" s="1376"/>
      <c r="RVI17" s="1376"/>
      <c r="RVJ17" s="1376"/>
      <c r="RVK17" s="1376"/>
      <c r="RVL17" s="1376"/>
      <c r="RVM17" s="1376"/>
      <c r="RVN17" s="1376"/>
      <c r="RVO17" s="1376"/>
      <c r="RVP17" s="1376"/>
      <c r="RVQ17" s="1376"/>
      <c r="RVR17" s="1376"/>
      <c r="RVS17" s="1376"/>
      <c r="RVT17" s="1376"/>
      <c r="RVU17" s="1376"/>
      <c r="RVV17" s="1376"/>
      <c r="RVW17" s="1376"/>
      <c r="RVX17" s="1376"/>
      <c r="RVY17" s="1376"/>
      <c r="RVZ17" s="1376"/>
      <c r="RWA17" s="1376"/>
      <c r="RWB17" s="1376"/>
      <c r="RWC17" s="1376"/>
      <c r="RWD17" s="1376"/>
      <c r="RWE17" s="1376"/>
      <c r="RWF17" s="1376"/>
      <c r="RWG17" s="1376"/>
      <c r="RWH17" s="1376"/>
      <c r="RWI17" s="1376"/>
      <c r="RWJ17" s="1376"/>
      <c r="RWK17" s="1376"/>
      <c r="RWL17" s="1376"/>
      <c r="RWM17" s="1376"/>
      <c r="RWN17" s="1376"/>
      <c r="RWO17" s="1376"/>
      <c r="RWP17" s="1376"/>
      <c r="RWQ17" s="1376"/>
      <c r="RWR17" s="1376"/>
      <c r="RWS17" s="1376"/>
      <c r="RWT17" s="1376"/>
      <c r="RWU17" s="1376"/>
      <c r="RWV17" s="1376"/>
      <c r="RWW17" s="1376"/>
      <c r="RWX17" s="1376"/>
      <c r="RWY17" s="1376"/>
      <c r="RWZ17" s="1376"/>
      <c r="RXA17" s="1376"/>
      <c r="RXB17" s="1376"/>
      <c r="RXC17" s="1376"/>
      <c r="RXD17" s="1376"/>
      <c r="RXE17" s="1376"/>
      <c r="RXF17" s="1376"/>
      <c r="RXG17" s="1376"/>
      <c r="RXH17" s="1376"/>
      <c r="RXI17" s="1376"/>
      <c r="RXJ17" s="1376"/>
      <c r="RXK17" s="1376"/>
      <c r="RXL17" s="1376"/>
      <c r="RXM17" s="1376"/>
      <c r="RXN17" s="1376"/>
      <c r="RXO17" s="1376"/>
      <c r="RXP17" s="1376"/>
      <c r="RXQ17" s="1376"/>
      <c r="RXR17" s="1376"/>
      <c r="RXS17" s="1376"/>
      <c r="RXT17" s="1376"/>
      <c r="RXU17" s="1376"/>
      <c r="RXV17" s="1376"/>
      <c r="RXW17" s="1376"/>
      <c r="RXX17" s="1376"/>
      <c r="RXY17" s="1376"/>
      <c r="RXZ17" s="1376"/>
      <c r="RYA17" s="1376"/>
      <c r="RYB17" s="1376"/>
      <c r="RYC17" s="1376"/>
      <c r="RYD17" s="1376"/>
      <c r="RYE17" s="1376"/>
      <c r="RYF17" s="1376"/>
      <c r="RYG17" s="1376"/>
      <c r="RYH17" s="1376"/>
      <c r="RYI17" s="1376"/>
      <c r="RYJ17" s="1376"/>
      <c r="RYK17" s="1376"/>
      <c r="RYL17" s="1376"/>
      <c r="RYM17" s="1376"/>
      <c r="RYN17" s="1376"/>
      <c r="RYO17" s="1376"/>
      <c r="RYP17" s="1376"/>
      <c r="RYQ17" s="1376"/>
      <c r="RYR17" s="1376"/>
      <c r="RYS17" s="1376"/>
      <c r="RYT17" s="1376"/>
      <c r="RYU17" s="1376"/>
      <c r="RYV17" s="1376"/>
      <c r="RYW17" s="1376"/>
      <c r="RYX17" s="1376"/>
      <c r="RYY17" s="1376"/>
      <c r="RYZ17" s="1376"/>
      <c r="RZA17" s="1376"/>
      <c r="RZB17" s="1376"/>
      <c r="RZC17" s="1376"/>
      <c r="RZD17" s="1376"/>
      <c r="RZE17" s="1376"/>
      <c r="RZF17" s="1376"/>
      <c r="RZG17" s="1376"/>
      <c r="RZH17" s="1376"/>
      <c r="RZI17" s="1376"/>
      <c r="RZJ17" s="1376"/>
      <c r="RZK17" s="1376"/>
      <c r="RZL17" s="1376"/>
      <c r="RZM17" s="1376"/>
      <c r="RZN17" s="1376"/>
      <c r="RZO17" s="1376"/>
      <c r="RZP17" s="1376"/>
      <c r="RZQ17" s="1376"/>
      <c r="RZR17" s="1376"/>
      <c r="RZS17" s="1376"/>
      <c r="RZT17" s="1376"/>
      <c r="RZU17" s="1376"/>
      <c r="RZV17" s="1376"/>
      <c r="RZW17" s="1376"/>
      <c r="RZX17" s="1376"/>
      <c r="RZY17" s="1376"/>
      <c r="RZZ17" s="1376"/>
      <c r="SAA17" s="1376"/>
      <c r="SAB17" s="1376"/>
      <c r="SAC17" s="1376"/>
      <c r="SAD17" s="1376"/>
      <c r="SAE17" s="1376"/>
      <c r="SAF17" s="1376"/>
      <c r="SAG17" s="1376"/>
      <c r="SAH17" s="1376"/>
      <c r="SAI17" s="1376"/>
      <c r="SAJ17" s="1376"/>
      <c r="SAK17" s="1376"/>
      <c r="SAL17" s="1376"/>
      <c r="SAM17" s="1376"/>
      <c r="SAN17" s="1376"/>
      <c r="SAO17" s="1376"/>
      <c r="SAP17" s="1376"/>
      <c r="SAQ17" s="1376"/>
      <c r="SAR17" s="1376"/>
      <c r="SAS17" s="1376"/>
      <c r="SAT17" s="1376"/>
      <c r="SAU17" s="1376"/>
      <c r="SAV17" s="1376"/>
      <c r="SAW17" s="1376"/>
      <c r="SAX17" s="1376"/>
      <c r="SAY17" s="1376"/>
      <c r="SAZ17" s="1376"/>
      <c r="SBA17" s="1376"/>
      <c r="SBB17" s="1376"/>
      <c r="SBC17" s="1376"/>
      <c r="SBD17" s="1376"/>
      <c r="SBE17" s="1376"/>
      <c r="SBF17" s="1376"/>
      <c r="SBG17" s="1376"/>
      <c r="SBH17" s="1376"/>
      <c r="SBI17" s="1376"/>
      <c r="SBJ17" s="1376"/>
      <c r="SBK17" s="1376"/>
      <c r="SBL17" s="1376"/>
      <c r="SBM17" s="1376"/>
      <c r="SBN17" s="1376"/>
      <c r="SBO17" s="1376"/>
      <c r="SBP17" s="1376"/>
      <c r="SBQ17" s="1376"/>
      <c r="SBR17" s="1376"/>
      <c r="SBS17" s="1376"/>
      <c r="SBT17" s="1376"/>
      <c r="SBU17" s="1376"/>
      <c r="SBV17" s="1376"/>
      <c r="SBW17" s="1376"/>
      <c r="SBX17" s="1376"/>
      <c r="SBY17" s="1376"/>
      <c r="SBZ17" s="1376"/>
      <c r="SCA17" s="1376"/>
      <c r="SCB17" s="1376"/>
      <c r="SCC17" s="1376"/>
      <c r="SCD17" s="1376"/>
      <c r="SCE17" s="1376"/>
      <c r="SCF17" s="1376"/>
      <c r="SCG17" s="1376"/>
      <c r="SCH17" s="1376"/>
      <c r="SCI17" s="1376"/>
      <c r="SCJ17" s="1376"/>
      <c r="SCK17" s="1376"/>
      <c r="SCL17" s="1376"/>
      <c r="SCM17" s="1376"/>
      <c r="SCN17" s="1376"/>
      <c r="SCO17" s="1376"/>
      <c r="SCP17" s="1376"/>
      <c r="SCQ17" s="1376"/>
      <c r="SCR17" s="1376"/>
      <c r="SCS17" s="1376"/>
      <c r="SCT17" s="1376"/>
      <c r="SCU17" s="1376"/>
      <c r="SCV17" s="1376"/>
      <c r="SCW17" s="1376"/>
      <c r="SCX17" s="1376"/>
      <c r="SCY17" s="1376"/>
      <c r="SCZ17" s="1376"/>
      <c r="SDA17" s="1376"/>
      <c r="SDB17" s="1376"/>
      <c r="SDC17" s="1376"/>
      <c r="SDD17" s="1376"/>
      <c r="SDE17" s="1376"/>
      <c r="SDF17" s="1376"/>
      <c r="SDG17" s="1376"/>
      <c r="SDH17" s="1376"/>
      <c r="SDI17" s="1376"/>
      <c r="SDJ17" s="1376"/>
      <c r="SDK17" s="1376"/>
      <c r="SDL17" s="1376"/>
      <c r="SDM17" s="1376"/>
      <c r="SDN17" s="1376"/>
      <c r="SDO17" s="1376"/>
      <c r="SDP17" s="1376"/>
      <c r="SDQ17" s="1376"/>
      <c r="SDR17" s="1376"/>
      <c r="SDS17" s="1376"/>
      <c r="SDT17" s="1376"/>
      <c r="SDU17" s="1376"/>
      <c r="SDV17" s="1376"/>
      <c r="SDW17" s="1376"/>
      <c r="SDX17" s="1376"/>
      <c r="SDY17" s="1376"/>
      <c r="SDZ17" s="1376"/>
      <c r="SEA17" s="1376"/>
      <c r="SEB17" s="1376"/>
      <c r="SEC17" s="1376"/>
      <c r="SED17" s="1376"/>
      <c r="SEE17" s="1376"/>
      <c r="SEF17" s="1376"/>
      <c r="SEG17" s="1376"/>
      <c r="SEH17" s="1376"/>
      <c r="SEI17" s="1376"/>
      <c r="SEJ17" s="1376"/>
      <c r="SEK17" s="1376"/>
      <c r="SEL17" s="1376"/>
      <c r="SEM17" s="1376"/>
      <c r="SEN17" s="1376"/>
      <c r="SEO17" s="1376"/>
      <c r="SEP17" s="1376"/>
      <c r="SEQ17" s="1376"/>
      <c r="SER17" s="1376"/>
      <c r="SES17" s="1376"/>
      <c r="SET17" s="1376"/>
      <c r="SEU17" s="1376"/>
      <c r="SEV17" s="1376"/>
      <c r="SEW17" s="1376"/>
      <c r="SEX17" s="1376"/>
      <c r="SEY17" s="1376"/>
      <c r="SEZ17" s="1376"/>
      <c r="SFA17" s="1376"/>
      <c r="SFB17" s="1376"/>
      <c r="SFC17" s="1376"/>
      <c r="SFD17" s="1376"/>
      <c r="SFE17" s="1376"/>
      <c r="SFF17" s="1376"/>
      <c r="SFG17" s="1376"/>
      <c r="SFH17" s="1376"/>
      <c r="SFI17" s="1376"/>
      <c r="SFJ17" s="1376"/>
      <c r="SFK17" s="1376"/>
      <c r="SFL17" s="1376"/>
      <c r="SFM17" s="1376"/>
      <c r="SFN17" s="1376"/>
      <c r="SFO17" s="1376"/>
      <c r="SFP17" s="1376"/>
      <c r="SFQ17" s="1376"/>
      <c r="SFR17" s="1376"/>
      <c r="SFS17" s="1376"/>
      <c r="SFT17" s="1376"/>
      <c r="SFU17" s="1376"/>
      <c r="SFV17" s="1376"/>
      <c r="SFW17" s="1376"/>
      <c r="SFX17" s="1376"/>
      <c r="SFY17" s="1376"/>
      <c r="SFZ17" s="1376"/>
      <c r="SGA17" s="1376"/>
      <c r="SGB17" s="1376"/>
      <c r="SGC17" s="1376"/>
      <c r="SGD17" s="1376"/>
      <c r="SGE17" s="1376"/>
      <c r="SGF17" s="1376"/>
      <c r="SGG17" s="1376"/>
      <c r="SGH17" s="1376"/>
      <c r="SGI17" s="1376"/>
      <c r="SGJ17" s="1376"/>
      <c r="SGK17" s="1376"/>
      <c r="SGL17" s="1376"/>
      <c r="SGM17" s="1376"/>
      <c r="SGN17" s="1376"/>
      <c r="SGO17" s="1376"/>
      <c r="SGP17" s="1376"/>
      <c r="SGQ17" s="1376"/>
      <c r="SGR17" s="1376"/>
      <c r="SGS17" s="1376"/>
      <c r="SGT17" s="1376"/>
      <c r="SGU17" s="1376"/>
      <c r="SGV17" s="1376"/>
      <c r="SGW17" s="1376"/>
      <c r="SGX17" s="1376"/>
      <c r="SGY17" s="1376"/>
      <c r="SGZ17" s="1376"/>
      <c r="SHA17" s="1376"/>
      <c r="SHB17" s="1376"/>
      <c r="SHC17" s="1376"/>
      <c r="SHD17" s="1376"/>
      <c r="SHE17" s="1376"/>
      <c r="SHF17" s="1376"/>
      <c r="SHG17" s="1376"/>
      <c r="SHH17" s="1376"/>
      <c r="SHI17" s="1376"/>
      <c r="SHJ17" s="1376"/>
      <c r="SHK17" s="1376"/>
      <c r="SHL17" s="1376"/>
      <c r="SHM17" s="1376"/>
      <c r="SHN17" s="1376"/>
      <c r="SHO17" s="1376"/>
      <c r="SHP17" s="1376"/>
      <c r="SHQ17" s="1376"/>
      <c r="SHR17" s="1376"/>
      <c r="SHS17" s="1376"/>
      <c r="SHT17" s="1376"/>
      <c r="SHU17" s="1376"/>
      <c r="SHV17" s="1376"/>
      <c r="SHW17" s="1376"/>
      <c r="SHX17" s="1376"/>
      <c r="SHY17" s="1376"/>
      <c r="SHZ17" s="1376"/>
      <c r="SIA17" s="1376"/>
      <c r="SIB17" s="1376"/>
      <c r="SIC17" s="1376"/>
      <c r="SID17" s="1376"/>
      <c r="SIE17" s="1376"/>
      <c r="SIF17" s="1376"/>
      <c r="SIG17" s="1376"/>
      <c r="SIH17" s="1376"/>
      <c r="SII17" s="1376"/>
      <c r="SIJ17" s="1376"/>
      <c r="SIK17" s="1376"/>
      <c r="SIL17" s="1376"/>
      <c r="SIM17" s="1376"/>
      <c r="SIN17" s="1376"/>
      <c r="SIO17" s="1376"/>
      <c r="SIP17" s="1376"/>
      <c r="SIQ17" s="1376"/>
      <c r="SIR17" s="1376"/>
      <c r="SIS17" s="1376"/>
      <c r="SIT17" s="1376"/>
      <c r="SIU17" s="1376"/>
      <c r="SIV17" s="1376"/>
      <c r="SIW17" s="1376"/>
      <c r="SIX17" s="1376"/>
      <c r="SIY17" s="1376"/>
      <c r="SIZ17" s="1376"/>
      <c r="SJA17" s="1376"/>
      <c r="SJB17" s="1376"/>
      <c r="SJC17" s="1376"/>
      <c r="SJD17" s="1376"/>
      <c r="SJE17" s="1376"/>
      <c r="SJF17" s="1376"/>
      <c r="SJG17" s="1376"/>
      <c r="SJH17" s="1376"/>
      <c r="SJI17" s="1376"/>
      <c r="SJJ17" s="1376"/>
      <c r="SJK17" s="1376"/>
      <c r="SJL17" s="1376"/>
      <c r="SJM17" s="1376"/>
      <c r="SJN17" s="1376"/>
      <c r="SJO17" s="1376"/>
      <c r="SJP17" s="1376"/>
      <c r="SJQ17" s="1376"/>
      <c r="SJR17" s="1376"/>
      <c r="SJS17" s="1376"/>
      <c r="SJT17" s="1376"/>
      <c r="SJU17" s="1376"/>
      <c r="SJV17" s="1376"/>
      <c r="SJW17" s="1376"/>
      <c r="SJX17" s="1376"/>
      <c r="SJY17" s="1376"/>
      <c r="SJZ17" s="1376"/>
      <c r="SKA17" s="1376"/>
      <c r="SKB17" s="1376"/>
      <c r="SKC17" s="1376"/>
      <c r="SKD17" s="1376"/>
      <c r="SKE17" s="1376"/>
      <c r="SKF17" s="1376"/>
      <c r="SKG17" s="1376"/>
      <c r="SKH17" s="1376"/>
      <c r="SKI17" s="1376"/>
      <c r="SKJ17" s="1376"/>
      <c r="SKK17" s="1376"/>
      <c r="SKL17" s="1376"/>
      <c r="SKM17" s="1376"/>
      <c r="SKN17" s="1376"/>
      <c r="SKO17" s="1376"/>
      <c r="SKP17" s="1376"/>
      <c r="SKQ17" s="1376"/>
      <c r="SKR17" s="1376"/>
      <c r="SKS17" s="1376"/>
      <c r="SKT17" s="1376"/>
      <c r="SKU17" s="1376"/>
      <c r="SKV17" s="1376"/>
      <c r="SKW17" s="1376"/>
      <c r="SKX17" s="1376"/>
      <c r="SKY17" s="1376"/>
      <c r="SKZ17" s="1376"/>
      <c r="SLA17" s="1376"/>
      <c r="SLB17" s="1376"/>
      <c r="SLC17" s="1376"/>
      <c r="SLD17" s="1376"/>
      <c r="SLE17" s="1376"/>
      <c r="SLF17" s="1376"/>
      <c r="SLG17" s="1376"/>
      <c r="SLH17" s="1376"/>
      <c r="SLI17" s="1376"/>
      <c r="SLJ17" s="1376"/>
      <c r="SLK17" s="1376"/>
      <c r="SLL17" s="1376"/>
      <c r="SLM17" s="1376"/>
      <c r="SLN17" s="1376"/>
      <c r="SLO17" s="1376"/>
      <c r="SLP17" s="1376"/>
      <c r="SLQ17" s="1376"/>
      <c r="SLR17" s="1376"/>
      <c r="SLS17" s="1376"/>
      <c r="SLT17" s="1376"/>
      <c r="SLU17" s="1376"/>
      <c r="SLV17" s="1376"/>
      <c r="SLW17" s="1376"/>
      <c r="SLX17" s="1376"/>
      <c r="SLY17" s="1376"/>
      <c r="SLZ17" s="1376"/>
      <c r="SMA17" s="1376"/>
      <c r="SMB17" s="1376"/>
      <c r="SMC17" s="1376"/>
      <c r="SMD17" s="1376"/>
      <c r="SME17" s="1376"/>
      <c r="SMF17" s="1376"/>
      <c r="SMG17" s="1376"/>
      <c r="SMH17" s="1376"/>
      <c r="SMI17" s="1376"/>
      <c r="SMJ17" s="1376"/>
      <c r="SMK17" s="1376"/>
      <c r="SML17" s="1376"/>
      <c r="SMM17" s="1376"/>
      <c r="SMN17" s="1376"/>
      <c r="SMO17" s="1376"/>
      <c r="SMP17" s="1376"/>
      <c r="SMQ17" s="1376"/>
      <c r="SMR17" s="1376"/>
      <c r="SMS17" s="1376"/>
      <c r="SMT17" s="1376"/>
      <c r="SMU17" s="1376"/>
      <c r="SMV17" s="1376"/>
      <c r="SMW17" s="1376"/>
      <c r="SMX17" s="1376"/>
      <c r="SMY17" s="1376"/>
      <c r="SMZ17" s="1376"/>
      <c r="SNA17" s="1376"/>
      <c r="SNB17" s="1376"/>
      <c r="SNC17" s="1376"/>
      <c r="SND17" s="1376"/>
      <c r="SNE17" s="1376"/>
      <c r="SNF17" s="1376"/>
      <c r="SNG17" s="1376"/>
      <c r="SNH17" s="1376"/>
      <c r="SNI17" s="1376"/>
      <c r="SNJ17" s="1376"/>
      <c r="SNK17" s="1376"/>
      <c r="SNL17" s="1376"/>
      <c r="SNM17" s="1376"/>
      <c r="SNN17" s="1376"/>
      <c r="SNO17" s="1376"/>
      <c r="SNP17" s="1376"/>
      <c r="SNQ17" s="1376"/>
      <c r="SNR17" s="1376"/>
      <c r="SNS17" s="1376"/>
      <c r="SNT17" s="1376"/>
      <c r="SNU17" s="1376"/>
      <c r="SNV17" s="1376"/>
      <c r="SNW17" s="1376"/>
      <c r="SNX17" s="1376"/>
      <c r="SNY17" s="1376"/>
      <c r="SNZ17" s="1376"/>
      <c r="SOA17" s="1376"/>
      <c r="SOB17" s="1376"/>
      <c r="SOC17" s="1376"/>
      <c r="SOD17" s="1376"/>
      <c r="SOE17" s="1376"/>
      <c r="SOF17" s="1376"/>
      <c r="SOG17" s="1376"/>
      <c r="SOH17" s="1376"/>
      <c r="SOI17" s="1376"/>
      <c r="SOJ17" s="1376"/>
      <c r="SOK17" s="1376"/>
      <c r="SOL17" s="1376"/>
      <c r="SOM17" s="1376"/>
      <c r="SON17" s="1376"/>
      <c r="SOO17" s="1376"/>
      <c r="SOP17" s="1376"/>
      <c r="SOQ17" s="1376"/>
      <c r="SOR17" s="1376"/>
      <c r="SOS17" s="1376"/>
      <c r="SOT17" s="1376"/>
      <c r="SOU17" s="1376"/>
      <c r="SOV17" s="1376"/>
      <c r="SOW17" s="1376"/>
      <c r="SOX17" s="1376"/>
      <c r="SOY17" s="1376"/>
      <c r="SOZ17" s="1376"/>
      <c r="SPA17" s="1376"/>
      <c r="SPB17" s="1376"/>
      <c r="SPC17" s="1376"/>
      <c r="SPD17" s="1376"/>
      <c r="SPE17" s="1376"/>
      <c r="SPF17" s="1376"/>
      <c r="SPG17" s="1376"/>
      <c r="SPH17" s="1376"/>
      <c r="SPI17" s="1376"/>
      <c r="SPJ17" s="1376"/>
      <c r="SPK17" s="1376"/>
      <c r="SPL17" s="1376"/>
      <c r="SPM17" s="1376"/>
      <c r="SPN17" s="1376"/>
      <c r="SPO17" s="1376"/>
      <c r="SPP17" s="1376"/>
      <c r="SPQ17" s="1376"/>
      <c r="SPR17" s="1376"/>
      <c r="SPS17" s="1376"/>
      <c r="SPT17" s="1376"/>
      <c r="SPU17" s="1376"/>
      <c r="SPV17" s="1376"/>
      <c r="SPW17" s="1376"/>
      <c r="SPX17" s="1376"/>
      <c r="SPY17" s="1376"/>
      <c r="SPZ17" s="1376"/>
      <c r="SQA17" s="1376"/>
      <c r="SQB17" s="1376"/>
      <c r="SQC17" s="1376"/>
      <c r="SQD17" s="1376"/>
      <c r="SQE17" s="1376"/>
      <c r="SQF17" s="1376"/>
      <c r="SQG17" s="1376"/>
      <c r="SQH17" s="1376"/>
      <c r="SQI17" s="1376"/>
      <c r="SQJ17" s="1376"/>
      <c r="SQK17" s="1376"/>
      <c r="SQL17" s="1376"/>
      <c r="SQM17" s="1376"/>
      <c r="SQN17" s="1376"/>
      <c r="SQO17" s="1376"/>
      <c r="SQP17" s="1376"/>
      <c r="SQQ17" s="1376"/>
      <c r="SQR17" s="1376"/>
      <c r="SQS17" s="1376"/>
      <c r="SQT17" s="1376"/>
      <c r="SQU17" s="1376"/>
      <c r="SQV17" s="1376"/>
      <c r="SQW17" s="1376"/>
      <c r="SQX17" s="1376"/>
      <c r="SQY17" s="1376"/>
      <c r="SQZ17" s="1376"/>
      <c r="SRA17" s="1376"/>
      <c r="SRB17" s="1376"/>
      <c r="SRC17" s="1376"/>
      <c r="SRD17" s="1376"/>
      <c r="SRE17" s="1376"/>
      <c r="SRF17" s="1376"/>
      <c r="SRG17" s="1376"/>
      <c r="SRH17" s="1376"/>
      <c r="SRI17" s="1376"/>
      <c r="SRJ17" s="1376"/>
      <c r="SRK17" s="1376"/>
      <c r="SRL17" s="1376"/>
      <c r="SRM17" s="1376"/>
      <c r="SRN17" s="1376"/>
      <c r="SRO17" s="1376"/>
      <c r="SRP17" s="1376"/>
      <c r="SRQ17" s="1376"/>
      <c r="SRR17" s="1376"/>
      <c r="SRS17" s="1376"/>
      <c r="SRT17" s="1376"/>
      <c r="SRU17" s="1376"/>
      <c r="SRV17" s="1376"/>
      <c r="SRW17" s="1376"/>
      <c r="SRX17" s="1376"/>
      <c r="SRY17" s="1376"/>
      <c r="SRZ17" s="1376"/>
      <c r="SSA17" s="1376"/>
      <c r="SSB17" s="1376"/>
      <c r="SSC17" s="1376"/>
      <c r="SSD17" s="1376"/>
      <c r="SSE17" s="1376"/>
      <c r="SSF17" s="1376"/>
      <c r="SSG17" s="1376"/>
      <c r="SSH17" s="1376"/>
      <c r="SSI17" s="1376"/>
      <c r="SSJ17" s="1376"/>
      <c r="SSK17" s="1376"/>
      <c r="SSL17" s="1376"/>
      <c r="SSM17" s="1376"/>
      <c r="SSN17" s="1376"/>
      <c r="SSO17" s="1376"/>
      <c r="SSP17" s="1376"/>
      <c r="SSQ17" s="1376"/>
      <c r="SSR17" s="1376"/>
      <c r="SSS17" s="1376"/>
      <c r="SST17" s="1376"/>
      <c r="SSU17" s="1376"/>
      <c r="SSV17" s="1376"/>
      <c r="SSW17" s="1376"/>
      <c r="SSX17" s="1376"/>
      <c r="SSY17" s="1376"/>
      <c r="SSZ17" s="1376"/>
      <c r="STA17" s="1376"/>
      <c r="STB17" s="1376"/>
      <c r="STC17" s="1376"/>
      <c r="STD17" s="1376"/>
      <c r="STE17" s="1376"/>
      <c r="STF17" s="1376"/>
      <c r="STG17" s="1376"/>
      <c r="STH17" s="1376"/>
      <c r="STI17" s="1376"/>
      <c r="STJ17" s="1376"/>
      <c r="STK17" s="1376"/>
      <c r="STL17" s="1376"/>
      <c r="STM17" s="1376"/>
      <c r="STN17" s="1376"/>
      <c r="STO17" s="1376"/>
      <c r="STP17" s="1376"/>
      <c r="STQ17" s="1376"/>
      <c r="STR17" s="1376"/>
      <c r="STS17" s="1376"/>
      <c r="STT17" s="1376"/>
      <c r="STU17" s="1376"/>
      <c r="STV17" s="1376"/>
      <c r="STW17" s="1376"/>
      <c r="STX17" s="1376"/>
      <c r="STY17" s="1376"/>
      <c r="STZ17" s="1376"/>
      <c r="SUA17" s="1376"/>
      <c r="SUB17" s="1376"/>
      <c r="SUC17" s="1376"/>
      <c r="SUD17" s="1376"/>
      <c r="SUE17" s="1376"/>
      <c r="SUF17" s="1376"/>
      <c r="SUG17" s="1376"/>
      <c r="SUH17" s="1376"/>
      <c r="SUI17" s="1376"/>
      <c r="SUJ17" s="1376"/>
      <c r="SUK17" s="1376"/>
      <c r="SUL17" s="1376"/>
      <c r="SUM17" s="1376"/>
      <c r="SUN17" s="1376"/>
      <c r="SUO17" s="1376"/>
      <c r="SUP17" s="1376"/>
      <c r="SUQ17" s="1376"/>
      <c r="SUR17" s="1376"/>
      <c r="SUS17" s="1376"/>
      <c r="SUT17" s="1376"/>
      <c r="SUU17" s="1376"/>
      <c r="SUV17" s="1376"/>
      <c r="SUW17" s="1376"/>
      <c r="SUX17" s="1376"/>
      <c r="SUY17" s="1376"/>
      <c r="SUZ17" s="1376"/>
      <c r="SVA17" s="1376"/>
      <c r="SVB17" s="1376"/>
      <c r="SVC17" s="1376"/>
      <c r="SVD17" s="1376"/>
      <c r="SVE17" s="1376"/>
      <c r="SVF17" s="1376"/>
      <c r="SVG17" s="1376"/>
      <c r="SVH17" s="1376"/>
      <c r="SVI17" s="1376"/>
      <c r="SVJ17" s="1376"/>
      <c r="SVK17" s="1376"/>
      <c r="SVL17" s="1376"/>
      <c r="SVM17" s="1376"/>
      <c r="SVN17" s="1376"/>
      <c r="SVO17" s="1376"/>
      <c r="SVP17" s="1376"/>
      <c r="SVQ17" s="1376"/>
      <c r="SVR17" s="1376"/>
      <c r="SVS17" s="1376"/>
      <c r="SVT17" s="1376"/>
      <c r="SVU17" s="1376"/>
      <c r="SVV17" s="1376"/>
      <c r="SVW17" s="1376"/>
      <c r="SVX17" s="1376"/>
      <c r="SVY17" s="1376"/>
      <c r="SVZ17" s="1376"/>
      <c r="SWA17" s="1376"/>
      <c r="SWB17" s="1376"/>
      <c r="SWC17" s="1376"/>
      <c r="SWD17" s="1376"/>
      <c r="SWE17" s="1376"/>
      <c r="SWF17" s="1376"/>
      <c r="SWG17" s="1376"/>
      <c r="SWH17" s="1376"/>
      <c r="SWI17" s="1376"/>
      <c r="SWJ17" s="1376"/>
      <c r="SWK17" s="1376"/>
      <c r="SWL17" s="1376"/>
      <c r="SWM17" s="1376"/>
      <c r="SWN17" s="1376"/>
      <c r="SWO17" s="1376"/>
      <c r="SWP17" s="1376"/>
      <c r="SWQ17" s="1376"/>
      <c r="SWR17" s="1376"/>
      <c r="SWS17" s="1376"/>
      <c r="SWT17" s="1376"/>
      <c r="SWU17" s="1376"/>
      <c r="SWV17" s="1376"/>
      <c r="SWW17" s="1376"/>
      <c r="SWX17" s="1376"/>
      <c r="SWY17" s="1376"/>
      <c r="SWZ17" s="1376"/>
      <c r="SXA17" s="1376"/>
      <c r="SXB17" s="1376"/>
      <c r="SXC17" s="1376"/>
      <c r="SXD17" s="1376"/>
      <c r="SXE17" s="1376"/>
      <c r="SXF17" s="1376"/>
      <c r="SXG17" s="1376"/>
      <c r="SXH17" s="1376"/>
      <c r="SXI17" s="1376"/>
      <c r="SXJ17" s="1376"/>
      <c r="SXK17" s="1376"/>
      <c r="SXL17" s="1376"/>
      <c r="SXM17" s="1376"/>
      <c r="SXN17" s="1376"/>
      <c r="SXO17" s="1376"/>
      <c r="SXP17" s="1376"/>
      <c r="SXQ17" s="1376"/>
      <c r="SXR17" s="1376"/>
      <c r="SXS17" s="1376"/>
      <c r="SXT17" s="1376"/>
      <c r="SXU17" s="1376"/>
      <c r="SXV17" s="1376"/>
      <c r="SXW17" s="1376"/>
      <c r="SXX17" s="1376"/>
      <c r="SXY17" s="1376"/>
      <c r="SXZ17" s="1376"/>
      <c r="SYA17" s="1376"/>
      <c r="SYB17" s="1376"/>
      <c r="SYC17" s="1376"/>
      <c r="SYD17" s="1376"/>
      <c r="SYE17" s="1376"/>
      <c r="SYF17" s="1376"/>
      <c r="SYG17" s="1376"/>
      <c r="SYH17" s="1376"/>
      <c r="SYI17" s="1376"/>
      <c r="SYJ17" s="1376"/>
      <c r="SYK17" s="1376"/>
      <c r="SYL17" s="1376"/>
      <c r="SYM17" s="1376"/>
      <c r="SYN17" s="1376"/>
      <c r="SYO17" s="1376"/>
      <c r="SYP17" s="1376"/>
      <c r="SYQ17" s="1376"/>
      <c r="SYR17" s="1376"/>
      <c r="SYS17" s="1376"/>
      <c r="SYT17" s="1376"/>
      <c r="SYU17" s="1376"/>
      <c r="SYV17" s="1376"/>
      <c r="SYW17" s="1376"/>
      <c r="SYX17" s="1376"/>
      <c r="SYY17" s="1376"/>
      <c r="SYZ17" s="1376"/>
      <c r="SZA17" s="1376"/>
      <c r="SZB17" s="1376"/>
      <c r="SZC17" s="1376"/>
      <c r="SZD17" s="1376"/>
      <c r="SZE17" s="1376"/>
      <c r="SZF17" s="1376"/>
      <c r="SZG17" s="1376"/>
      <c r="SZH17" s="1376"/>
      <c r="SZI17" s="1376"/>
      <c r="SZJ17" s="1376"/>
      <c r="SZK17" s="1376"/>
      <c r="SZL17" s="1376"/>
      <c r="SZM17" s="1376"/>
      <c r="SZN17" s="1376"/>
      <c r="SZO17" s="1376"/>
      <c r="SZP17" s="1376"/>
      <c r="SZQ17" s="1376"/>
      <c r="SZR17" s="1376"/>
      <c r="SZS17" s="1376"/>
      <c r="SZT17" s="1376"/>
      <c r="SZU17" s="1376"/>
      <c r="SZV17" s="1376"/>
      <c r="SZW17" s="1376"/>
      <c r="SZX17" s="1376"/>
      <c r="SZY17" s="1376"/>
      <c r="SZZ17" s="1376"/>
      <c r="TAA17" s="1376"/>
      <c r="TAB17" s="1376"/>
      <c r="TAC17" s="1376"/>
      <c r="TAD17" s="1376"/>
      <c r="TAE17" s="1376"/>
      <c r="TAF17" s="1376"/>
      <c r="TAG17" s="1376"/>
      <c r="TAH17" s="1376"/>
      <c r="TAI17" s="1376"/>
      <c r="TAJ17" s="1376"/>
      <c r="TAK17" s="1376"/>
      <c r="TAL17" s="1376"/>
      <c r="TAM17" s="1376"/>
      <c r="TAN17" s="1376"/>
      <c r="TAO17" s="1376"/>
      <c r="TAP17" s="1376"/>
      <c r="TAQ17" s="1376"/>
      <c r="TAR17" s="1376"/>
      <c r="TAS17" s="1376"/>
      <c r="TAT17" s="1376"/>
      <c r="TAU17" s="1376"/>
      <c r="TAV17" s="1376"/>
      <c r="TAW17" s="1376"/>
      <c r="TAX17" s="1376"/>
      <c r="TAY17" s="1376"/>
      <c r="TAZ17" s="1376"/>
      <c r="TBA17" s="1376"/>
      <c r="TBB17" s="1376"/>
      <c r="TBC17" s="1376"/>
      <c r="TBD17" s="1376"/>
      <c r="TBE17" s="1376"/>
      <c r="TBF17" s="1376"/>
      <c r="TBG17" s="1376"/>
      <c r="TBH17" s="1376"/>
      <c r="TBI17" s="1376"/>
      <c r="TBJ17" s="1376"/>
      <c r="TBK17" s="1376"/>
      <c r="TBL17" s="1376"/>
      <c r="TBM17" s="1376"/>
      <c r="TBN17" s="1376"/>
      <c r="TBO17" s="1376"/>
      <c r="TBP17" s="1376"/>
      <c r="TBQ17" s="1376"/>
      <c r="TBR17" s="1376"/>
      <c r="TBS17" s="1376"/>
      <c r="TBT17" s="1376"/>
      <c r="TBU17" s="1376"/>
      <c r="TBV17" s="1376"/>
      <c r="TBW17" s="1376"/>
      <c r="TBX17" s="1376"/>
      <c r="TBY17" s="1376"/>
      <c r="TBZ17" s="1376"/>
      <c r="TCA17" s="1376"/>
      <c r="TCB17" s="1376"/>
      <c r="TCC17" s="1376"/>
      <c r="TCD17" s="1376"/>
      <c r="TCE17" s="1376"/>
      <c r="TCF17" s="1376"/>
      <c r="TCG17" s="1376"/>
      <c r="TCH17" s="1376"/>
      <c r="TCI17" s="1376"/>
      <c r="TCJ17" s="1376"/>
      <c r="TCK17" s="1376"/>
      <c r="TCL17" s="1376"/>
      <c r="TCM17" s="1376"/>
      <c r="TCN17" s="1376"/>
      <c r="TCO17" s="1376"/>
      <c r="TCP17" s="1376"/>
      <c r="TCQ17" s="1376"/>
      <c r="TCR17" s="1376"/>
      <c r="TCS17" s="1376"/>
      <c r="TCT17" s="1376"/>
      <c r="TCU17" s="1376"/>
      <c r="TCV17" s="1376"/>
      <c r="TCW17" s="1376"/>
      <c r="TCX17" s="1376"/>
      <c r="TCY17" s="1376"/>
      <c r="TCZ17" s="1376"/>
      <c r="TDA17" s="1376"/>
      <c r="TDB17" s="1376"/>
      <c r="TDC17" s="1376"/>
      <c r="TDD17" s="1376"/>
      <c r="TDE17" s="1376"/>
      <c r="TDF17" s="1376"/>
      <c r="TDG17" s="1376"/>
      <c r="TDH17" s="1376"/>
      <c r="TDI17" s="1376"/>
      <c r="TDJ17" s="1376"/>
      <c r="TDK17" s="1376"/>
      <c r="TDL17" s="1376"/>
      <c r="TDM17" s="1376"/>
      <c r="TDN17" s="1376"/>
      <c r="TDO17" s="1376"/>
      <c r="TDP17" s="1376"/>
      <c r="TDQ17" s="1376"/>
      <c r="TDR17" s="1376"/>
      <c r="TDS17" s="1376"/>
      <c r="TDT17" s="1376"/>
      <c r="TDU17" s="1376"/>
      <c r="TDV17" s="1376"/>
      <c r="TDW17" s="1376"/>
      <c r="TDX17" s="1376"/>
      <c r="TDY17" s="1376"/>
      <c r="TDZ17" s="1376"/>
      <c r="TEA17" s="1376"/>
      <c r="TEB17" s="1376"/>
      <c r="TEC17" s="1376"/>
      <c r="TED17" s="1376"/>
      <c r="TEE17" s="1376"/>
      <c r="TEF17" s="1376"/>
      <c r="TEG17" s="1376"/>
      <c r="TEH17" s="1376"/>
      <c r="TEI17" s="1376"/>
      <c r="TEJ17" s="1376"/>
      <c r="TEK17" s="1376"/>
      <c r="TEL17" s="1376"/>
      <c r="TEM17" s="1376"/>
      <c r="TEN17" s="1376"/>
      <c r="TEO17" s="1376"/>
      <c r="TEP17" s="1376"/>
      <c r="TEQ17" s="1376"/>
      <c r="TER17" s="1376"/>
      <c r="TES17" s="1376"/>
      <c r="TET17" s="1376"/>
      <c r="TEU17" s="1376"/>
      <c r="TEV17" s="1376"/>
      <c r="TEW17" s="1376"/>
      <c r="TEX17" s="1376"/>
      <c r="TEY17" s="1376"/>
      <c r="TEZ17" s="1376"/>
      <c r="TFA17" s="1376"/>
      <c r="TFB17" s="1376"/>
      <c r="TFC17" s="1376"/>
      <c r="TFD17" s="1376"/>
      <c r="TFE17" s="1376"/>
      <c r="TFF17" s="1376"/>
      <c r="TFG17" s="1376"/>
      <c r="TFH17" s="1376"/>
      <c r="TFI17" s="1376"/>
      <c r="TFJ17" s="1376"/>
      <c r="TFK17" s="1376"/>
      <c r="TFL17" s="1376"/>
      <c r="TFM17" s="1376"/>
      <c r="TFN17" s="1376"/>
      <c r="TFO17" s="1376"/>
      <c r="TFP17" s="1376"/>
      <c r="TFQ17" s="1376"/>
      <c r="TFR17" s="1376"/>
      <c r="TFS17" s="1376"/>
      <c r="TFT17" s="1376"/>
      <c r="TFU17" s="1376"/>
      <c r="TFV17" s="1376"/>
      <c r="TFW17" s="1376"/>
      <c r="TFX17" s="1376"/>
      <c r="TFY17" s="1376"/>
      <c r="TFZ17" s="1376"/>
      <c r="TGA17" s="1376"/>
      <c r="TGB17" s="1376"/>
      <c r="TGC17" s="1376"/>
      <c r="TGD17" s="1376"/>
      <c r="TGE17" s="1376"/>
      <c r="TGF17" s="1376"/>
      <c r="TGG17" s="1376"/>
      <c r="TGH17" s="1376"/>
      <c r="TGI17" s="1376"/>
      <c r="TGJ17" s="1376"/>
      <c r="TGK17" s="1376"/>
      <c r="TGL17" s="1376"/>
      <c r="TGM17" s="1376"/>
      <c r="TGN17" s="1376"/>
      <c r="TGO17" s="1376"/>
      <c r="TGP17" s="1376"/>
      <c r="TGQ17" s="1376"/>
      <c r="TGR17" s="1376"/>
      <c r="TGS17" s="1376"/>
      <c r="TGT17" s="1376"/>
      <c r="TGU17" s="1376"/>
      <c r="TGV17" s="1376"/>
      <c r="TGW17" s="1376"/>
      <c r="TGX17" s="1376"/>
      <c r="TGY17" s="1376"/>
      <c r="TGZ17" s="1376"/>
      <c r="THA17" s="1376"/>
      <c r="THB17" s="1376"/>
      <c r="THC17" s="1376"/>
      <c r="THD17" s="1376"/>
      <c r="THE17" s="1376"/>
      <c r="THF17" s="1376"/>
      <c r="THG17" s="1376"/>
      <c r="THH17" s="1376"/>
      <c r="THI17" s="1376"/>
      <c r="THJ17" s="1376"/>
      <c r="THK17" s="1376"/>
      <c r="THL17" s="1376"/>
      <c r="THM17" s="1376"/>
      <c r="THN17" s="1376"/>
      <c r="THO17" s="1376"/>
      <c r="THP17" s="1376"/>
      <c r="THQ17" s="1376"/>
      <c r="THR17" s="1376"/>
      <c r="THS17" s="1376"/>
      <c r="THT17" s="1376"/>
      <c r="THU17" s="1376"/>
      <c r="THV17" s="1376"/>
      <c r="THW17" s="1376"/>
      <c r="THX17" s="1376"/>
      <c r="THY17" s="1376"/>
      <c r="THZ17" s="1376"/>
      <c r="TIA17" s="1376"/>
      <c r="TIB17" s="1376"/>
      <c r="TIC17" s="1376"/>
      <c r="TID17" s="1376"/>
      <c r="TIE17" s="1376"/>
      <c r="TIF17" s="1376"/>
      <c r="TIG17" s="1376"/>
      <c r="TIH17" s="1376"/>
      <c r="TII17" s="1376"/>
      <c r="TIJ17" s="1376"/>
      <c r="TIK17" s="1376"/>
      <c r="TIL17" s="1376"/>
      <c r="TIM17" s="1376"/>
      <c r="TIN17" s="1376"/>
      <c r="TIO17" s="1376"/>
      <c r="TIP17" s="1376"/>
      <c r="TIQ17" s="1376"/>
      <c r="TIR17" s="1376"/>
      <c r="TIS17" s="1376"/>
      <c r="TIT17" s="1376"/>
      <c r="TIU17" s="1376"/>
      <c r="TIV17" s="1376"/>
      <c r="TIW17" s="1376"/>
      <c r="TIX17" s="1376"/>
      <c r="TIY17" s="1376"/>
      <c r="TIZ17" s="1376"/>
      <c r="TJA17" s="1376"/>
      <c r="TJB17" s="1376"/>
      <c r="TJC17" s="1376"/>
      <c r="TJD17" s="1376"/>
      <c r="TJE17" s="1376"/>
      <c r="TJF17" s="1376"/>
      <c r="TJG17" s="1376"/>
      <c r="TJH17" s="1376"/>
      <c r="TJI17" s="1376"/>
      <c r="TJJ17" s="1376"/>
      <c r="TJK17" s="1376"/>
      <c r="TJL17" s="1376"/>
      <c r="TJM17" s="1376"/>
      <c r="TJN17" s="1376"/>
      <c r="TJO17" s="1376"/>
      <c r="TJP17" s="1376"/>
      <c r="TJQ17" s="1376"/>
      <c r="TJR17" s="1376"/>
      <c r="TJS17" s="1376"/>
      <c r="TJT17" s="1376"/>
      <c r="TJU17" s="1376"/>
      <c r="TJV17" s="1376"/>
      <c r="TJW17" s="1376"/>
      <c r="TJX17" s="1376"/>
      <c r="TJY17" s="1376"/>
      <c r="TJZ17" s="1376"/>
      <c r="TKA17" s="1376"/>
      <c r="TKB17" s="1376"/>
      <c r="TKC17" s="1376"/>
      <c r="TKD17" s="1376"/>
      <c r="TKE17" s="1376"/>
      <c r="TKF17" s="1376"/>
      <c r="TKG17" s="1376"/>
      <c r="TKH17" s="1376"/>
      <c r="TKI17" s="1376"/>
      <c r="TKJ17" s="1376"/>
      <c r="TKK17" s="1376"/>
      <c r="TKL17" s="1376"/>
      <c r="TKM17" s="1376"/>
      <c r="TKN17" s="1376"/>
      <c r="TKO17" s="1376"/>
      <c r="TKP17" s="1376"/>
      <c r="TKQ17" s="1376"/>
      <c r="TKR17" s="1376"/>
      <c r="TKS17" s="1376"/>
      <c r="TKT17" s="1376"/>
      <c r="TKU17" s="1376"/>
      <c r="TKV17" s="1376"/>
      <c r="TKW17" s="1376"/>
      <c r="TKX17" s="1376"/>
      <c r="TKY17" s="1376"/>
      <c r="TKZ17" s="1376"/>
      <c r="TLA17" s="1376"/>
      <c r="TLB17" s="1376"/>
      <c r="TLC17" s="1376"/>
      <c r="TLD17" s="1376"/>
      <c r="TLE17" s="1376"/>
      <c r="TLF17" s="1376"/>
      <c r="TLG17" s="1376"/>
      <c r="TLH17" s="1376"/>
      <c r="TLI17" s="1376"/>
      <c r="TLJ17" s="1376"/>
      <c r="TLK17" s="1376"/>
      <c r="TLL17" s="1376"/>
      <c r="TLM17" s="1376"/>
      <c r="TLN17" s="1376"/>
      <c r="TLO17" s="1376"/>
      <c r="TLP17" s="1376"/>
      <c r="TLQ17" s="1376"/>
      <c r="TLR17" s="1376"/>
      <c r="TLS17" s="1376"/>
      <c r="TLT17" s="1376"/>
      <c r="TLU17" s="1376"/>
      <c r="TLV17" s="1376"/>
      <c r="TLW17" s="1376"/>
      <c r="TLX17" s="1376"/>
      <c r="TLY17" s="1376"/>
      <c r="TLZ17" s="1376"/>
      <c r="TMA17" s="1376"/>
      <c r="TMB17" s="1376"/>
      <c r="TMC17" s="1376"/>
      <c r="TMD17" s="1376"/>
      <c r="TME17" s="1376"/>
      <c r="TMF17" s="1376"/>
      <c r="TMG17" s="1376"/>
      <c r="TMH17" s="1376"/>
      <c r="TMI17" s="1376"/>
      <c r="TMJ17" s="1376"/>
      <c r="TMK17" s="1376"/>
      <c r="TML17" s="1376"/>
      <c r="TMM17" s="1376"/>
      <c r="TMN17" s="1376"/>
      <c r="TMO17" s="1376"/>
      <c r="TMP17" s="1376"/>
      <c r="TMQ17" s="1376"/>
      <c r="TMR17" s="1376"/>
      <c r="TMS17" s="1376"/>
      <c r="TMT17" s="1376"/>
      <c r="TMU17" s="1376"/>
      <c r="TMV17" s="1376"/>
      <c r="TMW17" s="1376"/>
      <c r="TMX17" s="1376"/>
      <c r="TMY17" s="1376"/>
      <c r="TMZ17" s="1376"/>
      <c r="TNA17" s="1376"/>
      <c r="TNB17" s="1376"/>
      <c r="TNC17" s="1376"/>
      <c r="TND17" s="1376"/>
      <c r="TNE17" s="1376"/>
      <c r="TNF17" s="1376"/>
      <c r="TNG17" s="1376"/>
      <c r="TNH17" s="1376"/>
      <c r="TNI17" s="1376"/>
      <c r="TNJ17" s="1376"/>
      <c r="TNK17" s="1376"/>
      <c r="TNL17" s="1376"/>
      <c r="TNM17" s="1376"/>
      <c r="TNN17" s="1376"/>
      <c r="TNO17" s="1376"/>
      <c r="TNP17" s="1376"/>
      <c r="TNQ17" s="1376"/>
      <c r="TNR17" s="1376"/>
      <c r="TNS17" s="1376"/>
      <c r="TNT17" s="1376"/>
      <c r="TNU17" s="1376"/>
      <c r="TNV17" s="1376"/>
      <c r="TNW17" s="1376"/>
      <c r="TNX17" s="1376"/>
      <c r="TNY17" s="1376"/>
      <c r="TNZ17" s="1376"/>
      <c r="TOA17" s="1376"/>
      <c r="TOB17" s="1376"/>
      <c r="TOC17" s="1376"/>
      <c r="TOD17" s="1376"/>
      <c r="TOE17" s="1376"/>
      <c r="TOF17" s="1376"/>
      <c r="TOG17" s="1376"/>
      <c r="TOH17" s="1376"/>
      <c r="TOI17" s="1376"/>
      <c r="TOJ17" s="1376"/>
      <c r="TOK17" s="1376"/>
      <c r="TOL17" s="1376"/>
      <c r="TOM17" s="1376"/>
      <c r="TON17" s="1376"/>
      <c r="TOO17" s="1376"/>
      <c r="TOP17" s="1376"/>
      <c r="TOQ17" s="1376"/>
      <c r="TOR17" s="1376"/>
      <c r="TOS17" s="1376"/>
      <c r="TOT17" s="1376"/>
      <c r="TOU17" s="1376"/>
      <c r="TOV17" s="1376"/>
      <c r="TOW17" s="1376"/>
      <c r="TOX17" s="1376"/>
      <c r="TOY17" s="1376"/>
      <c r="TOZ17" s="1376"/>
      <c r="TPA17" s="1376"/>
      <c r="TPB17" s="1376"/>
      <c r="TPC17" s="1376"/>
      <c r="TPD17" s="1376"/>
      <c r="TPE17" s="1376"/>
      <c r="TPF17" s="1376"/>
      <c r="TPG17" s="1376"/>
      <c r="TPH17" s="1376"/>
      <c r="TPI17" s="1376"/>
      <c r="TPJ17" s="1376"/>
      <c r="TPK17" s="1376"/>
      <c r="TPL17" s="1376"/>
      <c r="TPM17" s="1376"/>
      <c r="TPN17" s="1376"/>
      <c r="TPO17" s="1376"/>
      <c r="TPP17" s="1376"/>
      <c r="TPQ17" s="1376"/>
      <c r="TPR17" s="1376"/>
      <c r="TPS17" s="1376"/>
      <c r="TPT17" s="1376"/>
      <c r="TPU17" s="1376"/>
      <c r="TPV17" s="1376"/>
      <c r="TPW17" s="1376"/>
      <c r="TPX17" s="1376"/>
      <c r="TPY17" s="1376"/>
      <c r="TPZ17" s="1376"/>
      <c r="TQA17" s="1376"/>
      <c r="TQB17" s="1376"/>
      <c r="TQC17" s="1376"/>
      <c r="TQD17" s="1376"/>
      <c r="TQE17" s="1376"/>
      <c r="TQF17" s="1376"/>
      <c r="TQG17" s="1376"/>
      <c r="TQH17" s="1376"/>
      <c r="TQI17" s="1376"/>
      <c r="TQJ17" s="1376"/>
      <c r="TQK17" s="1376"/>
      <c r="TQL17" s="1376"/>
      <c r="TQM17" s="1376"/>
      <c r="TQN17" s="1376"/>
      <c r="TQO17" s="1376"/>
      <c r="TQP17" s="1376"/>
      <c r="TQQ17" s="1376"/>
      <c r="TQR17" s="1376"/>
      <c r="TQS17" s="1376"/>
      <c r="TQT17" s="1376"/>
      <c r="TQU17" s="1376"/>
      <c r="TQV17" s="1376"/>
      <c r="TQW17" s="1376"/>
      <c r="TQX17" s="1376"/>
      <c r="TQY17" s="1376"/>
      <c r="TQZ17" s="1376"/>
      <c r="TRA17" s="1376"/>
      <c r="TRB17" s="1376"/>
      <c r="TRC17" s="1376"/>
      <c r="TRD17" s="1376"/>
      <c r="TRE17" s="1376"/>
      <c r="TRF17" s="1376"/>
      <c r="TRG17" s="1376"/>
      <c r="TRH17" s="1376"/>
      <c r="TRI17" s="1376"/>
      <c r="TRJ17" s="1376"/>
      <c r="TRK17" s="1376"/>
      <c r="TRL17" s="1376"/>
      <c r="TRM17" s="1376"/>
      <c r="TRN17" s="1376"/>
      <c r="TRO17" s="1376"/>
      <c r="TRP17" s="1376"/>
      <c r="TRQ17" s="1376"/>
      <c r="TRR17" s="1376"/>
      <c r="TRS17" s="1376"/>
      <c r="TRT17" s="1376"/>
      <c r="TRU17" s="1376"/>
      <c r="TRV17" s="1376"/>
      <c r="TRW17" s="1376"/>
      <c r="TRX17" s="1376"/>
      <c r="TRY17" s="1376"/>
      <c r="TRZ17" s="1376"/>
      <c r="TSA17" s="1376"/>
      <c r="TSB17" s="1376"/>
      <c r="TSC17" s="1376"/>
      <c r="TSD17" s="1376"/>
      <c r="TSE17" s="1376"/>
      <c r="TSF17" s="1376"/>
      <c r="TSG17" s="1376"/>
      <c r="TSH17" s="1376"/>
      <c r="TSI17" s="1376"/>
      <c r="TSJ17" s="1376"/>
      <c r="TSK17" s="1376"/>
      <c r="TSL17" s="1376"/>
      <c r="TSM17" s="1376"/>
      <c r="TSN17" s="1376"/>
      <c r="TSO17" s="1376"/>
      <c r="TSP17" s="1376"/>
      <c r="TSQ17" s="1376"/>
      <c r="TSR17" s="1376"/>
      <c r="TSS17" s="1376"/>
      <c r="TST17" s="1376"/>
      <c r="TSU17" s="1376"/>
      <c r="TSV17" s="1376"/>
      <c r="TSW17" s="1376"/>
      <c r="TSX17" s="1376"/>
      <c r="TSY17" s="1376"/>
      <c r="TSZ17" s="1376"/>
      <c r="TTA17" s="1376"/>
      <c r="TTB17" s="1376"/>
      <c r="TTC17" s="1376"/>
      <c r="TTD17" s="1376"/>
      <c r="TTE17" s="1376"/>
      <c r="TTF17" s="1376"/>
      <c r="TTG17" s="1376"/>
      <c r="TTH17" s="1376"/>
      <c r="TTI17" s="1376"/>
      <c r="TTJ17" s="1376"/>
      <c r="TTK17" s="1376"/>
      <c r="TTL17" s="1376"/>
      <c r="TTM17" s="1376"/>
      <c r="TTN17" s="1376"/>
      <c r="TTO17" s="1376"/>
      <c r="TTP17" s="1376"/>
      <c r="TTQ17" s="1376"/>
      <c r="TTR17" s="1376"/>
      <c r="TTS17" s="1376"/>
      <c r="TTT17" s="1376"/>
      <c r="TTU17" s="1376"/>
      <c r="TTV17" s="1376"/>
      <c r="TTW17" s="1376"/>
      <c r="TTX17" s="1376"/>
      <c r="TTY17" s="1376"/>
      <c r="TTZ17" s="1376"/>
      <c r="TUA17" s="1376"/>
      <c r="TUB17" s="1376"/>
      <c r="TUC17" s="1376"/>
      <c r="TUD17" s="1376"/>
      <c r="TUE17" s="1376"/>
      <c r="TUF17" s="1376"/>
      <c r="TUG17" s="1376"/>
      <c r="TUH17" s="1376"/>
      <c r="TUI17" s="1376"/>
      <c r="TUJ17" s="1376"/>
      <c r="TUK17" s="1376"/>
      <c r="TUL17" s="1376"/>
      <c r="TUM17" s="1376"/>
      <c r="TUN17" s="1376"/>
      <c r="TUO17" s="1376"/>
      <c r="TUP17" s="1376"/>
      <c r="TUQ17" s="1376"/>
      <c r="TUR17" s="1376"/>
      <c r="TUS17" s="1376"/>
      <c r="TUT17" s="1376"/>
      <c r="TUU17" s="1376"/>
      <c r="TUV17" s="1376"/>
      <c r="TUW17" s="1376"/>
      <c r="TUX17" s="1376"/>
      <c r="TUY17" s="1376"/>
      <c r="TUZ17" s="1376"/>
      <c r="TVA17" s="1376"/>
      <c r="TVB17" s="1376"/>
      <c r="TVC17" s="1376"/>
      <c r="TVD17" s="1376"/>
      <c r="TVE17" s="1376"/>
      <c r="TVF17" s="1376"/>
      <c r="TVG17" s="1376"/>
      <c r="TVH17" s="1376"/>
      <c r="TVI17" s="1376"/>
      <c r="TVJ17" s="1376"/>
      <c r="TVK17" s="1376"/>
      <c r="TVL17" s="1376"/>
      <c r="TVM17" s="1376"/>
      <c r="TVN17" s="1376"/>
      <c r="TVO17" s="1376"/>
      <c r="TVP17" s="1376"/>
      <c r="TVQ17" s="1376"/>
      <c r="TVR17" s="1376"/>
      <c r="TVS17" s="1376"/>
      <c r="TVT17" s="1376"/>
      <c r="TVU17" s="1376"/>
      <c r="TVV17" s="1376"/>
      <c r="TVW17" s="1376"/>
      <c r="TVX17" s="1376"/>
      <c r="TVY17" s="1376"/>
      <c r="TVZ17" s="1376"/>
      <c r="TWA17" s="1376"/>
      <c r="TWB17" s="1376"/>
      <c r="TWC17" s="1376"/>
      <c r="TWD17" s="1376"/>
      <c r="TWE17" s="1376"/>
      <c r="TWF17" s="1376"/>
      <c r="TWG17" s="1376"/>
      <c r="TWH17" s="1376"/>
      <c r="TWI17" s="1376"/>
      <c r="TWJ17" s="1376"/>
      <c r="TWK17" s="1376"/>
      <c r="TWL17" s="1376"/>
      <c r="TWM17" s="1376"/>
      <c r="TWN17" s="1376"/>
      <c r="TWO17" s="1376"/>
      <c r="TWP17" s="1376"/>
      <c r="TWQ17" s="1376"/>
      <c r="TWR17" s="1376"/>
      <c r="TWS17" s="1376"/>
      <c r="TWT17" s="1376"/>
      <c r="TWU17" s="1376"/>
      <c r="TWV17" s="1376"/>
      <c r="TWW17" s="1376"/>
      <c r="TWX17" s="1376"/>
      <c r="TWY17" s="1376"/>
      <c r="TWZ17" s="1376"/>
      <c r="TXA17" s="1376"/>
      <c r="TXB17" s="1376"/>
      <c r="TXC17" s="1376"/>
      <c r="TXD17" s="1376"/>
      <c r="TXE17" s="1376"/>
      <c r="TXF17" s="1376"/>
      <c r="TXG17" s="1376"/>
      <c r="TXH17" s="1376"/>
      <c r="TXI17" s="1376"/>
      <c r="TXJ17" s="1376"/>
      <c r="TXK17" s="1376"/>
      <c r="TXL17" s="1376"/>
      <c r="TXM17" s="1376"/>
      <c r="TXN17" s="1376"/>
      <c r="TXO17" s="1376"/>
      <c r="TXP17" s="1376"/>
      <c r="TXQ17" s="1376"/>
      <c r="TXR17" s="1376"/>
      <c r="TXS17" s="1376"/>
      <c r="TXT17" s="1376"/>
      <c r="TXU17" s="1376"/>
      <c r="TXV17" s="1376"/>
      <c r="TXW17" s="1376"/>
      <c r="TXX17" s="1376"/>
      <c r="TXY17" s="1376"/>
      <c r="TXZ17" s="1376"/>
      <c r="TYA17" s="1376"/>
      <c r="TYB17" s="1376"/>
      <c r="TYC17" s="1376"/>
      <c r="TYD17" s="1376"/>
      <c r="TYE17" s="1376"/>
      <c r="TYF17" s="1376"/>
      <c r="TYG17" s="1376"/>
      <c r="TYH17" s="1376"/>
      <c r="TYI17" s="1376"/>
      <c r="TYJ17" s="1376"/>
      <c r="TYK17" s="1376"/>
      <c r="TYL17" s="1376"/>
      <c r="TYM17" s="1376"/>
      <c r="TYN17" s="1376"/>
      <c r="TYO17" s="1376"/>
      <c r="TYP17" s="1376"/>
      <c r="TYQ17" s="1376"/>
      <c r="TYR17" s="1376"/>
      <c r="TYS17" s="1376"/>
      <c r="TYT17" s="1376"/>
      <c r="TYU17" s="1376"/>
      <c r="TYV17" s="1376"/>
      <c r="TYW17" s="1376"/>
      <c r="TYX17" s="1376"/>
      <c r="TYY17" s="1376"/>
      <c r="TYZ17" s="1376"/>
      <c r="TZA17" s="1376"/>
      <c r="TZB17" s="1376"/>
      <c r="TZC17" s="1376"/>
      <c r="TZD17" s="1376"/>
      <c r="TZE17" s="1376"/>
      <c r="TZF17" s="1376"/>
      <c r="TZG17" s="1376"/>
      <c r="TZH17" s="1376"/>
      <c r="TZI17" s="1376"/>
      <c r="TZJ17" s="1376"/>
      <c r="TZK17" s="1376"/>
      <c r="TZL17" s="1376"/>
      <c r="TZM17" s="1376"/>
      <c r="TZN17" s="1376"/>
      <c r="TZO17" s="1376"/>
      <c r="TZP17" s="1376"/>
      <c r="TZQ17" s="1376"/>
      <c r="TZR17" s="1376"/>
      <c r="TZS17" s="1376"/>
      <c r="TZT17" s="1376"/>
      <c r="TZU17" s="1376"/>
      <c r="TZV17" s="1376"/>
      <c r="TZW17" s="1376"/>
      <c r="TZX17" s="1376"/>
      <c r="TZY17" s="1376"/>
      <c r="TZZ17" s="1376"/>
      <c r="UAA17" s="1376"/>
      <c r="UAB17" s="1376"/>
      <c r="UAC17" s="1376"/>
      <c r="UAD17" s="1376"/>
      <c r="UAE17" s="1376"/>
      <c r="UAF17" s="1376"/>
      <c r="UAG17" s="1376"/>
      <c r="UAH17" s="1376"/>
      <c r="UAI17" s="1376"/>
      <c r="UAJ17" s="1376"/>
      <c r="UAK17" s="1376"/>
      <c r="UAL17" s="1376"/>
      <c r="UAM17" s="1376"/>
      <c r="UAN17" s="1376"/>
      <c r="UAO17" s="1376"/>
      <c r="UAP17" s="1376"/>
      <c r="UAQ17" s="1376"/>
      <c r="UAR17" s="1376"/>
      <c r="UAS17" s="1376"/>
      <c r="UAT17" s="1376"/>
      <c r="UAU17" s="1376"/>
      <c r="UAV17" s="1376"/>
      <c r="UAW17" s="1376"/>
      <c r="UAX17" s="1376"/>
      <c r="UAY17" s="1376"/>
      <c r="UAZ17" s="1376"/>
      <c r="UBA17" s="1376"/>
      <c r="UBB17" s="1376"/>
      <c r="UBC17" s="1376"/>
      <c r="UBD17" s="1376"/>
      <c r="UBE17" s="1376"/>
      <c r="UBF17" s="1376"/>
      <c r="UBG17" s="1376"/>
      <c r="UBH17" s="1376"/>
      <c r="UBI17" s="1376"/>
      <c r="UBJ17" s="1376"/>
      <c r="UBK17" s="1376"/>
      <c r="UBL17" s="1376"/>
      <c r="UBM17" s="1376"/>
      <c r="UBN17" s="1376"/>
      <c r="UBO17" s="1376"/>
      <c r="UBP17" s="1376"/>
      <c r="UBQ17" s="1376"/>
      <c r="UBR17" s="1376"/>
      <c r="UBS17" s="1376"/>
      <c r="UBT17" s="1376"/>
      <c r="UBU17" s="1376"/>
      <c r="UBV17" s="1376"/>
      <c r="UBW17" s="1376"/>
      <c r="UBX17" s="1376"/>
      <c r="UBY17" s="1376"/>
      <c r="UBZ17" s="1376"/>
      <c r="UCA17" s="1376"/>
      <c r="UCB17" s="1376"/>
      <c r="UCC17" s="1376"/>
      <c r="UCD17" s="1376"/>
      <c r="UCE17" s="1376"/>
      <c r="UCF17" s="1376"/>
      <c r="UCG17" s="1376"/>
      <c r="UCH17" s="1376"/>
      <c r="UCI17" s="1376"/>
      <c r="UCJ17" s="1376"/>
      <c r="UCK17" s="1376"/>
      <c r="UCL17" s="1376"/>
      <c r="UCM17" s="1376"/>
      <c r="UCN17" s="1376"/>
      <c r="UCO17" s="1376"/>
      <c r="UCP17" s="1376"/>
      <c r="UCQ17" s="1376"/>
      <c r="UCR17" s="1376"/>
      <c r="UCS17" s="1376"/>
      <c r="UCT17" s="1376"/>
      <c r="UCU17" s="1376"/>
      <c r="UCV17" s="1376"/>
      <c r="UCW17" s="1376"/>
      <c r="UCX17" s="1376"/>
      <c r="UCY17" s="1376"/>
      <c r="UCZ17" s="1376"/>
      <c r="UDA17" s="1376"/>
      <c r="UDB17" s="1376"/>
      <c r="UDC17" s="1376"/>
      <c r="UDD17" s="1376"/>
      <c r="UDE17" s="1376"/>
      <c r="UDF17" s="1376"/>
      <c r="UDG17" s="1376"/>
      <c r="UDH17" s="1376"/>
      <c r="UDI17" s="1376"/>
      <c r="UDJ17" s="1376"/>
      <c r="UDK17" s="1376"/>
      <c r="UDL17" s="1376"/>
      <c r="UDM17" s="1376"/>
      <c r="UDN17" s="1376"/>
      <c r="UDO17" s="1376"/>
      <c r="UDP17" s="1376"/>
      <c r="UDQ17" s="1376"/>
      <c r="UDR17" s="1376"/>
      <c r="UDS17" s="1376"/>
      <c r="UDT17" s="1376"/>
      <c r="UDU17" s="1376"/>
      <c r="UDV17" s="1376"/>
      <c r="UDW17" s="1376"/>
      <c r="UDX17" s="1376"/>
      <c r="UDY17" s="1376"/>
      <c r="UDZ17" s="1376"/>
      <c r="UEA17" s="1376"/>
      <c r="UEB17" s="1376"/>
      <c r="UEC17" s="1376"/>
      <c r="UED17" s="1376"/>
      <c r="UEE17" s="1376"/>
      <c r="UEF17" s="1376"/>
      <c r="UEG17" s="1376"/>
      <c r="UEH17" s="1376"/>
      <c r="UEI17" s="1376"/>
      <c r="UEJ17" s="1376"/>
      <c r="UEK17" s="1376"/>
      <c r="UEL17" s="1376"/>
      <c r="UEM17" s="1376"/>
      <c r="UEN17" s="1376"/>
      <c r="UEO17" s="1376"/>
      <c r="UEP17" s="1376"/>
      <c r="UEQ17" s="1376"/>
      <c r="UER17" s="1376"/>
      <c r="UES17" s="1376"/>
      <c r="UET17" s="1376"/>
      <c r="UEU17" s="1376"/>
      <c r="UEV17" s="1376"/>
      <c r="UEW17" s="1376"/>
      <c r="UEX17" s="1376"/>
      <c r="UEY17" s="1376"/>
      <c r="UEZ17" s="1376"/>
      <c r="UFA17" s="1376"/>
      <c r="UFB17" s="1376"/>
      <c r="UFC17" s="1376"/>
      <c r="UFD17" s="1376"/>
      <c r="UFE17" s="1376"/>
      <c r="UFF17" s="1376"/>
      <c r="UFG17" s="1376"/>
      <c r="UFH17" s="1376"/>
      <c r="UFI17" s="1376"/>
      <c r="UFJ17" s="1376"/>
      <c r="UFK17" s="1376"/>
      <c r="UFL17" s="1376"/>
      <c r="UFM17" s="1376"/>
      <c r="UFN17" s="1376"/>
      <c r="UFO17" s="1376"/>
      <c r="UFP17" s="1376"/>
      <c r="UFQ17" s="1376"/>
      <c r="UFR17" s="1376"/>
      <c r="UFS17" s="1376"/>
      <c r="UFT17" s="1376"/>
      <c r="UFU17" s="1376"/>
      <c r="UFV17" s="1376"/>
      <c r="UFW17" s="1376"/>
      <c r="UFX17" s="1376"/>
      <c r="UFY17" s="1376"/>
      <c r="UFZ17" s="1376"/>
      <c r="UGA17" s="1376"/>
      <c r="UGB17" s="1376"/>
      <c r="UGC17" s="1376"/>
      <c r="UGD17" s="1376"/>
      <c r="UGE17" s="1376"/>
      <c r="UGF17" s="1376"/>
      <c r="UGG17" s="1376"/>
      <c r="UGH17" s="1376"/>
      <c r="UGI17" s="1376"/>
      <c r="UGJ17" s="1376"/>
      <c r="UGK17" s="1376"/>
      <c r="UGL17" s="1376"/>
      <c r="UGM17" s="1376"/>
      <c r="UGN17" s="1376"/>
      <c r="UGO17" s="1376"/>
      <c r="UGP17" s="1376"/>
      <c r="UGQ17" s="1376"/>
      <c r="UGR17" s="1376"/>
      <c r="UGS17" s="1376"/>
      <c r="UGT17" s="1376"/>
      <c r="UGU17" s="1376"/>
      <c r="UGV17" s="1376"/>
      <c r="UGW17" s="1376"/>
      <c r="UGX17" s="1376"/>
      <c r="UGY17" s="1376"/>
      <c r="UGZ17" s="1376"/>
      <c r="UHA17" s="1376"/>
      <c r="UHB17" s="1376"/>
      <c r="UHC17" s="1376"/>
      <c r="UHD17" s="1376"/>
      <c r="UHE17" s="1376"/>
      <c r="UHF17" s="1376"/>
      <c r="UHG17" s="1376"/>
      <c r="UHH17" s="1376"/>
      <c r="UHI17" s="1376"/>
      <c r="UHJ17" s="1376"/>
      <c r="UHK17" s="1376"/>
      <c r="UHL17" s="1376"/>
      <c r="UHM17" s="1376"/>
      <c r="UHN17" s="1376"/>
      <c r="UHO17" s="1376"/>
      <c r="UHP17" s="1376"/>
      <c r="UHQ17" s="1376"/>
      <c r="UHR17" s="1376"/>
      <c r="UHS17" s="1376"/>
      <c r="UHT17" s="1376"/>
      <c r="UHU17" s="1376"/>
      <c r="UHV17" s="1376"/>
      <c r="UHW17" s="1376"/>
      <c r="UHX17" s="1376"/>
      <c r="UHY17" s="1376"/>
      <c r="UHZ17" s="1376"/>
      <c r="UIA17" s="1376"/>
      <c r="UIB17" s="1376"/>
      <c r="UIC17" s="1376"/>
      <c r="UID17" s="1376"/>
      <c r="UIE17" s="1376"/>
      <c r="UIF17" s="1376"/>
      <c r="UIG17" s="1376"/>
      <c r="UIH17" s="1376"/>
      <c r="UII17" s="1376"/>
      <c r="UIJ17" s="1376"/>
      <c r="UIK17" s="1376"/>
      <c r="UIL17" s="1376"/>
      <c r="UIM17" s="1376"/>
      <c r="UIN17" s="1376"/>
      <c r="UIO17" s="1376"/>
      <c r="UIP17" s="1376"/>
      <c r="UIQ17" s="1376"/>
      <c r="UIR17" s="1376"/>
      <c r="UIS17" s="1376"/>
      <c r="UIT17" s="1376"/>
      <c r="UIU17" s="1376"/>
      <c r="UIV17" s="1376"/>
      <c r="UIW17" s="1376"/>
      <c r="UIX17" s="1376"/>
      <c r="UIY17" s="1376"/>
      <c r="UIZ17" s="1376"/>
      <c r="UJA17" s="1376"/>
      <c r="UJB17" s="1376"/>
      <c r="UJC17" s="1376"/>
      <c r="UJD17" s="1376"/>
      <c r="UJE17" s="1376"/>
      <c r="UJF17" s="1376"/>
      <c r="UJG17" s="1376"/>
      <c r="UJH17" s="1376"/>
      <c r="UJI17" s="1376"/>
      <c r="UJJ17" s="1376"/>
      <c r="UJK17" s="1376"/>
      <c r="UJL17" s="1376"/>
      <c r="UJM17" s="1376"/>
      <c r="UJN17" s="1376"/>
      <c r="UJO17" s="1376"/>
      <c r="UJP17" s="1376"/>
      <c r="UJQ17" s="1376"/>
      <c r="UJR17" s="1376"/>
      <c r="UJS17" s="1376"/>
      <c r="UJT17" s="1376"/>
      <c r="UJU17" s="1376"/>
      <c r="UJV17" s="1376"/>
      <c r="UJW17" s="1376"/>
      <c r="UJX17" s="1376"/>
      <c r="UJY17" s="1376"/>
      <c r="UJZ17" s="1376"/>
      <c r="UKA17" s="1376"/>
      <c r="UKB17" s="1376"/>
      <c r="UKC17" s="1376"/>
      <c r="UKD17" s="1376"/>
      <c r="UKE17" s="1376"/>
      <c r="UKF17" s="1376"/>
      <c r="UKG17" s="1376"/>
      <c r="UKH17" s="1376"/>
      <c r="UKI17" s="1376"/>
      <c r="UKJ17" s="1376"/>
      <c r="UKK17" s="1376"/>
      <c r="UKL17" s="1376"/>
      <c r="UKM17" s="1376"/>
      <c r="UKN17" s="1376"/>
      <c r="UKO17" s="1376"/>
      <c r="UKP17" s="1376"/>
      <c r="UKQ17" s="1376"/>
      <c r="UKR17" s="1376"/>
      <c r="UKS17" s="1376"/>
      <c r="UKT17" s="1376"/>
      <c r="UKU17" s="1376"/>
      <c r="UKV17" s="1376"/>
      <c r="UKW17" s="1376"/>
      <c r="UKX17" s="1376"/>
      <c r="UKY17" s="1376"/>
      <c r="UKZ17" s="1376"/>
      <c r="ULA17" s="1376"/>
      <c r="ULB17" s="1376"/>
      <c r="ULC17" s="1376"/>
      <c r="ULD17" s="1376"/>
      <c r="ULE17" s="1376"/>
      <c r="ULF17" s="1376"/>
      <c r="ULG17" s="1376"/>
      <c r="ULH17" s="1376"/>
      <c r="ULI17" s="1376"/>
      <c r="ULJ17" s="1376"/>
      <c r="ULK17" s="1376"/>
      <c r="ULL17" s="1376"/>
      <c r="ULM17" s="1376"/>
      <c r="ULN17" s="1376"/>
      <c r="ULO17" s="1376"/>
      <c r="ULP17" s="1376"/>
      <c r="ULQ17" s="1376"/>
      <c r="ULR17" s="1376"/>
      <c r="ULS17" s="1376"/>
      <c r="ULT17" s="1376"/>
      <c r="ULU17" s="1376"/>
      <c r="ULV17" s="1376"/>
      <c r="ULW17" s="1376"/>
      <c r="ULX17" s="1376"/>
      <c r="ULY17" s="1376"/>
      <c r="ULZ17" s="1376"/>
      <c r="UMA17" s="1376"/>
      <c r="UMB17" s="1376"/>
      <c r="UMC17" s="1376"/>
      <c r="UMD17" s="1376"/>
      <c r="UME17" s="1376"/>
      <c r="UMF17" s="1376"/>
      <c r="UMG17" s="1376"/>
      <c r="UMH17" s="1376"/>
      <c r="UMI17" s="1376"/>
      <c r="UMJ17" s="1376"/>
      <c r="UMK17" s="1376"/>
      <c r="UML17" s="1376"/>
      <c r="UMM17" s="1376"/>
      <c r="UMN17" s="1376"/>
      <c r="UMO17" s="1376"/>
      <c r="UMP17" s="1376"/>
      <c r="UMQ17" s="1376"/>
      <c r="UMR17" s="1376"/>
      <c r="UMS17" s="1376"/>
      <c r="UMT17" s="1376"/>
      <c r="UMU17" s="1376"/>
      <c r="UMV17" s="1376"/>
      <c r="UMW17" s="1376"/>
      <c r="UMX17" s="1376"/>
      <c r="UMY17" s="1376"/>
      <c r="UMZ17" s="1376"/>
      <c r="UNA17" s="1376"/>
      <c r="UNB17" s="1376"/>
      <c r="UNC17" s="1376"/>
      <c r="UND17" s="1376"/>
      <c r="UNE17" s="1376"/>
      <c r="UNF17" s="1376"/>
      <c r="UNG17" s="1376"/>
      <c r="UNH17" s="1376"/>
      <c r="UNI17" s="1376"/>
      <c r="UNJ17" s="1376"/>
      <c r="UNK17" s="1376"/>
      <c r="UNL17" s="1376"/>
      <c r="UNM17" s="1376"/>
      <c r="UNN17" s="1376"/>
      <c r="UNO17" s="1376"/>
      <c r="UNP17" s="1376"/>
      <c r="UNQ17" s="1376"/>
      <c r="UNR17" s="1376"/>
      <c r="UNS17" s="1376"/>
      <c r="UNT17" s="1376"/>
      <c r="UNU17" s="1376"/>
      <c r="UNV17" s="1376"/>
      <c r="UNW17" s="1376"/>
      <c r="UNX17" s="1376"/>
      <c r="UNY17" s="1376"/>
      <c r="UNZ17" s="1376"/>
      <c r="UOA17" s="1376"/>
      <c r="UOB17" s="1376"/>
      <c r="UOC17" s="1376"/>
      <c r="UOD17" s="1376"/>
      <c r="UOE17" s="1376"/>
      <c r="UOF17" s="1376"/>
      <c r="UOG17" s="1376"/>
      <c r="UOH17" s="1376"/>
      <c r="UOI17" s="1376"/>
      <c r="UOJ17" s="1376"/>
      <c r="UOK17" s="1376"/>
      <c r="UOL17" s="1376"/>
      <c r="UOM17" s="1376"/>
      <c r="UON17" s="1376"/>
      <c r="UOO17" s="1376"/>
      <c r="UOP17" s="1376"/>
      <c r="UOQ17" s="1376"/>
      <c r="UOR17" s="1376"/>
      <c r="UOS17" s="1376"/>
      <c r="UOT17" s="1376"/>
      <c r="UOU17" s="1376"/>
      <c r="UOV17" s="1376"/>
      <c r="UOW17" s="1376"/>
      <c r="UOX17" s="1376"/>
      <c r="UOY17" s="1376"/>
      <c r="UOZ17" s="1376"/>
      <c r="UPA17" s="1376"/>
      <c r="UPB17" s="1376"/>
      <c r="UPC17" s="1376"/>
      <c r="UPD17" s="1376"/>
      <c r="UPE17" s="1376"/>
      <c r="UPF17" s="1376"/>
      <c r="UPG17" s="1376"/>
      <c r="UPH17" s="1376"/>
      <c r="UPI17" s="1376"/>
      <c r="UPJ17" s="1376"/>
      <c r="UPK17" s="1376"/>
      <c r="UPL17" s="1376"/>
      <c r="UPM17" s="1376"/>
      <c r="UPN17" s="1376"/>
      <c r="UPO17" s="1376"/>
      <c r="UPP17" s="1376"/>
      <c r="UPQ17" s="1376"/>
      <c r="UPR17" s="1376"/>
      <c r="UPS17" s="1376"/>
      <c r="UPT17" s="1376"/>
      <c r="UPU17" s="1376"/>
      <c r="UPV17" s="1376"/>
      <c r="UPW17" s="1376"/>
      <c r="UPX17" s="1376"/>
      <c r="UPY17" s="1376"/>
      <c r="UPZ17" s="1376"/>
      <c r="UQA17" s="1376"/>
      <c r="UQB17" s="1376"/>
      <c r="UQC17" s="1376"/>
      <c r="UQD17" s="1376"/>
      <c r="UQE17" s="1376"/>
      <c r="UQF17" s="1376"/>
      <c r="UQG17" s="1376"/>
      <c r="UQH17" s="1376"/>
      <c r="UQI17" s="1376"/>
      <c r="UQJ17" s="1376"/>
      <c r="UQK17" s="1376"/>
      <c r="UQL17" s="1376"/>
      <c r="UQM17" s="1376"/>
      <c r="UQN17" s="1376"/>
      <c r="UQO17" s="1376"/>
      <c r="UQP17" s="1376"/>
      <c r="UQQ17" s="1376"/>
      <c r="UQR17" s="1376"/>
      <c r="UQS17" s="1376"/>
      <c r="UQT17" s="1376"/>
      <c r="UQU17" s="1376"/>
      <c r="UQV17" s="1376"/>
      <c r="UQW17" s="1376"/>
      <c r="UQX17" s="1376"/>
      <c r="UQY17" s="1376"/>
      <c r="UQZ17" s="1376"/>
      <c r="URA17" s="1376"/>
      <c r="URB17" s="1376"/>
      <c r="URC17" s="1376"/>
      <c r="URD17" s="1376"/>
      <c r="URE17" s="1376"/>
      <c r="URF17" s="1376"/>
      <c r="URG17" s="1376"/>
      <c r="URH17" s="1376"/>
      <c r="URI17" s="1376"/>
      <c r="URJ17" s="1376"/>
      <c r="URK17" s="1376"/>
      <c r="URL17" s="1376"/>
      <c r="URM17" s="1376"/>
      <c r="URN17" s="1376"/>
      <c r="URO17" s="1376"/>
      <c r="URP17" s="1376"/>
      <c r="URQ17" s="1376"/>
      <c r="URR17" s="1376"/>
      <c r="URS17" s="1376"/>
      <c r="URT17" s="1376"/>
      <c r="URU17" s="1376"/>
      <c r="URV17" s="1376"/>
      <c r="URW17" s="1376"/>
      <c r="URX17" s="1376"/>
      <c r="URY17" s="1376"/>
      <c r="URZ17" s="1376"/>
      <c r="USA17" s="1376"/>
      <c r="USB17" s="1376"/>
      <c r="USC17" s="1376"/>
      <c r="USD17" s="1376"/>
      <c r="USE17" s="1376"/>
      <c r="USF17" s="1376"/>
      <c r="USG17" s="1376"/>
      <c r="USH17" s="1376"/>
      <c r="USI17" s="1376"/>
      <c r="USJ17" s="1376"/>
      <c r="USK17" s="1376"/>
      <c r="USL17" s="1376"/>
      <c r="USM17" s="1376"/>
      <c r="USN17" s="1376"/>
      <c r="USO17" s="1376"/>
      <c r="USP17" s="1376"/>
      <c r="USQ17" s="1376"/>
      <c r="USR17" s="1376"/>
      <c r="USS17" s="1376"/>
      <c r="UST17" s="1376"/>
      <c r="USU17" s="1376"/>
      <c r="USV17" s="1376"/>
      <c r="USW17" s="1376"/>
      <c r="USX17" s="1376"/>
      <c r="USY17" s="1376"/>
      <c r="USZ17" s="1376"/>
      <c r="UTA17" s="1376"/>
      <c r="UTB17" s="1376"/>
      <c r="UTC17" s="1376"/>
      <c r="UTD17" s="1376"/>
      <c r="UTE17" s="1376"/>
      <c r="UTF17" s="1376"/>
      <c r="UTG17" s="1376"/>
      <c r="UTH17" s="1376"/>
      <c r="UTI17" s="1376"/>
      <c r="UTJ17" s="1376"/>
      <c r="UTK17" s="1376"/>
      <c r="UTL17" s="1376"/>
      <c r="UTM17" s="1376"/>
      <c r="UTN17" s="1376"/>
      <c r="UTO17" s="1376"/>
      <c r="UTP17" s="1376"/>
      <c r="UTQ17" s="1376"/>
      <c r="UTR17" s="1376"/>
      <c r="UTS17" s="1376"/>
      <c r="UTT17" s="1376"/>
      <c r="UTU17" s="1376"/>
      <c r="UTV17" s="1376"/>
      <c r="UTW17" s="1376"/>
      <c r="UTX17" s="1376"/>
      <c r="UTY17" s="1376"/>
      <c r="UTZ17" s="1376"/>
      <c r="UUA17" s="1376"/>
      <c r="UUB17" s="1376"/>
      <c r="UUC17" s="1376"/>
      <c r="UUD17" s="1376"/>
      <c r="UUE17" s="1376"/>
      <c r="UUF17" s="1376"/>
      <c r="UUG17" s="1376"/>
      <c r="UUH17" s="1376"/>
      <c r="UUI17" s="1376"/>
      <c r="UUJ17" s="1376"/>
      <c r="UUK17" s="1376"/>
      <c r="UUL17" s="1376"/>
      <c r="UUM17" s="1376"/>
      <c r="UUN17" s="1376"/>
      <c r="UUO17" s="1376"/>
      <c r="UUP17" s="1376"/>
      <c r="UUQ17" s="1376"/>
      <c r="UUR17" s="1376"/>
      <c r="UUS17" s="1376"/>
      <c r="UUT17" s="1376"/>
      <c r="UUU17" s="1376"/>
      <c r="UUV17" s="1376"/>
      <c r="UUW17" s="1376"/>
      <c r="UUX17" s="1376"/>
      <c r="UUY17" s="1376"/>
      <c r="UUZ17" s="1376"/>
      <c r="UVA17" s="1376"/>
      <c r="UVB17" s="1376"/>
      <c r="UVC17" s="1376"/>
      <c r="UVD17" s="1376"/>
      <c r="UVE17" s="1376"/>
      <c r="UVF17" s="1376"/>
      <c r="UVG17" s="1376"/>
      <c r="UVH17" s="1376"/>
      <c r="UVI17" s="1376"/>
      <c r="UVJ17" s="1376"/>
      <c r="UVK17" s="1376"/>
      <c r="UVL17" s="1376"/>
      <c r="UVM17" s="1376"/>
      <c r="UVN17" s="1376"/>
      <c r="UVO17" s="1376"/>
      <c r="UVP17" s="1376"/>
      <c r="UVQ17" s="1376"/>
      <c r="UVR17" s="1376"/>
      <c r="UVS17" s="1376"/>
      <c r="UVT17" s="1376"/>
      <c r="UVU17" s="1376"/>
      <c r="UVV17" s="1376"/>
      <c r="UVW17" s="1376"/>
      <c r="UVX17" s="1376"/>
      <c r="UVY17" s="1376"/>
      <c r="UVZ17" s="1376"/>
      <c r="UWA17" s="1376"/>
      <c r="UWB17" s="1376"/>
      <c r="UWC17" s="1376"/>
      <c r="UWD17" s="1376"/>
      <c r="UWE17" s="1376"/>
      <c r="UWF17" s="1376"/>
      <c r="UWG17" s="1376"/>
      <c r="UWH17" s="1376"/>
      <c r="UWI17" s="1376"/>
      <c r="UWJ17" s="1376"/>
      <c r="UWK17" s="1376"/>
      <c r="UWL17" s="1376"/>
      <c r="UWM17" s="1376"/>
      <c r="UWN17" s="1376"/>
      <c r="UWO17" s="1376"/>
      <c r="UWP17" s="1376"/>
      <c r="UWQ17" s="1376"/>
      <c r="UWR17" s="1376"/>
      <c r="UWS17" s="1376"/>
      <c r="UWT17" s="1376"/>
      <c r="UWU17" s="1376"/>
      <c r="UWV17" s="1376"/>
      <c r="UWW17" s="1376"/>
      <c r="UWX17" s="1376"/>
      <c r="UWY17" s="1376"/>
      <c r="UWZ17" s="1376"/>
      <c r="UXA17" s="1376"/>
      <c r="UXB17" s="1376"/>
      <c r="UXC17" s="1376"/>
      <c r="UXD17" s="1376"/>
      <c r="UXE17" s="1376"/>
      <c r="UXF17" s="1376"/>
      <c r="UXG17" s="1376"/>
      <c r="UXH17" s="1376"/>
      <c r="UXI17" s="1376"/>
      <c r="UXJ17" s="1376"/>
      <c r="UXK17" s="1376"/>
      <c r="UXL17" s="1376"/>
      <c r="UXM17" s="1376"/>
      <c r="UXN17" s="1376"/>
      <c r="UXO17" s="1376"/>
      <c r="UXP17" s="1376"/>
      <c r="UXQ17" s="1376"/>
      <c r="UXR17" s="1376"/>
      <c r="UXS17" s="1376"/>
      <c r="UXT17" s="1376"/>
      <c r="UXU17" s="1376"/>
      <c r="UXV17" s="1376"/>
      <c r="UXW17" s="1376"/>
      <c r="UXX17" s="1376"/>
      <c r="UXY17" s="1376"/>
      <c r="UXZ17" s="1376"/>
      <c r="UYA17" s="1376"/>
      <c r="UYB17" s="1376"/>
      <c r="UYC17" s="1376"/>
      <c r="UYD17" s="1376"/>
      <c r="UYE17" s="1376"/>
      <c r="UYF17" s="1376"/>
      <c r="UYG17" s="1376"/>
      <c r="UYH17" s="1376"/>
      <c r="UYI17" s="1376"/>
      <c r="UYJ17" s="1376"/>
      <c r="UYK17" s="1376"/>
      <c r="UYL17" s="1376"/>
      <c r="UYM17" s="1376"/>
      <c r="UYN17" s="1376"/>
      <c r="UYO17" s="1376"/>
      <c r="UYP17" s="1376"/>
      <c r="UYQ17" s="1376"/>
      <c r="UYR17" s="1376"/>
      <c r="UYS17" s="1376"/>
      <c r="UYT17" s="1376"/>
      <c r="UYU17" s="1376"/>
      <c r="UYV17" s="1376"/>
      <c r="UYW17" s="1376"/>
      <c r="UYX17" s="1376"/>
      <c r="UYY17" s="1376"/>
      <c r="UYZ17" s="1376"/>
      <c r="UZA17" s="1376"/>
      <c r="UZB17" s="1376"/>
      <c r="UZC17" s="1376"/>
      <c r="UZD17" s="1376"/>
      <c r="UZE17" s="1376"/>
      <c r="UZF17" s="1376"/>
      <c r="UZG17" s="1376"/>
      <c r="UZH17" s="1376"/>
      <c r="UZI17" s="1376"/>
      <c r="UZJ17" s="1376"/>
      <c r="UZK17" s="1376"/>
      <c r="UZL17" s="1376"/>
      <c r="UZM17" s="1376"/>
      <c r="UZN17" s="1376"/>
      <c r="UZO17" s="1376"/>
      <c r="UZP17" s="1376"/>
      <c r="UZQ17" s="1376"/>
      <c r="UZR17" s="1376"/>
      <c r="UZS17" s="1376"/>
      <c r="UZT17" s="1376"/>
      <c r="UZU17" s="1376"/>
      <c r="UZV17" s="1376"/>
      <c r="UZW17" s="1376"/>
      <c r="UZX17" s="1376"/>
      <c r="UZY17" s="1376"/>
      <c r="UZZ17" s="1376"/>
      <c r="VAA17" s="1376"/>
      <c r="VAB17" s="1376"/>
      <c r="VAC17" s="1376"/>
      <c r="VAD17" s="1376"/>
      <c r="VAE17" s="1376"/>
      <c r="VAF17" s="1376"/>
      <c r="VAG17" s="1376"/>
      <c r="VAH17" s="1376"/>
      <c r="VAI17" s="1376"/>
      <c r="VAJ17" s="1376"/>
      <c r="VAK17" s="1376"/>
      <c r="VAL17" s="1376"/>
      <c r="VAM17" s="1376"/>
      <c r="VAN17" s="1376"/>
      <c r="VAO17" s="1376"/>
      <c r="VAP17" s="1376"/>
      <c r="VAQ17" s="1376"/>
      <c r="VAR17" s="1376"/>
      <c r="VAS17" s="1376"/>
      <c r="VAT17" s="1376"/>
      <c r="VAU17" s="1376"/>
      <c r="VAV17" s="1376"/>
      <c r="VAW17" s="1376"/>
      <c r="VAX17" s="1376"/>
      <c r="VAY17" s="1376"/>
      <c r="VAZ17" s="1376"/>
      <c r="VBA17" s="1376"/>
      <c r="VBB17" s="1376"/>
      <c r="VBC17" s="1376"/>
      <c r="VBD17" s="1376"/>
      <c r="VBE17" s="1376"/>
      <c r="VBF17" s="1376"/>
      <c r="VBG17" s="1376"/>
      <c r="VBH17" s="1376"/>
      <c r="VBI17" s="1376"/>
      <c r="VBJ17" s="1376"/>
      <c r="VBK17" s="1376"/>
      <c r="VBL17" s="1376"/>
      <c r="VBM17" s="1376"/>
      <c r="VBN17" s="1376"/>
      <c r="VBO17" s="1376"/>
      <c r="VBP17" s="1376"/>
      <c r="VBQ17" s="1376"/>
      <c r="VBR17" s="1376"/>
      <c r="VBS17" s="1376"/>
      <c r="VBT17" s="1376"/>
      <c r="VBU17" s="1376"/>
      <c r="VBV17" s="1376"/>
      <c r="VBW17" s="1376"/>
      <c r="VBX17" s="1376"/>
      <c r="VBY17" s="1376"/>
      <c r="VBZ17" s="1376"/>
      <c r="VCA17" s="1376"/>
      <c r="VCB17" s="1376"/>
      <c r="VCC17" s="1376"/>
      <c r="VCD17" s="1376"/>
      <c r="VCE17" s="1376"/>
      <c r="VCF17" s="1376"/>
      <c r="VCG17" s="1376"/>
      <c r="VCH17" s="1376"/>
      <c r="VCI17" s="1376"/>
      <c r="VCJ17" s="1376"/>
      <c r="VCK17" s="1376"/>
      <c r="VCL17" s="1376"/>
      <c r="VCM17" s="1376"/>
      <c r="VCN17" s="1376"/>
      <c r="VCO17" s="1376"/>
      <c r="VCP17" s="1376"/>
      <c r="VCQ17" s="1376"/>
      <c r="VCR17" s="1376"/>
      <c r="VCS17" s="1376"/>
      <c r="VCT17" s="1376"/>
      <c r="VCU17" s="1376"/>
      <c r="VCV17" s="1376"/>
      <c r="VCW17" s="1376"/>
      <c r="VCX17" s="1376"/>
      <c r="VCY17" s="1376"/>
      <c r="VCZ17" s="1376"/>
      <c r="VDA17" s="1376"/>
      <c r="VDB17" s="1376"/>
      <c r="VDC17" s="1376"/>
      <c r="VDD17" s="1376"/>
      <c r="VDE17" s="1376"/>
      <c r="VDF17" s="1376"/>
      <c r="VDG17" s="1376"/>
      <c r="VDH17" s="1376"/>
      <c r="VDI17" s="1376"/>
      <c r="VDJ17" s="1376"/>
      <c r="VDK17" s="1376"/>
      <c r="VDL17" s="1376"/>
      <c r="VDM17" s="1376"/>
      <c r="VDN17" s="1376"/>
      <c r="VDO17" s="1376"/>
      <c r="VDP17" s="1376"/>
      <c r="VDQ17" s="1376"/>
      <c r="VDR17" s="1376"/>
      <c r="VDS17" s="1376"/>
      <c r="VDT17" s="1376"/>
      <c r="VDU17" s="1376"/>
      <c r="VDV17" s="1376"/>
      <c r="VDW17" s="1376"/>
      <c r="VDX17" s="1376"/>
      <c r="VDY17" s="1376"/>
      <c r="VDZ17" s="1376"/>
      <c r="VEA17" s="1376"/>
      <c r="VEB17" s="1376"/>
      <c r="VEC17" s="1376"/>
      <c r="VED17" s="1376"/>
      <c r="VEE17" s="1376"/>
      <c r="VEF17" s="1376"/>
      <c r="VEG17" s="1376"/>
      <c r="VEH17" s="1376"/>
      <c r="VEI17" s="1376"/>
      <c r="VEJ17" s="1376"/>
      <c r="VEK17" s="1376"/>
      <c r="VEL17" s="1376"/>
      <c r="VEM17" s="1376"/>
      <c r="VEN17" s="1376"/>
      <c r="VEO17" s="1376"/>
      <c r="VEP17" s="1376"/>
      <c r="VEQ17" s="1376"/>
      <c r="VER17" s="1376"/>
      <c r="VES17" s="1376"/>
      <c r="VET17" s="1376"/>
      <c r="VEU17" s="1376"/>
      <c r="VEV17" s="1376"/>
      <c r="VEW17" s="1376"/>
      <c r="VEX17" s="1376"/>
      <c r="VEY17" s="1376"/>
      <c r="VEZ17" s="1376"/>
      <c r="VFA17" s="1376"/>
      <c r="VFB17" s="1376"/>
      <c r="VFC17" s="1376"/>
      <c r="VFD17" s="1376"/>
      <c r="VFE17" s="1376"/>
      <c r="VFF17" s="1376"/>
      <c r="VFG17" s="1376"/>
      <c r="VFH17" s="1376"/>
      <c r="VFI17" s="1376"/>
      <c r="VFJ17" s="1376"/>
      <c r="VFK17" s="1376"/>
      <c r="VFL17" s="1376"/>
      <c r="VFM17" s="1376"/>
      <c r="VFN17" s="1376"/>
      <c r="VFO17" s="1376"/>
      <c r="VFP17" s="1376"/>
      <c r="VFQ17" s="1376"/>
      <c r="VFR17" s="1376"/>
      <c r="VFS17" s="1376"/>
      <c r="VFT17" s="1376"/>
      <c r="VFU17" s="1376"/>
      <c r="VFV17" s="1376"/>
      <c r="VFW17" s="1376"/>
      <c r="VFX17" s="1376"/>
      <c r="VFY17" s="1376"/>
      <c r="VFZ17" s="1376"/>
      <c r="VGA17" s="1376"/>
      <c r="VGB17" s="1376"/>
      <c r="VGC17" s="1376"/>
      <c r="VGD17" s="1376"/>
      <c r="VGE17" s="1376"/>
      <c r="VGF17" s="1376"/>
      <c r="VGG17" s="1376"/>
      <c r="VGH17" s="1376"/>
      <c r="VGI17" s="1376"/>
      <c r="VGJ17" s="1376"/>
      <c r="VGK17" s="1376"/>
      <c r="VGL17" s="1376"/>
      <c r="VGM17" s="1376"/>
      <c r="VGN17" s="1376"/>
      <c r="VGO17" s="1376"/>
      <c r="VGP17" s="1376"/>
      <c r="VGQ17" s="1376"/>
      <c r="VGR17" s="1376"/>
      <c r="VGS17" s="1376"/>
      <c r="VGT17" s="1376"/>
      <c r="VGU17" s="1376"/>
      <c r="VGV17" s="1376"/>
      <c r="VGW17" s="1376"/>
      <c r="VGX17" s="1376"/>
      <c r="VGY17" s="1376"/>
      <c r="VGZ17" s="1376"/>
      <c r="VHA17" s="1376"/>
      <c r="VHB17" s="1376"/>
      <c r="VHC17" s="1376"/>
      <c r="VHD17" s="1376"/>
      <c r="VHE17" s="1376"/>
      <c r="VHF17" s="1376"/>
      <c r="VHG17" s="1376"/>
      <c r="VHH17" s="1376"/>
      <c r="VHI17" s="1376"/>
      <c r="VHJ17" s="1376"/>
      <c r="VHK17" s="1376"/>
      <c r="VHL17" s="1376"/>
      <c r="VHM17" s="1376"/>
      <c r="VHN17" s="1376"/>
      <c r="VHO17" s="1376"/>
      <c r="VHP17" s="1376"/>
      <c r="VHQ17" s="1376"/>
      <c r="VHR17" s="1376"/>
      <c r="VHS17" s="1376"/>
      <c r="VHT17" s="1376"/>
      <c r="VHU17" s="1376"/>
      <c r="VHV17" s="1376"/>
      <c r="VHW17" s="1376"/>
      <c r="VHX17" s="1376"/>
      <c r="VHY17" s="1376"/>
      <c r="VHZ17" s="1376"/>
      <c r="VIA17" s="1376"/>
      <c r="VIB17" s="1376"/>
      <c r="VIC17" s="1376"/>
      <c r="VID17" s="1376"/>
      <c r="VIE17" s="1376"/>
      <c r="VIF17" s="1376"/>
      <c r="VIG17" s="1376"/>
      <c r="VIH17" s="1376"/>
      <c r="VII17" s="1376"/>
      <c r="VIJ17" s="1376"/>
      <c r="VIK17" s="1376"/>
      <c r="VIL17" s="1376"/>
      <c r="VIM17" s="1376"/>
      <c r="VIN17" s="1376"/>
      <c r="VIO17" s="1376"/>
      <c r="VIP17" s="1376"/>
      <c r="VIQ17" s="1376"/>
      <c r="VIR17" s="1376"/>
      <c r="VIS17" s="1376"/>
      <c r="VIT17" s="1376"/>
      <c r="VIU17" s="1376"/>
      <c r="VIV17" s="1376"/>
      <c r="VIW17" s="1376"/>
      <c r="VIX17" s="1376"/>
      <c r="VIY17" s="1376"/>
      <c r="VIZ17" s="1376"/>
      <c r="VJA17" s="1376"/>
      <c r="VJB17" s="1376"/>
      <c r="VJC17" s="1376"/>
      <c r="VJD17" s="1376"/>
      <c r="VJE17" s="1376"/>
      <c r="VJF17" s="1376"/>
      <c r="VJG17" s="1376"/>
      <c r="VJH17" s="1376"/>
      <c r="VJI17" s="1376"/>
      <c r="VJJ17" s="1376"/>
      <c r="VJK17" s="1376"/>
      <c r="VJL17" s="1376"/>
      <c r="VJM17" s="1376"/>
      <c r="VJN17" s="1376"/>
      <c r="VJO17" s="1376"/>
      <c r="VJP17" s="1376"/>
      <c r="VJQ17" s="1376"/>
      <c r="VJR17" s="1376"/>
      <c r="VJS17" s="1376"/>
      <c r="VJT17" s="1376"/>
      <c r="VJU17" s="1376"/>
      <c r="VJV17" s="1376"/>
      <c r="VJW17" s="1376"/>
      <c r="VJX17" s="1376"/>
      <c r="VJY17" s="1376"/>
      <c r="VJZ17" s="1376"/>
      <c r="VKA17" s="1376"/>
      <c r="VKB17" s="1376"/>
      <c r="VKC17" s="1376"/>
      <c r="VKD17" s="1376"/>
      <c r="VKE17" s="1376"/>
      <c r="VKF17" s="1376"/>
      <c r="VKG17" s="1376"/>
      <c r="VKH17" s="1376"/>
      <c r="VKI17" s="1376"/>
      <c r="VKJ17" s="1376"/>
      <c r="VKK17" s="1376"/>
      <c r="VKL17" s="1376"/>
      <c r="VKM17" s="1376"/>
      <c r="VKN17" s="1376"/>
      <c r="VKO17" s="1376"/>
      <c r="VKP17" s="1376"/>
      <c r="VKQ17" s="1376"/>
      <c r="VKR17" s="1376"/>
      <c r="VKS17" s="1376"/>
      <c r="VKT17" s="1376"/>
      <c r="VKU17" s="1376"/>
      <c r="VKV17" s="1376"/>
      <c r="VKW17" s="1376"/>
      <c r="VKX17" s="1376"/>
      <c r="VKY17" s="1376"/>
      <c r="VKZ17" s="1376"/>
      <c r="VLA17" s="1376"/>
      <c r="VLB17" s="1376"/>
      <c r="VLC17" s="1376"/>
      <c r="VLD17" s="1376"/>
      <c r="VLE17" s="1376"/>
      <c r="VLF17" s="1376"/>
      <c r="VLG17" s="1376"/>
      <c r="VLH17" s="1376"/>
      <c r="VLI17" s="1376"/>
      <c r="VLJ17" s="1376"/>
      <c r="VLK17" s="1376"/>
      <c r="VLL17" s="1376"/>
      <c r="VLM17" s="1376"/>
      <c r="VLN17" s="1376"/>
      <c r="VLO17" s="1376"/>
      <c r="VLP17" s="1376"/>
      <c r="VLQ17" s="1376"/>
      <c r="VLR17" s="1376"/>
      <c r="VLS17" s="1376"/>
      <c r="VLT17" s="1376"/>
      <c r="VLU17" s="1376"/>
      <c r="VLV17" s="1376"/>
      <c r="VLW17" s="1376"/>
      <c r="VLX17" s="1376"/>
      <c r="VLY17" s="1376"/>
      <c r="VLZ17" s="1376"/>
      <c r="VMA17" s="1376"/>
      <c r="VMB17" s="1376"/>
      <c r="VMC17" s="1376"/>
      <c r="VMD17" s="1376"/>
      <c r="VME17" s="1376"/>
      <c r="VMF17" s="1376"/>
      <c r="VMG17" s="1376"/>
      <c r="VMH17" s="1376"/>
      <c r="VMI17" s="1376"/>
      <c r="VMJ17" s="1376"/>
      <c r="VMK17" s="1376"/>
      <c r="VML17" s="1376"/>
      <c r="VMM17" s="1376"/>
      <c r="VMN17" s="1376"/>
      <c r="VMO17" s="1376"/>
      <c r="VMP17" s="1376"/>
      <c r="VMQ17" s="1376"/>
      <c r="VMR17" s="1376"/>
      <c r="VMS17" s="1376"/>
      <c r="VMT17" s="1376"/>
      <c r="VMU17" s="1376"/>
      <c r="VMV17" s="1376"/>
      <c r="VMW17" s="1376"/>
      <c r="VMX17" s="1376"/>
      <c r="VMY17" s="1376"/>
      <c r="VMZ17" s="1376"/>
      <c r="VNA17" s="1376"/>
      <c r="VNB17" s="1376"/>
      <c r="VNC17" s="1376"/>
      <c r="VND17" s="1376"/>
      <c r="VNE17" s="1376"/>
      <c r="VNF17" s="1376"/>
      <c r="VNG17" s="1376"/>
      <c r="VNH17" s="1376"/>
      <c r="VNI17" s="1376"/>
      <c r="VNJ17" s="1376"/>
      <c r="VNK17" s="1376"/>
      <c r="VNL17" s="1376"/>
      <c r="VNM17" s="1376"/>
      <c r="VNN17" s="1376"/>
      <c r="VNO17" s="1376"/>
      <c r="VNP17" s="1376"/>
      <c r="VNQ17" s="1376"/>
      <c r="VNR17" s="1376"/>
      <c r="VNS17" s="1376"/>
      <c r="VNT17" s="1376"/>
      <c r="VNU17" s="1376"/>
      <c r="VNV17" s="1376"/>
      <c r="VNW17" s="1376"/>
      <c r="VNX17" s="1376"/>
      <c r="VNY17" s="1376"/>
      <c r="VNZ17" s="1376"/>
      <c r="VOA17" s="1376"/>
      <c r="VOB17" s="1376"/>
      <c r="VOC17" s="1376"/>
      <c r="VOD17" s="1376"/>
      <c r="VOE17" s="1376"/>
      <c r="VOF17" s="1376"/>
      <c r="VOG17" s="1376"/>
      <c r="VOH17" s="1376"/>
      <c r="VOI17" s="1376"/>
      <c r="VOJ17" s="1376"/>
      <c r="VOK17" s="1376"/>
      <c r="VOL17" s="1376"/>
      <c r="VOM17" s="1376"/>
      <c r="VON17" s="1376"/>
      <c r="VOO17" s="1376"/>
      <c r="VOP17" s="1376"/>
      <c r="VOQ17" s="1376"/>
      <c r="VOR17" s="1376"/>
      <c r="VOS17" s="1376"/>
      <c r="VOT17" s="1376"/>
      <c r="VOU17" s="1376"/>
      <c r="VOV17" s="1376"/>
      <c r="VOW17" s="1376"/>
      <c r="VOX17" s="1376"/>
      <c r="VOY17" s="1376"/>
      <c r="VOZ17" s="1376"/>
      <c r="VPA17" s="1376"/>
      <c r="VPB17" s="1376"/>
      <c r="VPC17" s="1376"/>
      <c r="VPD17" s="1376"/>
      <c r="VPE17" s="1376"/>
      <c r="VPF17" s="1376"/>
      <c r="VPG17" s="1376"/>
      <c r="VPH17" s="1376"/>
      <c r="VPI17" s="1376"/>
      <c r="VPJ17" s="1376"/>
      <c r="VPK17" s="1376"/>
      <c r="VPL17" s="1376"/>
      <c r="VPM17" s="1376"/>
      <c r="VPN17" s="1376"/>
      <c r="VPO17" s="1376"/>
      <c r="VPP17" s="1376"/>
      <c r="VPQ17" s="1376"/>
      <c r="VPR17" s="1376"/>
      <c r="VPS17" s="1376"/>
      <c r="VPT17" s="1376"/>
      <c r="VPU17" s="1376"/>
      <c r="VPV17" s="1376"/>
      <c r="VPW17" s="1376"/>
      <c r="VPX17" s="1376"/>
      <c r="VPY17" s="1376"/>
      <c r="VPZ17" s="1376"/>
      <c r="VQA17" s="1376"/>
      <c r="VQB17" s="1376"/>
      <c r="VQC17" s="1376"/>
      <c r="VQD17" s="1376"/>
      <c r="VQE17" s="1376"/>
      <c r="VQF17" s="1376"/>
      <c r="VQG17" s="1376"/>
      <c r="VQH17" s="1376"/>
      <c r="VQI17" s="1376"/>
      <c r="VQJ17" s="1376"/>
      <c r="VQK17" s="1376"/>
      <c r="VQL17" s="1376"/>
      <c r="VQM17" s="1376"/>
      <c r="VQN17" s="1376"/>
      <c r="VQO17" s="1376"/>
      <c r="VQP17" s="1376"/>
      <c r="VQQ17" s="1376"/>
      <c r="VQR17" s="1376"/>
      <c r="VQS17" s="1376"/>
      <c r="VQT17" s="1376"/>
      <c r="VQU17" s="1376"/>
      <c r="VQV17" s="1376"/>
      <c r="VQW17" s="1376"/>
      <c r="VQX17" s="1376"/>
      <c r="VQY17" s="1376"/>
      <c r="VQZ17" s="1376"/>
      <c r="VRA17" s="1376"/>
      <c r="VRB17" s="1376"/>
      <c r="VRC17" s="1376"/>
      <c r="VRD17" s="1376"/>
      <c r="VRE17" s="1376"/>
      <c r="VRF17" s="1376"/>
      <c r="VRG17" s="1376"/>
      <c r="VRH17" s="1376"/>
      <c r="VRI17" s="1376"/>
      <c r="VRJ17" s="1376"/>
      <c r="VRK17" s="1376"/>
      <c r="VRL17" s="1376"/>
      <c r="VRM17" s="1376"/>
      <c r="VRN17" s="1376"/>
      <c r="VRO17" s="1376"/>
      <c r="VRP17" s="1376"/>
      <c r="VRQ17" s="1376"/>
      <c r="VRR17" s="1376"/>
      <c r="VRS17" s="1376"/>
      <c r="VRT17" s="1376"/>
      <c r="VRU17" s="1376"/>
      <c r="VRV17" s="1376"/>
      <c r="VRW17" s="1376"/>
      <c r="VRX17" s="1376"/>
      <c r="VRY17" s="1376"/>
      <c r="VRZ17" s="1376"/>
      <c r="VSA17" s="1376"/>
      <c r="VSB17" s="1376"/>
      <c r="VSC17" s="1376"/>
      <c r="VSD17" s="1376"/>
      <c r="VSE17" s="1376"/>
      <c r="VSF17" s="1376"/>
      <c r="VSG17" s="1376"/>
      <c r="VSH17" s="1376"/>
      <c r="VSI17" s="1376"/>
      <c r="VSJ17" s="1376"/>
      <c r="VSK17" s="1376"/>
      <c r="VSL17" s="1376"/>
      <c r="VSM17" s="1376"/>
      <c r="VSN17" s="1376"/>
      <c r="VSO17" s="1376"/>
      <c r="VSP17" s="1376"/>
      <c r="VSQ17" s="1376"/>
      <c r="VSR17" s="1376"/>
      <c r="VSS17" s="1376"/>
      <c r="VST17" s="1376"/>
      <c r="VSU17" s="1376"/>
      <c r="VSV17" s="1376"/>
      <c r="VSW17" s="1376"/>
      <c r="VSX17" s="1376"/>
      <c r="VSY17" s="1376"/>
      <c r="VSZ17" s="1376"/>
      <c r="VTA17" s="1376"/>
      <c r="VTB17" s="1376"/>
      <c r="VTC17" s="1376"/>
      <c r="VTD17" s="1376"/>
      <c r="VTE17" s="1376"/>
      <c r="VTF17" s="1376"/>
      <c r="VTG17" s="1376"/>
      <c r="VTH17" s="1376"/>
      <c r="VTI17" s="1376"/>
      <c r="VTJ17" s="1376"/>
      <c r="VTK17" s="1376"/>
      <c r="VTL17" s="1376"/>
      <c r="VTM17" s="1376"/>
      <c r="VTN17" s="1376"/>
      <c r="VTO17" s="1376"/>
      <c r="VTP17" s="1376"/>
      <c r="VTQ17" s="1376"/>
      <c r="VTR17" s="1376"/>
      <c r="VTS17" s="1376"/>
      <c r="VTT17" s="1376"/>
      <c r="VTU17" s="1376"/>
      <c r="VTV17" s="1376"/>
      <c r="VTW17" s="1376"/>
      <c r="VTX17" s="1376"/>
      <c r="VTY17" s="1376"/>
      <c r="VTZ17" s="1376"/>
      <c r="VUA17" s="1376"/>
      <c r="VUB17" s="1376"/>
      <c r="VUC17" s="1376"/>
      <c r="VUD17" s="1376"/>
      <c r="VUE17" s="1376"/>
      <c r="VUF17" s="1376"/>
      <c r="VUG17" s="1376"/>
      <c r="VUH17" s="1376"/>
      <c r="VUI17" s="1376"/>
      <c r="VUJ17" s="1376"/>
      <c r="VUK17" s="1376"/>
      <c r="VUL17" s="1376"/>
      <c r="VUM17" s="1376"/>
      <c r="VUN17" s="1376"/>
      <c r="VUO17" s="1376"/>
      <c r="VUP17" s="1376"/>
      <c r="VUQ17" s="1376"/>
      <c r="VUR17" s="1376"/>
      <c r="VUS17" s="1376"/>
      <c r="VUT17" s="1376"/>
      <c r="VUU17" s="1376"/>
      <c r="VUV17" s="1376"/>
      <c r="VUW17" s="1376"/>
      <c r="VUX17" s="1376"/>
      <c r="VUY17" s="1376"/>
      <c r="VUZ17" s="1376"/>
      <c r="VVA17" s="1376"/>
      <c r="VVB17" s="1376"/>
      <c r="VVC17" s="1376"/>
      <c r="VVD17" s="1376"/>
      <c r="VVE17" s="1376"/>
      <c r="VVF17" s="1376"/>
      <c r="VVG17" s="1376"/>
      <c r="VVH17" s="1376"/>
      <c r="VVI17" s="1376"/>
      <c r="VVJ17" s="1376"/>
      <c r="VVK17" s="1376"/>
      <c r="VVL17" s="1376"/>
      <c r="VVM17" s="1376"/>
      <c r="VVN17" s="1376"/>
      <c r="VVO17" s="1376"/>
      <c r="VVP17" s="1376"/>
      <c r="VVQ17" s="1376"/>
      <c r="VVR17" s="1376"/>
      <c r="VVS17" s="1376"/>
      <c r="VVT17" s="1376"/>
      <c r="VVU17" s="1376"/>
      <c r="VVV17" s="1376"/>
      <c r="VVW17" s="1376"/>
      <c r="VVX17" s="1376"/>
      <c r="VVY17" s="1376"/>
      <c r="VVZ17" s="1376"/>
      <c r="VWA17" s="1376"/>
      <c r="VWB17" s="1376"/>
      <c r="VWC17" s="1376"/>
      <c r="VWD17" s="1376"/>
      <c r="VWE17" s="1376"/>
      <c r="VWF17" s="1376"/>
      <c r="VWG17" s="1376"/>
      <c r="VWH17" s="1376"/>
      <c r="VWI17" s="1376"/>
      <c r="VWJ17" s="1376"/>
      <c r="VWK17" s="1376"/>
      <c r="VWL17" s="1376"/>
      <c r="VWM17" s="1376"/>
      <c r="VWN17" s="1376"/>
      <c r="VWO17" s="1376"/>
      <c r="VWP17" s="1376"/>
      <c r="VWQ17" s="1376"/>
      <c r="VWR17" s="1376"/>
      <c r="VWS17" s="1376"/>
      <c r="VWT17" s="1376"/>
      <c r="VWU17" s="1376"/>
      <c r="VWV17" s="1376"/>
      <c r="VWW17" s="1376"/>
      <c r="VWX17" s="1376"/>
      <c r="VWY17" s="1376"/>
      <c r="VWZ17" s="1376"/>
      <c r="VXA17" s="1376"/>
      <c r="VXB17" s="1376"/>
      <c r="VXC17" s="1376"/>
      <c r="VXD17" s="1376"/>
      <c r="VXE17" s="1376"/>
      <c r="VXF17" s="1376"/>
      <c r="VXG17" s="1376"/>
      <c r="VXH17" s="1376"/>
      <c r="VXI17" s="1376"/>
      <c r="VXJ17" s="1376"/>
      <c r="VXK17" s="1376"/>
      <c r="VXL17" s="1376"/>
      <c r="VXM17" s="1376"/>
      <c r="VXN17" s="1376"/>
      <c r="VXO17" s="1376"/>
      <c r="VXP17" s="1376"/>
      <c r="VXQ17" s="1376"/>
      <c r="VXR17" s="1376"/>
      <c r="VXS17" s="1376"/>
      <c r="VXT17" s="1376"/>
      <c r="VXU17" s="1376"/>
      <c r="VXV17" s="1376"/>
      <c r="VXW17" s="1376"/>
      <c r="VXX17" s="1376"/>
      <c r="VXY17" s="1376"/>
      <c r="VXZ17" s="1376"/>
      <c r="VYA17" s="1376"/>
      <c r="VYB17" s="1376"/>
      <c r="VYC17" s="1376"/>
      <c r="VYD17" s="1376"/>
      <c r="VYE17" s="1376"/>
      <c r="VYF17" s="1376"/>
      <c r="VYG17" s="1376"/>
      <c r="VYH17" s="1376"/>
      <c r="VYI17" s="1376"/>
      <c r="VYJ17" s="1376"/>
      <c r="VYK17" s="1376"/>
      <c r="VYL17" s="1376"/>
      <c r="VYM17" s="1376"/>
      <c r="VYN17" s="1376"/>
      <c r="VYO17" s="1376"/>
      <c r="VYP17" s="1376"/>
      <c r="VYQ17" s="1376"/>
      <c r="VYR17" s="1376"/>
      <c r="VYS17" s="1376"/>
      <c r="VYT17" s="1376"/>
      <c r="VYU17" s="1376"/>
      <c r="VYV17" s="1376"/>
      <c r="VYW17" s="1376"/>
      <c r="VYX17" s="1376"/>
      <c r="VYY17" s="1376"/>
      <c r="VYZ17" s="1376"/>
      <c r="VZA17" s="1376"/>
      <c r="VZB17" s="1376"/>
      <c r="VZC17" s="1376"/>
      <c r="VZD17" s="1376"/>
      <c r="VZE17" s="1376"/>
      <c r="VZF17" s="1376"/>
      <c r="VZG17" s="1376"/>
      <c r="VZH17" s="1376"/>
      <c r="VZI17" s="1376"/>
      <c r="VZJ17" s="1376"/>
      <c r="VZK17" s="1376"/>
      <c r="VZL17" s="1376"/>
      <c r="VZM17" s="1376"/>
      <c r="VZN17" s="1376"/>
      <c r="VZO17" s="1376"/>
      <c r="VZP17" s="1376"/>
      <c r="VZQ17" s="1376"/>
      <c r="VZR17" s="1376"/>
      <c r="VZS17" s="1376"/>
      <c r="VZT17" s="1376"/>
      <c r="VZU17" s="1376"/>
      <c r="VZV17" s="1376"/>
      <c r="VZW17" s="1376"/>
      <c r="VZX17" s="1376"/>
      <c r="VZY17" s="1376"/>
      <c r="VZZ17" s="1376"/>
      <c r="WAA17" s="1376"/>
      <c r="WAB17" s="1376"/>
      <c r="WAC17" s="1376"/>
      <c r="WAD17" s="1376"/>
      <c r="WAE17" s="1376"/>
      <c r="WAF17" s="1376"/>
      <c r="WAG17" s="1376"/>
      <c r="WAH17" s="1376"/>
      <c r="WAI17" s="1376"/>
      <c r="WAJ17" s="1376"/>
      <c r="WAK17" s="1376"/>
      <c r="WAL17" s="1376"/>
      <c r="WAM17" s="1376"/>
      <c r="WAN17" s="1376"/>
      <c r="WAO17" s="1376"/>
      <c r="WAP17" s="1376"/>
      <c r="WAQ17" s="1376"/>
      <c r="WAR17" s="1376"/>
      <c r="WAS17" s="1376"/>
      <c r="WAT17" s="1376"/>
      <c r="WAU17" s="1376"/>
      <c r="WAV17" s="1376"/>
      <c r="WAW17" s="1376"/>
      <c r="WAX17" s="1376"/>
      <c r="WAY17" s="1376"/>
      <c r="WAZ17" s="1376"/>
      <c r="WBA17" s="1376"/>
      <c r="WBB17" s="1376"/>
      <c r="WBC17" s="1376"/>
      <c r="WBD17" s="1376"/>
      <c r="WBE17" s="1376"/>
      <c r="WBF17" s="1376"/>
      <c r="WBG17" s="1376"/>
      <c r="WBH17" s="1376"/>
      <c r="WBI17" s="1376"/>
      <c r="WBJ17" s="1376"/>
      <c r="WBK17" s="1376"/>
      <c r="WBL17" s="1376"/>
      <c r="WBM17" s="1376"/>
      <c r="WBN17" s="1376"/>
      <c r="WBO17" s="1376"/>
      <c r="WBP17" s="1376"/>
      <c r="WBQ17" s="1376"/>
      <c r="WBR17" s="1376"/>
      <c r="WBS17" s="1376"/>
      <c r="WBT17" s="1376"/>
      <c r="WBU17" s="1376"/>
      <c r="WBV17" s="1376"/>
      <c r="WBW17" s="1376"/>
      <c r="WBX17" s="1376"/>
      <c r="WBY17" s="1376"/>
      <c r="WBZ17" s="1376"/>
      <c r="WCA17" s="1376"/>
      <c r="WCB17" s="1376"/>
      <c r="WCC17" s="1376"/>
      <c r="WCD17" s="1376"/>
      <c r="WCE17" s="1376"/>
      <c r="WCF17" s="1376"/>
      <c r="WCG17" s="1376"/>
      <c r="WCH17" s="1376"/>
      <c r="WCI17" s="1376"/>
      <c r="WCJ17" s="1376"/>
      <c r="WCK17" s="1376"/>
      <c r="WCL17" s="1376"/>
      <c r="WCM17" s="1376"/>
      <c r="WCN17" s="1376"/>
      <c r="WCO17" s="1376"/>
      <c r="WCP17" s="1376"/>
      <c r="WCQ17" s="1376"/>
      <c r="WCR17" s="1376"/>
      <c r="WCS17" s="1376"/>
      <c r="WCT17" s="1376"/>
      <c r="WCU17" s="1376"/>
      <c r="WCV17" s="1376"/>
      <c r="WCW17" s="1376"/>
      <c r="WCX17" s="1376"/>
      <c r="WCY17" s="1376"/>
      <c r="WCZ17" s="1376"/>
      <c r="WDA17" s="1376"/>
      <c r="WDB17" s="1376"/>
      <c r="WDC17" s="1376"/>
      <c r="WDD17" s="1376"/>
      <c r="WDE17" s="1376"/>
      <c r="WDF17" s="1376"/>
      <c r="WDG17" s="1376"/>
      <c r="WDH17" s="1376"/>
      <c r="WDI17" s="1376"/>
      <c r="WDJ17" s="1376"/>
      <c r="WDK17" s="1376"/>
      <c r="WDL17" s="1376"/>
      <c r="WDM17" s="1376"/>
      <c r="WDN17" s="1376"/>
      <c r="WDO17" s="1376"/>
      <c r="WDP17" s="1376"/>
      <c r="WDQ17" s="1376"/>
      <c r="WDR17" s="1376"/>
      <c r="WDS17" s="1376"/>
      <c r="WDT17" s="1376"/>
      <c r="WDU17" s="1376"/>
      <c r="WDV17" s="1376"/>
      <c r="WDW17" s="1376"/>
      <c r="WDX17" s="1376"/>
      <c r="WDY17" s="1376"/>
      <c r="WDZ17" s="1376"/>
      <c r="WEA17" s="1376"/>
      <c r="WEB17" s="1376"/>
      <c r="WEC17" s="1376"/>
      <c r="WED17" s="1376"/>
      <c r="WEE17" s="1376"/>
      <c r="WEF17" s="1376"/>
      <c r="WEG17" s="1376"/>
      <c r="WEH17" s="1376"/>
      <c r="WEI17" s="1376"/>
      <c r="WEJ17" s="1376"/>
      <c r="WEK17" s="1376"/>
      <c r="WEL17" s="1376"/>
      <c r="WEM17" s="1376"/>
      <c r="WEN17" s="1376"/>
      <c r="WEO17" s="1376"/>
      <c r="WEP17" s="1376"/>
      <c r="WEQ17" s="1376"/>
      <c r="WER17" s="1376"/>
      <c r="WES17" s="1376"/>
      <c r="WET17" s="1376"/>
      <c r="WEU17" s="1376"/>
      <c r="WEV17" s="1376"/>
      <c r="WEW17" s="1376"/>
      <c r="WEX17" s="1376"/>
      <c r="WEY17" s="1376"/>
      <c r="WEZ17" s="1376"/>
      <c r="WFA17" s="1376"/>
      <c r="WFB17" s="1376"/>
      <c r="WFC17" s="1376"/>
      <c r="WFD17" s="1376"/>
      <c r="WFE17" s="1376"/>
      <c r="WFF17" s="1376"/>
      <c r="WFG17" s="1376"/>
      <c r="WFH17" s="1376"/>
      <c r="WFI17" s="1376"/>
      <c r="WFJ17" s="1376"/>
      <c r="WFK17" s="1376"/>
      <c r="WFL17" s="1376"/>
      <c r="WFM17" s="1376"/>
      <c r="WFN17" s="1376"/>
      <c r="WFO17" s="1376"/>
      <c r="WFP17" s="1376"/>
      <c r="WFQ17" s="1376"/>
      <c r="WFR17" s="1376"/>
      <c r="WFS17" s="1376"/>
      <c r="WFT17" s="1376"/>
      <c r="WFU17" s="1376"/>
      <c r="WFV17" s="1376"/>
      <c r="WFW17" s="1376"/>
      <c r="WFX17" s="1376"/>
      <c r="WFY17" s="1376"/>
      <c r="WFZ17" s="1376"/>
      <c r="WGA17" s="1376"/>
      <c r="WGB17" s="1376"/>
      <c r="WGC17" s="1376"/>
      <c r="WGD17" s="1376"/>
      <c r="WGE17" s="1376"/>
      <c r="WGF17" s="1376"/>
      <c r="WGG17" s="1376"/>
      <c r="WGH17" s="1376"/>
      <c r="WGI17" s="1376"/>
      <c r="WGJ17" s="1376"/>
      <c r="WGK17" s="1376"/>
      <c r="WGL17" s="1376"/>
      <c r="WGM17" s="1376"/>
      <c r="WGN17" s="1376"/>
      <c r="WGO17" s="1376"/>
      <c r="WGP17" s="1376"/>
      <c r="WGQ17" s="1376"/>
      <c r="WGR17" s="1376"/>
      <c r="WGS17" s="1376"/>
      <c r="WGT17" s="1376"/>
      <c r="WGU17" s="1376"/>
      <c r="WGV17" s="1376"/>
      <c r="WGW17" s="1376"/>
      <c r="WGX17" s="1376"/>
      <c r="WGY17" s="1376"/>
      <c r="WGZ17" s="1376"/>
      <c r="WHA17" s="1376"/>
      <c r="WHB17" s="1376"/>
      <c r="WHC17" s="1376"/>
      <c r="WHD17" s="1376"/>
      <c r="WHE17" s="1376"/>
      <c r="WHF17" s="1376"/>
      <c r="WHG17" s="1376"/>
      <c r="WHH17" s="1376"/>
      <c r="WHI17" s="1376"/>
      <c r="WHJ17" s="1376"/>
      <c r="WHK17" s="1376"/>
      <c r="WHL17" s="1376"/>
      <c r="WHM17" s="1376"/>
      <c r="WHN17" s="1376"/>
      <c r="WHO17" s="1376"/>
      <c r="WHP17" s="1376"/>
      <c r="WHQ17" s="1376"/>
      <c r="WHR17" s="1376"/>
      <c r="WHS17" s="1376"/>
      <c r="WHT17" s="1376"/>
      <c r="WHU17" s="1376"/>
      <c r="WHV17" s="1376"/>
      <c r="WHW17" s="1376"/>
      <c r="WHX17" s="1376"/>
      <c r="WHY17" s="1376"/>
      <c r="WHZ17" s="1376"/>
      <c r="WIA17" s="1376"/>
      <c r="WIB17" s="1376"/>
      <c r="WIC17" s="1376"/>
      <c r="WID17" s="1376"/>
      <c r="WIE17" s="1376"/>
      <c r="WIF17" s="1376"/>
      <c r="WIG17" s="1376"/>
      <c r="WIH17" s="1376"/>
      <c r="WII17" s="1376"/>
      <c r="WIJ17" s="1376"/>
      <c r="WIK17" s="1376"/>
      <c r="WIL17" s="1376"/>
      <c r="WIM17" s="1376"/>
      <c r="WIN17" s="1376"/>
      <c r="WIO17" s="1376"/>
      <c r="WIP17" s="1376"/>
      <c r="WIQ17" s="1376"/>
      <c r="WIR17" s="1376"/>
      <c r="WIS17" s="1376"/>
      <c r="WIT17" s="1376"/>
      <c r="WIU17" s="1376"/>
      <c r="WIV17" s="1376"/>
      <c r="WIW17" s="1376"/>
      <c r="WIX17" s="1376"/>
      <c r="WIY17" s="1376"/>
      <c r="WIZ17" s="1376"/>
      <c r="WJA17" s="1376"/>
      <c r="WJB17" s="1376"/>
      <c r="WJC17" s="1376"/>
      <c r="WJD17" s="1376"/>
      <c r="WJE17" s="1376"/>
      <c r="WJF17" s="1376"/>
      <c r="WJG17" s="1376"/>
      <c r="WJH17" s="1376"/>
      <c r="WJI17" s="1376"/>
      <c r="WJJ17" s="1376"/>
      <c r="WJK17" s="1376"/>
      <c r="WJL17" s="1376"/>
      <c r="WJM17" s="1376"/>
      <c r="WJN17" s="1376"/>
      <c r="WJO17" s="1376"/>
      <c r="WJP17" s="1376"/>
      <c r="WJQ17" s="1376"/>
      <c r="WJR17" s="1376"/>
      <c r="WJS17" s="1376"/>
      <c r="WJT17" s="1376"/>
      <c r="WJU17" s="1376"/>
      <c r="WJV17" s="1376"/>
      <c r="WJW17" s="1376"/>
      <c r="WJX17" s="1376"/>
      <c r="WJY17" s="1376"/>
      <c r="WJZ17" s="1376"/>
      <c r="WKA17" s="1376"/>
      <c r="WKB17" s="1376"/>
      <c r="WKC17" s="1376"/>
      <c r="WKD17" s="1376"/>
      <c r="WKE17" s="1376"/>
      <c r="WKF17" s="1376"/>
      <c r="WKG17" s="1376"/>
      <c r="WKH17" s="1376"/>
      <c r="WKI17" s="1376"/>
      <c r="WKJ17" s="1376"/>
      <c r="WKK17" s="1376"/>
      <c r="WKL17" s="1376"/>
      <c r="WKM17" s="1376"/>
      <c r="WKN17" s="1376"/>
      <c r="WKO17" s="1376"/>
      <c r="WKP17" s="1376"/>
      <c r="WKQ17" s="1376"/>
      <c r="WKR17" s="1376"/>
      <c r="WKS17" s="1376"/>
      <c r="WKT17" s="1376"/>
      <c r="WKU17" s="1376"/>
      <c r="WKV17" s="1376"/>
      <c r="WKW17" s="1376"/>
      <c r="WKX17" s="1376"/>
      <c r="WKY17" s="1376"/>
      <c r="WKZ17" s="1376"/>
      <c r="WLA17" s="1376"/>
      <c r="WLB17" s="1376"/>
      <c r="WLC17" s="1376"/>
      <c r="WLD17" s="1376"/>
      <c r="WLE17" s="1376"/>
      <c r="WLF17" s="1376"/>
      <c r="WLG17" s="1376"/>
      <c r="WLH17" s="1376"/>
      <c r="WLI17" s="1376"/>
      <c r="WLJ17" s="1376"/>
      <c r="WLK17" s="1376"/>
      <c r="WLL17" s="1376"/>
      <c r="WLM17" s="1376"/>
      <c r="WLN17" s="1376"/>
      <c r="WLO17" s="1376"/>
      <c r="WLP17" s="1376"/>
      <c r="WLQ17" s="1376"/>
      <c r="WLR17" s="1376"/>
      <c r="WLS17" s="1376"/>
      <c r="WLT17" s="1376"/>
      <c r="WLU17" s="1376"/>
      <c r="WLV17" s="1376"/>
      <c r="WLW17" s="1376"/>
      <c r="WLX17" s="1376"/>
      <c r="WLY17" s="1376"/>
      <c r="WLZ17" s="1376"/>
      <c r="WMA17" s="1376"/>
      <c r="WMB17" s="1376"/>
      <c r="WMC17" s="1376"/>
      <c r="WMD17" s="1376"/>
      <c r="WME17" s="1376"/>
      <c r="WMF17" s="1376"/>
      <c r="WMG17" s="1376"/>
      <c r="WMH17" s="1376"/>
      <c r="WMI17" s="1376"/>
      <c r="WMJ17" s="1376"/>
      <c r="WMK17" s="1376"/>
      <c r="WML17" s="1376"/>
      <c r="WMM17" s="1376"/>
      <c r="WMN17" s="1376"/>
      <c r="WMO17" s="1376"/>
      <c r="WMP17" s="1376"/>
      <c r="WMQ17" s="1376"/>
      <c r="WMR17" s="1376"/>
      <c r="WMS17" s="1376"/>
      <c r="WMT17" s="1376"/>
      <c r="WMU17" s="1376"/>
      <c r="WMV17" s="1376"/>
      <c r="WMW17" s="1376"/>
      <c r="WMX17" s="1376"/>
      <c r="WMY17" s="1376"/>
      <c r="WMZ17" s="1376"/>
      <c r="WNA17" s="1376"/>
      <c r="WNB17" s="1376"/>
      <c r="WNC17" s="1376"/>
      <c r="WND17" s="1376"/>
      <c r="WNE17" s="1376"/>
      <c r="WNF17" s="1376"/>
      <c r="WNG17" s="1376"/>
      <c r="WNH17" s="1376"/>
      <c r="WNI17" s="1376"/>
      <c r="WNJ17" s="1376"/>
      <c r="WNK17" s="1376"/>
      <c r="WNL17" s="1376"/>
      <c r="WNM17" s="1376"/>
      <c r="WNN17" s="1376"/>
      <c r="WNO17" s="1376"/>
      <c r="WNP17" s="1376"/>
      <c r="WNQ17" s="1376"/>
      <c r="WNR17" s="1376"/>
      <c r="WNS17" s="1376"/>
      <c r="WNT17" s="1376"/>
      <c r="WNU17" s="1376"/>
      <c r="WNV17" s="1376"/>
      <c r="WNW17" s="1376"/>
      <c r="WNX17" s="1376"/>
      <c r="WNY17" s="1376"/>
      <c r="WNZ17" s="1376"/>
      <c r="WOA17" s="1376"/>
      <c r="WOB17" s="1376"/>
      <c r="WOC17" s="1376"/>
      <c r="WOD17" s="1376"/>
      <c r="WOE17" s="1376"/>
      <c r="WOF17" s="1376"/>
      <c r="WOG17" s="1376"/>
      <c r="WOH17" s="1376"/>
      <c r="WOI17" s="1376"/>
      <c r="WOJ17" s="1376"/>
      <c r="WOK17" s="1376"/>
      <c r="WOL17" s="1376"/>
      <c r="WOM17" s="1376"/>
      <c r="WON17" s="1376"/>
      <c r="WOO17" s="1376"/>
      <c r="WOP17" s="1376"/>
      <c r="WOQ17" s="1376"/>
      <c r="WOR17" s="1376"/>
      <c r="WOS17" s="1376"/>
      <c r="WOT17" s="1376"/>
      <c r="WOU17" s="1376"/>
      <c r="WOV17" s="1376"/>
      <c r="WOW17" s="1376"/>
      <c r="WOX17" s="1376"/>
      <c r="WOY17" s="1376"/>
      <c r="WOZ17" s="1376"/>
      <c r="WPA17" s="1376"/>
      <c r="WPB17" s="1376"/>
      <c r="WPC17" s="1376"/>
      <c r="WPD17" s="1376"/>
      <c r="WPE17" s="1376"/>
      <c r="WPF17" s="1376"/>
      <c r="WPG17" s="1376"/>
      <c r="WPH17" s="1376"/>
      <c r="WPI17" s="1376"/>
      <c r="WPJ17" s="1376"/>
      <c r="WPK17" s="1376"/>
      <c r="WPL17" s="1376"/>
      <c r="WPM17" s="1376"/>
      <c r="WPN17" s="1376"/>
      <c r="WPO17" s="1376"/>
      <c r="WPP17" s="1376"/>
      <c r="WPQ17" s="1376"/>
      <c r="WPR17" s="1376"/>
      <c r="WPS17" s="1376"/>
      <c r="WPT17" s="1376"/>
      <c r="WPU17" s="1376"/>
      <c r="WPV17" s="1376"/>
      <c r="WPW17" s="1376"/>
      <c r="WPX17" s="1376"/>
      <c r="WPY17" s="1376"/>
      <c r="WPZ17" s="1376"/>
      <c r="WQA17" s="1376"/>
      <c r="WQB17" s="1376"/>
      <c r="WQC17" s="1376"/>
      <c r="WQD17" s="1376"/>
      <c r="WQE17" s="1376"/>
      <c r="WQF17" s="1376"/>
      <c r="WQG17" s="1376"/>
      <c r="WQH17" s="1376"/>
      <c r="WQI17" s="1376"/>
      <c r="WQJ17" s="1376"/>
      <c r="WQK17" s="1376"/>
      <c r="WQL17" s="1376"/>
      <c r="WQM17" s="1376"/>
      <c r="WQN17" s="1376"/>
      <c r="WQO17" s="1376"/>
      <c r="WQP17" s="1376"/>
      <c r="WQQ17" s="1376"/>
      <c r="WQR17" s="1376"/>
      <c r="WQS17" s="1376"/>
      <c r="WQT17" s="1376"/>
      <c r="WQU17" s="1376"/>
      <c r="WQV17" s="1376"/>
      <c r="WQW17" s="1376"/>
      <c r="WQX17" s="1376"/>
      <c r="WQY17" s="1376"/>
      <c r="WQZ17" s="1376"/>
      <c r="WRA17" s="1376"/>
      <c r="WRB17" s="1376"/>
      <c r="WRC17" s="1376"/>
      <c r="WRD17" s="1376"/>
      <c r="WRE17" s="1376"/>
      <c r="WRF17" s="1376"/>
      <c r="WRG17" s="1376"/>
      <c r="WRH17" s="1376"/>
      <c r="WRI17" s="1376"/>
      <c r="WRJ17" s="1376"/>
      <c r="WRK17" s="1376"/>
      <c r="WRL17" s="1376"/>
      <c r="WRM17" s="1376"/>
      <c r="WRN17" s="1376"/>
      <c r="WRO17" s="1376"/>
      <c r="WRP17" s="1376"/>
      <c r="WRQ17" s="1376"/>
      <c r="WRR17" s="1376"/>
      <c r="WRS17" s="1376"/>
      <c r="WRT17" s="1376"/>
      <c r="WRU17" s="1376"/>
      <c r="WRV17" s="1376"/>
      <c r="WRW17" s="1376"/>
      <c r="WRX17" s="1376"/>
      <c r="WRY17" s="1376"/>
      <c r="WRZ17" s="1376"/>
      <c r="WSA17" s="1376"/>
      <c r="WSB17" s="1376"/>
      <c r="WSC17" s="1376"/>
      <c r="WSD17" s="1376"/>
      <c r="WSE17" s="1376"/>
      <c r="WSF17" s="1376"/>
      <c r="WSG17" s="1376"/>
      <c r="WSH17" s="1376"/>
      <c r="WSI17" s="1376"/>
      <c r="WSJ17" s="1376"/>
      <c r="WSK17" s="1376"/>
      <c r="WSL17" s="1376"/>
      <c r="WSM17" s="1376"/>
      <c r="WSN17" s="1376"/>
      <c r="WSO17" s="1376"/>
      <c r="WSP17" s="1376"/>
      <c r="WSQ17" s="1376"/>
      <c r="WSR17" s="1376"/>
      <c r="WSS17" s="1376"/>
      <c r="WST17" s="1376"/>
      <c r="WSU17" s="1376"/>
      <c r="WSV17" s="1376"/>
      <c r="WSW17" s="1376"/>
      <c r="WSX17" s="1376"/>
      <c r="WSY17" s="1376"/>
      <c r="WSZ17" s="1376"/>
      <c r="WTA17" s="1376"/>
      <c r="WTB17" s="1376"/>
      <c r="WTC17" s="1376"/>
      <c r="WTD17" s="1376"/>
      <c r="WTE17" s="1376"/>
      <c r="WTF17" s="1376"/>
      <c r="WTG17" s="1376"/>
      <c r="WTH17" s="1376"/>
      <c r="WTI17" s="1376"/>
      <c r="WTJ17" s="1376"/>
      <c r="WTK17" s="1376"/>
      <c r="WTL17" s="1376"/>
      <c r="WTM17" s="1376"/>
      <c r="WTN17" s="1376"/>
      <c r="WTO17" s="1376"/>
      <c r="WTP17" s="1376"/>
      <c r="WTQ17" s="1376"/>
      <c r="WTR17" s="1376"/>
      <c r="WTS17" s="1376"/>
      <c r="WTT17" s="1376"/>
      <c r="WTU17" s="1376"/>
      <c r="WTV17" s="1376"/>
      <c r="WTW17" s="1376"/>
      <c r="WTX17" s="1376"/>
      <c r="WTY17" s="1376"/>
      <c r="WTZ17" s="1376"/>
      <c r="WUA17" s="1376"/>
      <c r="WUB17" s="1376"/>
      <c r="WUC17" s="1376"/>
      <c r="WUD17" s="1376"/>
      <c r="WUE17" s="1376"/>
      <c r="WUF17" s="1376"/>
      <c r="WUG17" s="1376"/>
      <c r="WUH17" s="1376"/>
      <c r="WUI17" s="1376"/>
      <c r="WUJ17" s="1376"/>
      <c r="WUK17" s="1376"/>
      <c r="WUL17" s="1376"/>
      <c r="WUM17" s="1376"/>
      <c r="WUN17" s="1376"/>
      <c r="WUO17" s="1376"/>
      <c r="WUP17" s="1376"/>
      <c r="WUQ17" s="1376"/>
      <c r="WUR17" s="1376"/>
      <c r="WUS17" s="1376"/>
      <c r="WUT17" s="1376"/>
      <c r="WUU17" s="1376"/>
      <c r="WUV17" s="1376"/>
      <c r="WUW17" s="1376"/>
      <c r="WUX17" s="1376"/>
      <c r="WUY17" s="1376"/>
      <c r="WUZ17" s="1376"/>
      <c r="WVA17" s="1376"/>
      <c r="WVB17" s="1376"/>
      <c r="WVC17" s="1376"/>
      <c r="WVD17" s="1376"/>
      <c r="WVE17" s="1376"/>
      <c r="WVF17" s="1376"/>
      <c r="WVG17" s="1376"/>
      <c r="WVH17" s="1376"/>
      <c r="WVI17" s="1376"/>
      <c r="WVJ17" s="1376"/>
      <c r="WVK17" s="1376"/>
      <c r="WVL17" s="1376"/>
      <c r="WVM17" s="1376"/>
      <c r="WVN17" s="1376"/>
      <c r="WVO17" s="1376"/>
      <c r="WVP17" s="1376"/>
      <c r="WVQ17" s="1376"/>
      <c r="WVR17" s="1376"/>
      <c r="WVS17" s="1376"/>
      <c r="WVT17" s="1376"/>
      <c r="WVU17" s="1376"/>
      <c r="WVV17" s="1376"/>
      <c r="WVW17" s="1376"/>
      <c r="WVX17" s="1376"/>
      <c r="WVY17" s="1376"/>
      <c r="WVZ17" s="1376"/>
      <c r="WWA17" s="1376"/>
      <c r="WWB17" s="1376"/>
      <c r="WWC17" s="1376"/>
      <c r="WWD17" s="1376"/>
      <c r="WWE17" s="1376"/>
      <c r="WWF17" s="1376"/>
      <c r="WWG17" s="1376"/>
      <c r="WWH17" s="1376"/>
      <c r="WWI17" s="1376"/>
      <c r="WWJ17" s="1376"/>
      <c r="WWK17" s="1376"/>
      <c r="WWL17" s="1376"/>
      <c r="WWM17" s="1376"/>
      <c r="WWN17" s="1376"/>
      <c r="WWO17" s="1376"/>
      <c r="WWP17" s="1376"/>
      <c r="WWQ17" s="1376"/>
      <c r="WWR17" s="1376"/>
      <c r="WWS17" s="1376"/>
      <c r="WWT17" s="1376"/>
      <c r="WWU17" s="1376"/>
      <c r="WWV17" s="1376"/>
      <c r="WWW17" s="1376"/>
      <c r="WWX17" s="1376"/>
      <c r="WWY17" s="1376"/>
      <c r="WWZ17" s="1376"/>
      <c r="WXA17" s="1376"/>
      <c r="WXB17" s="1376"/>
      <c r="WXC17" s="1376"/>
      <c r="WXD17" s="1376"/>
      <c r="WXE17" s="1376"/>
      <c r="WXF17" s="1376"/>
      <c r="WXG17" s="1376"/>
      <c r="WXH17" s="1376"/>
      <c r="WXI17" s="1376"/>
      <c r="WXJ17" s="1376"/>
      <c r="WXK17" s="1376"/>
      <c r="WXL17" s="1376"/>
      <c r="WXM17" s="1376"/>
      <c r="WXN17" s="1376"/>
      <c r="WXO17" s="1376"/>
      <c r="WXP17" s="1376"/>
      <c r="WXQ17" s="1376"/>
      <c r="WXR17" s="1376"/>
      <c r="WXS17" s="1376"/>
      <c r="WXT17" s="1376"/>
      <c r="WXU17" s="1376"/>
      <c r="WXV17" s="1376"/>
      <c r="WXW17" s="1376"/>
      <c r="WXX17" s="1376"/>
      <c r="WXY17" s="1376"/>
      <c r="WXZ17" s="1376"/>
      <c r="WYA17" s="1376"/>
      <c r="WYB17" s="1376"/>
      <c r="WYC17" s="1376"/>
      <c r="WYD17" s="1376"/>
      <c r="WYE17" s="1376"/>
      <c r="WYF17" s="1376"/>
      <c r="WYG17" s="1376"/>
      <c r="WYH17" s="1376"/>
      <c r="WYI17" s="1376"/>
      <c r="WYJ17" s="1376"/>
      <c r="WYK17" s="1376"/>
      <c r="WYL17" s="1376"/>
      <c r="WYM17" s="1376"/>
      <c r="WYN17" s="1376"/>
      <c r="WYO17" s="1376"/>
      <c r="WYP17" s="1376"/>
      <c r="WYQ17" s="1376"/>
      <c r="WYR17" s="1376"/>
      <c r="WYS17" s="1376"/>
      <c r="WYT17" s="1376"/>
      <c r="WYU17" s="1376"/>
      <c r="WYV17" s="1376"/>
      <c r="WYW17" s="1376"/>
      <c r="WYX17" s="1376"/>
      <c r="WYY17" s="1376"/>
      <c r="WYZ17" s="1376"/>
      <c r="WZA17" s="1376"/>
      <c r="WZB17" s="1376"/>
      <c r="WZC17" s="1376"/>
      <c r="WZD17" s="1376"/>
      <c r="WZE17" s="1376"/>
      <c r="WZF17" s="1376"/>
      <c r="WZG17" s="1376"/>
      <c r="WZH17" s="1376"/>
      <c r="WZI17" s="1376"/>
      <c r="WZJ17" s="1376"/>
      <c r="WZK17" s="1376"/>
      <c r="WZL17" s="1376"/>
      <c r="WZM17" s="1376"/>
      <c r="WZN17" s="1376"/>
      <c r="WZO17" s="1376"/>
      <c r="WZP17" s="1376"/>
      <c r="WZQ17" s="1376"/>
      <c r="WZR17" s="1376"/>
      <c r="WZS17" s="1376"/>
      <c r="WZT17" s="1376"/>
      <c r="WZU17" s="1376"/>
      <c r="WZV17" s="1376"/>
      <c r="WZW17" s="1376"/>
      <c r="WZX17" s="1376"/>
      <c r="WZY17" s="1376"/>
      <c r="WZZ17" s="1376"/>
      <c r="XAA17" s="1376"/>
      <c r="XAB17" s="1376"/>
      <c r="XAC17" s="1376"/>
      <c r="XAD17" s="1376"/>
      <c r="XAE17" s="1376"/>
      <c r="XAF17" s="1376"/>
      <c r="XAG17" s="1376"/>
      <c r="XAH17" s="1376"/>
      <c r="XAI17" s="1376"/>
      <c r="XAJ17" s="1376"/>
      <c r="XAK17" s="1376"/>
      <c r="XAL17" s="1376"/>
      <c r="XAM17" s="1376"/>
      <c r="XAN17" s="1376"/>
      <c r="XAO17" s="1376"/>
      <c r="XAP17" s="1376"/>
      <c r="XAQ17" s="1376"/>
      <c r="XAR17" s="1376"/>
      <c r="XAS17" s="1376"/>
      <c r="XAT17" s="1376"/>
      <c r="XAU17" s="1376"/>
      <c r="XAV17" s="1376"/>
      <c r="XAW17" s="1376"/>
      <c r="XAX17" s="1376"/>
      <c r="XAY17" s="1376"/>
      <c r="XAZ17" s="1376"/>
      <c r="XBA17" s="1376"/>
      <c r="XBB17" s="1376"/>
      <c r="XBC17" s="1376"/>
      <c r="XBD17" s="1376"/>
      <c r="XBE17" s="1376"/>
      <c r="XBF17" s="1376"/>
      <c r="XBG17" s="1376"/>
      <c r="XBH17" s="1376"/>
      <c r="XBI17" s="1376"/>
      <c r="XBJ17" s="1376"/>
      <c r="XBK17" s="1376"/>
      <c r="XBL17" s="1376"/>
      <c r="XBM17" s="1376"/>
      <c r="XBN17" s="1376"/>
      <c r="XBO17" s="1376"/>
      <c r="XBP17" s="1376"/>
      <c r="XBQ17" s="1376"/>
      <c r="XBR17" s="1376"/>
      <c r="XBS17" s="1376"/>
      <c r="XBT17" s="1376"/>
      <c r="XBU17" s="1376"/>
      <c r="XBV17" s="1376"/>
      <c r="XBW17" s="1376"/>
      <c r="XBX17" s="1376"/>
      <c r="XBY17" s="1376"/>
      <c r="XBZ17" s="1376"/>
      <c r="XCA17" s="1376"/>
      <c r="XCB17" s="1376"/>
      <c r="XCC17" s="1376"/>
      <c r="XCD17" s="1376"/>
      <c r="XCE17" s="1376"/>
      <c r="XCF17" s="1376"/>
      <c r="XCG17" s="1376"/>
      <c r="XCH17" s="1376"/>
      <c r="XCI17" s="1376"/>
      <c r="XCJ17" s="1376"/>
      <c r="XCK17" s="1376"/>
      <c r="XCL17" s="1376"/>
      <c r="XCM17" s="1376"/>
      <c r="XCN17" s="1376"/>
      <c r="XCO17" s="1376"/>
      <c r="XCP17" s="1376"/>
      <c r="XCQ17" s="1376"/>
      <c r="XCR17" s="1376"/>
      <c r="XCS17" s="1376"/>
      <c r="XCT17" s="1376"/>
      <c r="XCU17" s="1376"/>
      <c r="XCV17" s="1376"/>
      <c r="XCW17" s="1376"/>
      <c r="XCX17" s="1376"/>
      <c r="XCY17" s="1376"/>
      <c r="XCZ17" s="1376"/>
      <c r="XDA17" s="1376"/>
      <c r="XDB17" s="1376"/>
      <c r="XDC17" s="1376"/>
      <c r="XDD17" s="1376"/>
      <c r="XDE17" s="1376"/>
      <c r="XDF17" s="1376"/>
      <c r="XDG17" s="1376"/>
      <c r="XDH17" s="1376"/>
      <c r="XDI17" s="1376"/>
      <c r="XDJ17" s="1376"/>
      <c r="XDK17" s="1376"/>
      <c r="XDL17" s="1376"/>
      <c r="XDM17" s="1376"/>
      <c r="XDN17" s="1376"/>
      <c r="XDO17" s="1376"/>
      <c r="XDP17" s="1376"/>
      <c r="XDQ17" s="1376"/>
      <c r="XDR17" s="1376"/>
      <c r="XDS17" s="1376"/>
      <c r="XDT17" s="1376"/>
      <c r="XDU17" s="1376"/>
      <c r="XDV17" s="1376"/>
      <c r="XDW17" s="1376"/>
      <c r="XDX17" s="1376"/>
      <c r="XDY17" s="1376"/>
      <c r="XDZ17" s="1376"/>
      <c r="XEA17" s="1376"/>
      <c r="XEB17" s="1376"/>
      <c r="XEC17" s="1376"/>
      <c r="XED17" s="1376"/>
      <c r="XEE17" s="1376"/>
      <c r="XEF17" s="1376"/>
      <c r="XEG17" s="1376"/>
      <c r="XEH17" s="1376"/>
      <c r="XEI17" s="1376"/>
      <c r="XEJ17" s="1376"/>
      <c r="XEK17" s="1376"/>
      <c r="XEL17" s="1376"/>
      <c r="XEM17" s="1376"/>
      <c r="XEN17" s="1376"/>
      <c r="XEO17" s="1376"/>
      <c r="XEP17" s="1376"/>
      <c r="XEQ17" s="1376"/>
      <c r="XER17" s="1376"/>
      <c r="XES17" s="1376"/>
      <c r="XET17" s="1376"/>
      <c r="XEU17" s="1376"/>
      <c r="XEV17" s="1376"/>
      <c r="XEW17" s="1376"/>
      <c r="XEX17" s="1376"/>
      <c r="XEY17" s="1376"/>
      <c r="XEZ17" s="1376"/>
      <c r="XFA17" s="1377"/>
      <c r="XFB17" s="1377"/>
      <c r="XFC17" s="1377"/>
      <c r="XFD17" s="1377"/>
    </row>
    <row r="18" spans="1:7" s="803" customFormat="1" ht="30.75" customHeight="1">
      <c r="A18" s="1353" t="s">
        <v>614</v>
      </c>
      <c r="B18" s="1353"/>
      <c r="C18" s="1353"/>
      <c r="D18" s="1353"/>
      <c r="E18" s="1353"/>
      <c r="F18" s="1353"/>
      <c r="G18" s="1353"/>
    </row>
    <row r="19" spans="1:7" s="803" customFormat="1" ht="12.75">
      <c r="A19" s="1353" t="s">
        <v>615</v>
      </c>
      <c r="B19" s="1353"/>
      <c r="C19" s="1353"/>
      <c r="D19" s="1353"/>
      <c r="E19" s="1353"/>
      <c r="F19" s="1353"/>
      <c r="G19" s="1353"/>
    </row>
    <row r="20" spans="1:15" s="265" customFormat="1" ht="12.75">
      <c r="A20" s="1353" t="s">
        <v>616</v>
      </c>
      <c r="B20" s="1353"/>
      <c r="C20" s="1353"/>
      <c r="D20" s="1353"/>
      <c r="E20" s="1353"/>
      <c r="F20" s="1353"/>
      <c r="G20" s="1353"/>
      <c r="H20" s="34"/>
      <c r="I20" s="34"/>
      <c r="J20" s="34"/>
      <c r="K20" s="34"/>
      <c r="L20" s="34"/>
      <c r="M20" s="34"/>
      <c r="N20" s="34"/>
      <c r="O20" s="34"/>
    </row>
    <row r="21" spans="1:11" s="265" customFormat="1" ht="24.75" customHeight="1">
      <c r="A21" s="1375" t="s">
        <v>493</v>
      </c>
      <c r="B21" s="1375"/>
      <c r="C21" s="1375"/>
      <c r="D21" s="1375"/>
      <c r="E21" s="1375"/>
      <c r="F21" s="1375"/>
      <c r="G21" s="1375"/>
      <c r="H21" s="5"/>
      <c r="I21" s="5"/>
      <c r="J21" s="5"/>
      <c r="K21" s="5"/>
    </row>
    <row r="22" spans="1:7" s="721" customFormat="1" ht="12.75" thickBot="1">
      <c r="A22" s="33"/>
      <c r="B22" s="60"/>
      <c r="C22" s="60"/>
      <c r="D22" s="60"/>
      <c r="E22" s="60"/>
      <c r="F22" s="60"/>
      <c r="G22" s="60"/>
    </row>
  </sheetData>
  <mergeCells count="2352">
    <mergeCell ref="H17:N17"/>
    <mergeCell ref="O17:U17"/>
    <mergeCell ref="V17:AB17"/>
    <mergeCell ref="AC17:AI17"/>
    <mergeCell ref="AJ17:AP17"/>
    <mergeCell ref="AQ17:AW17"/>
    <mergeCell ref="A1:G1"/>
    <mergeCell ref="A2:G2"/>
    <mergeCell ref="A3:G3"/>
    <mergeCell ref="A4:A5"/>
    <mergeCell ref="B4:B5"/>
    <mergeCell ref="C4:C5"/>
    <mergeCell ref="D4:G4"/>
    <mergeCell ref="ED17:EJ17"/>
    <mergeCell ref="EK17:EQ17"/>
    <mergeCell ref="ER17:EX17"/>
    <mergeCell ref="EY17:FE17"/>
    <mergeCell ref="A17:G17"/>
    <mergeCell ref="FF17:FL17"/>
    <mergeCell ref="FM17:FS17"/>
    <mergeCell ref="CN17:CT17"/>
    <mergeCell ref="CU17:DA17"/>
    <mergeCell ref="DB17:DH17"/>
    <mergeCell ref="DI17:DO17"/>
    <mergeCell ref="DP17:DV17"/>
    <mergeCell ref="DW17:EC17"/>
    <mergeCell ref="AX17:BD17"/>
    <mergeCell ref="BE17:BK17"/>
    <mergeCell ref="BL17:BR17"/>
    <mergeCell ref="BS17:BY17"/>
    <mergeCell ref="BZ17:CF17"/>
    <mergeCell ref="CG17:CM17"/>
    <mergeCell ref="IZ17:JF17"/>
    <mergeCell ref="JG17:JM17"/>
    <mergeCell ref="JN17:JT17"/>
    <mergeCell ref="JU17:KA17"/>
    <mergeCell ref="KB17:KH17"/>
    <mergeCell ref="KI17:KO17"/>
    <mergeCell ref="HJ17:HP17"/>
    <mergeCell ref="HQ17:HW17"/>
    <mergeCell ref="HX17:ID17"/>
    <mergeCell ref="IE17:IK17"/>
    <mergeCell ref="IL17:IR17"/>
    <mergeCell ref="IS17:IY17"/>
    <mergeCell ref="FT17:FZ17"/>
    <mergeCell ref="GA17:GG17"/>
    <mergeCell ref="GH17:GN17"/>
    <mergeCell ref="GO17:GU17"/>
    <mergeCell ref="GV17:HB17"/>
    <mergeCell ref="HC17:HI17"/>
    <mergeCell ref="NV17:OB17"/>
    <mergeCell ref="OC17:OI17"/>
    <mergeCell ref="OJ17:OP17"/>
    <mergeCell ref="OQ17:OW17"/>
    <mergeCell ref="OX17:PD17"/>
    <mergeCell ref="PE17:PK17"/>
    <mergeCell ref="MF17:ML17"/>
    <mergeCell ref="MM17:MS17"/>
    <mergeCell ref="MT17:MZ17"/>
    <mergeCell ref="NA17:NG17"/>
    <mergeCell ref="NH17:NN17"/>
    <mergeCell ref="NO17:NU17"/>
    <mergeCell ref="KP17:KV17"/>
    <mergeCell ref="KW17:LC17"/>
    <mergeCell ref="LD17:LJ17"/>
    <mergeCell ref="LK17:LQ17"/>
    <mergeCell ref="LR17:LX17"/>
    <mergeCell ref="LY17:ME17"/>
    <mergeCell ref="SR17:SX17"/>
    <mergeCell ref="SY17:TE17"/>
    <mergeCell ref="TF17:TL17"/>
    <mergeCell ref="TM17:TS17"/>
    <mergeCell ref="TT17:TZ17"/>
    <mergeCell ref="UA17:UG17"/>
    <mergeCell ref="RB17:RH17"/>
    <mergeCell ref="RI17:RO17"/>
    <mergeCell ref="RP17:RV17"/>
    <mergeCell ref="RW17:SC17"/>
    <mergeCell ref="SD17:SJ17"/>
    <mergeCell ref="SK17:SQ17"/>
    <mergeCell ref="PL17:PR17"/>
    <mergeCell ref="PS17:PY17"/>
    <mergeCell ref="PZ17:QF17"/>
    <mergeCell ref="QG17:QM17"/>
    <mergeCell ref="QN17:QT17"/>
    <mergeCell ref="QU17:RA17"/>
    <mergeCell ref="XN17:XT17"/>
    <mergeCell ref="XU17:YA17"/>
    <mergeCell ref="YB17:YH17"/>
    <mergeCell ref="YI17:YO17"/>
    <mergeCell ref="YP17:YV17"/>
    <mergeCell ref="YW17:ZC17"/>
    <mergeCell ref="VX17:WD17"/>
    <mergeCell ref="WE17:WK17"/>
    <mergeCell ref="WL17:WR17"/>
    <mergeCell ref="WS17:WY17"/>
    <mergeCell ref="WZ17:XF17"/>
    <mergeCell ref="XG17:XM17"/>
    <mergeCell ref="UH17:UN17"/>
    <mergeCell ref="UO17:UU17"/>
    <mergeCell ref="UV17:VB17"/>
    <mergeCell ref="VC17:VI17"/>
    <mergeCell ref="VJ17:VP17"/>
    <mergeCell ref="VQ17:VW17"/>
    <mergeCell ref="ACJ17:ACP17"/>
    <mergeCell ref="ACQ17:ACW17"/>
    <mergeCell ref="ACX17:ADD17"/>
    <mergeCell ref="ADE17:ADK17"/>
    <mergeCell ref="ADL17:ADR17"/>
    <mergeCell ref="ADS17:ADY17"/>
    <mergeCell ref="AAT17:AAZ17"/>
    <mergeCell ref="ABA17:ABG17"/>
    <mergeCell ref="ABH17:ABN17"/>
    <mergeCell ref="ABO17:ABU17"/>
    <mergeCell ref="ABV17:ACB17"/>
    <mergeCell ref="ACC17:ACI17"/>
    <mergeCell ref="ZD17:ZJ17"/>
    <mergeCell ref="ZK17:ZQ17"/>
    <mergeCell ref="ZR17:ZX17"/>
    <mergeCell ref="ZY17:AAE17"/>
    <mergeCell ref="AAF17:AAL17"/>
    <mergeCell ref="AAM17:AAS17"/>
    <mergeCell ref="AHF17:AHL17"/>
    <mergeCell ref="AHM17:AHS17"/>
    <mergeCell ref="AHT17:AHZ17"/>
    <mergeCell ref="AIA17:AIG17"/>
    <mergeCell ref="AIH17:AIN17"/>
    <mergeCell ref="AIO17:AIU17"/>
    <mergeCell ref="AFP17:AFV17"/>
    <mergeCell ref="AFW17:AGC17"/>
    <mergeCell ref="AGD17:AGJ17"/>
    <mergeCell ref="AGK17:AGQ17"/>
    <mergeCell ref="AGR17:AGX17"/>
    <mergeCell ref="AGY17:AHE17"/>
    <mergeCell ref="ADZ17:AEF17"/>
    <mergeCell ref="AEG17:AEM17"/>
    <mergeCell ref="AEN17:AET17"/>
    <mergeCell ref="AEU17:AFA17"/>
    <mergeCell ref="AFB17:AFH17"/>
    <mergeCell ref="AFI17:AFO17"/>
    <mergeCell ref="AMB17:AMH17"/>
    <mergeCell ref="AMI17:AMO17"/>
    <mergeCell ref="AMP17:AMV17"/>
    <mergeCell ref="AMW17:ANC17"/>
    <mergeCell ref="AND17:ANJ17"/>
    <mergeCell ref="ANK17:ANQ17"/>
    <mergeCell ref="AKL17:AKR17"/>
    <mergeCell ref="AKS17:AKY17"/>
    <mergeCell ref="AKZ17:ALF17"/>
    <mergeCell ref="ALG17:ALM17"/>
    <mergeCell ref="ALN17:ALT17"/>
    <mergeCell ref="ALU17:AMA17"/>
    <mergeCell ref="AIV17:AJB17"/>
    <mergeCell ref="AJC17:AJI17"/>
    <mergeCell ref="AJJ17:AJP17"/>
    <mergeCell ref="AJQ17:AJW17"/>
    <mergeCell ref="AJX17:AKD17"/>
    <mergeCell ref="AKE17:AKK17"/>
    <mergeCell ref="AQX17:ARD17"/>
    <mergeCell ref="ARE17:ARK17"/>
    <mergeCell ref="ARL17:ARR17"/>
    <mergeCell ref="ARS17:ARY17"/>
    <mergeCell ref="ARZ17:ASF17"/>
    <mergeCell ref="ASG17:ASM17"/>
    <mergeCell ref="APH17:APN17"/>
    <mergeCell ref="APO17:APU17"/>
    <mergeCell ref="APV17:AQB17"/>
    <mergeCell ref="AQC17:AQI17"/>
    <mergeCell ref="AQJ17:AQP17"/>
    <mergeCell ref="AQQ17:AQW17"/>
    <mergeCell ref="ANR17:ANX17"/>
    <mergeCell ref="ANY17:AOE17"/>
    <mergeCell ref="AOF17:AOL17"/>
    <mergeCell ref="AOM17:AOS17"/>
    <mergeCell ref="AOT17:AOZ17"/>
    <mergeCell ref="APA17:APG17"/>
    <mergeCell ref="AVT17:AVZ17"/>
    <mergeCell ref="AWA17:AWG17"/>
    <mergeCell ref="AWH17:AWN17"/>
    <mergeCell ref="AWO17:AWU17"/>
    <mergeCell ref="AWV17:AXB17"/>
    <mergeCell ref="AXC17:AXI17"/>
    <mergeCell ref="AUD17:AUJ17"/>
    <mergeCell ref="AUK17:AUQ17"/>
    <mergeCell ref="AUR17:AUX17"/>
    <mergeCell ref="AUY17:AVE17"/>
    <mergeCell ref="AVF17:AVL17"/>
    <mergeCell ref="AVM17:AVS17"/>
    <mergeCell ref="ASN17:AST17"/>
    <mergeCell ref="ASU17:ATA17"/>
    <mergeCell ref="ATB17:ATH17"/>
    <mergeCell ref="ATI17:ATO17"/>
    <mergeCell ref="ATP17:ATV17"/>
    <mergeCell ref="ATW17:AUC17"/>
    <mergeCell ref="BAP17:BAV17"/>
    <mergeCell ref="BAW17:BBC17"/>
    <mergeCell ref="BBD17:BBJ17"/>
    <mergeCell ref="BBK17:BBQ17"/>
    <mergeCell ref="BBR17:BBX17"/>
    <mergeCell ref="BBY17:BCE17"/>
    <mergeCell ref="AYZ17:AZF17"/>
    <mergeCell ref="AZG17:AZM17"/>
    <mergeCell ref="AZN17:AZT17"/>
    <mergeCell ref="AZU17:BAA17"/>
    <mergeCell ref="BAB17:BAH17"/>
    <mergeCell ref="BAI17:BAO17"/>
    <mergeCell ref="AXJ17:AXP17"/>
    <mergeCell ref="AXQ17:AXW17"/>
    <mergeCell ref="AXX17:AYD17"/>
    <mergeCell ref="AYE17:AYK17"/>
    <mergeCell ref="AYL17:AYR17"/>
    <mergeCell ref="AYS17:AYY17"/>
    <mergeCell ref="BFL17:BFR17"/>
    <mergeCell ref="BFS17:BFY17"/>
    <mergeCell ref="BFZ17:BGF17"/>
    <mergeCell ref="BGG17:BGM17"/>
    <mergeCell ref="BGN17:BGT17"/>
    <mergeCell ref="BGU17:BHA17"/>
    <mergeCell ref="BDV17:BEB17"/>
    <mergeCell ref="BEC17:BEI17"/>
    <mergeCell ref="BEJ17:BEP17"/>
    <mergeCell ref="BEQ17:BEW17"/>
    <mergeCell ref="BEX17:BFD17"/>
    <mergeCell ref="BFE17:BFK17"/>
    <mergeCell ref="BCF17:BCL17"/>
    <mergeCell ref="BCM17:BCS17"/>
    <mergeCell ref="BCT17:BCZ17"/>
    <mergeCell ref="BDA17:BDG17"/>
    <mergeCell ref="BDH17:BDN17"/>
    <mergeCell ref="BDO17:BDU17"/>
    <mergeCell ref="BKH17:BKN17"/>
    <mergeCell ref="BKO17:BKU17"/>
    <mergeCell ref="BKV17:BLB17"/>
    <mergeCell ref="BLC17:BLI17"/>
    <mergeCell ref="BLJ17:BLP17"/>
    <mergeCell ref="BLQ17:BLW17"/>
    <mergeCell ref="BIR17:BIX17"/>
    <mergeCell ref="BIY17:BJE17"/>
    <mergeCell ref="BJF17:BJL17"/>
    <mergeCell ref="BJM17:BJS17"/>
    <mergeCell ref="BJT17:BJZ17"/>
    <mergeCell ref="BKA17:BKG17"/>
    <mergeCell ref="BHB17:BHH17"/>
    <mergeCell ref="BHI17:BHO17"/>
    <mergeCell ref="BHP17:BHV17"/>
    <mergeCell ref="BHW17:BIC17"/>
    <mergeCell ref="BID17:BIJ17"/>
    <mergeCell ref="BIK17:BIQ17"/>
    <mergeCell ref="BPD17:BPJ17"/>
    <mergeCell ref="BPK17:BPQ17"/>
    <mergeCell ref="BPR17:BPX17"/>
    <mergeCell ref="BPY17:BQE17"/>
    <mergeCell ref="BQF17:BQL17"/>
    <mergeCell ref="BQM17:BQS17"/>
    <mergeCell ref="BNN17:BNT17"/>
    <mergeCell ref="BNU17:BOA17"/>
    <mergeCell ref="BOB17:BOH17"/>
    <mergeCell ref="BOI17:BOO17"/>
    <mergeCell ref="BOP17:BOV17"/>
    <mergeCell ref="BOW17:BPC17"/>
    <mergeCell ref="BLX17:BMD17"/>
    <mergeCell ref="BME17:BMK17"/>
    <mergeCell ref="BML17:BMR17"/>
    <mergeCell ref="BMS17:BMY17"/>
    <mergeCell ref="BMZ17:BNF17"/>
    <mergeCell ref="BNG17:BNM17"/>
    <mergeCell ref="BTZ17:BUF17"/>
    <mergeCell ref="BUG17:BUM17"/>
    <mergeCell ref="BUN17:BUT17"/>
    <mergeCell ref="BUU17:BVA17"/>
    <mergeCell ref="BVB17:BVH17"/>
    <mergeCell ref="BVI17:BVO17"/>
    <mergeCell ref="BSJ17:BSP17"/>
    <mergeCell ref="BSQ17:BSW17"/>
    <mergeCell ref="BSX17:BTD17"/>
    <mergeCell ref="BTE17:BTK17"/>
    <mergeCell ref="BTL17:BTR17"/>
    <mergeCell ref="BTS17:BTY17"/>
    <mergeCell ref="BQT17:BQZ17"/>
    <mergeCell ref="BRA17:BRG17"/>
    <mergeCell ref="BRH17:BRN17"/>
    <mergeCell ref="BRO17:BRU17"/>
    <mergeCell ref="BRV17:BSB17"/>
    <mergeCell ref="BSC17:BSI17"/>
    <mergeCell ref="BYV17:BZB17"/>
    <mergeCell ref="BZC17:BZI17"/>
    <mergeCell ref="BZJ17:BZP17"/>
    <mergeCell ref="BZQ17:BZW17"/>
    <mergeCell ref="BZX17:CAD17"/>
    <mergeCell ref="CAE17:CAK17"/>
    <mergeCell ref="BXF17:BXL17"/>
    <mergeCell ref="BXM17:BXS17"/>
    <mergeCell ref="BXT17:BXZ17"/>
    <mergeCell ref="BYA17:BYG17"/>
    <mergeCell ref="BYH17:BYN17"/>
    <mergeCell ref="BYO17:BYU17"/>
    <mergeCell ref="BVP17:BVV17"/>
    <mergeCell ref="BVW17:BWC17"/>
    <mergeCell ref="BWD17:BWJ17"/>
    <mergeCell ref="BWK17:BWQ17"/>
    <mergeCell ref="BWR17:BWX17"/>
    <mergeCell ref="BWY17:BXE17"/>
    <mergeCell ref="CDR17:CDX17"/>
    <mergeCell ref="CDY17:CEE17"/>
    <mergeCell ref="CEF17:CEL17"/>
    <mergeCell ref="CEM17:CES17"/>
    <mergeCell ref="CET17:CEZ17"/>
    <mergeCell ref="CFA17:CFG17"/>
    <mergeCell ref="CCB17:CCH17"/>
    <mergeCell ref="CCI17:CCO17"/>
    <mergeCell ref="CCP17:CCV17"/>
    <mergeCell ref="CCW17:CDC17"/>
    <mergeCell ref="CDD17:CDJ17"/>
    <mergeCell ref="CDK17:CDQ17"/>
    <mergeCell ref="CAL17:CAR17"/>
    <mergeCell ref="CAS17:CAY17"/>
    <mergeCell ref="CAZ17:CBF17"/>
    <mergeCell ref="CBG17:CBM17"/>
    <mergeCell ref="CBN17:CBT17"/>
    <mergeCell ref="CBU17:CCA17"/>
    <mergeCell ref="CIN17:CIT17"/>
    <mergeCell ref="CIU17:CJA17"/>
    <mergeCell ref="CJB17:CJH17"/>
    <mergeCell ref="CJI17:CJO17"/>
    <mergeCell ref="CJP17:CJV17"/>
    <mergeCell ref="CJW17:CKC17"/>
    <mergeCell ref="CGX17:CHD17"/>
    <mergeCell ref="CHE17:CHK17"/>
    <mergeCell ref="CHL17:CHR17"/>
    <mergeCell ref="CHS17:CHY17"/>
    <mergeCell ref="CHZ17:CIF17"/>
    <mergeCell ref="CIG17:CIM17"/>
    <mergeCell ref="CFH17:CFN17"/>
    <mergeCell ref="CFO17:CFU17"/>
    <mergeCell ref="CFV17:CGB17"/>
    <mergeCell ref="CGC17:CGI17"/>
    <mergeCell ref="CGJ17:CGP17"/>
    <mergeCell ref="CGQ17:CGW17"/>
    <mergeCell ref="CNJ17:CNP17"/>
    <mergeCell ref="CNQ17:CNW17"/>
    <mergeCell ref="CNX17:COD17"/>
    <mergeCell ref="COE17:COK17"/>
    <mergeCell ref="COL17:COR17"/>
    <mergeCell ref="COS17:COY17"/>
    <mergeCell ref="CLT17:CLZ17"/>
    <mergeCell ref="CMA17:CMG17"/>
    <mergeCell ref="CMH17:CMN17"/>
    <mergeCell ref="CMO17:CMU17"/>
    <mergeCell ref="CMV17:CNB17"/>
    <mergeCell ref="CNC17:CNI17"/>
    <mergeCell ref="CKD17:CKJ17"/>
    <mergeCell ref="CKK17:CKQ17"/>
    <mergeCell ref="CKR17:CKX17"/>
    <mergeCell ref="CKY17:CLE17"/>
    <mergeCell ref="CLF17:CLL17"/>
    <mergeCell ref="CLM17:CLS17"/>
    <mergeCell ref="CSF17:CSL17"/>
    <mergeCell ref="CSM17:CSS17"/>
    <mergeCell ref="CST17:CSZ17"/>
    <mergeCell ref="CTA17:CTG17"/>
    <mergeCell ref="CTH17:CTN17"/>
    <mergeCell ref="CTO17:CTU17"/>
    <mergeCell ref="CQP17:CQV17"/>
    <mergeCell ref="CQW17:CRC17"/>
    <mergeCell ref="CRD17:CRJ17"/>
    <mergeCell ref="CRK17:CRQ17"/>
    <mergeCell ref="CRR17:CRX17"/>
    <mergeCell ref="CRY17:CSE17"/>
    <mergeCell ref="COZ17:CPF17"/>
    <mergeCell ref="CPG17:CPM17"/>
    <mergeCell ref="CPN17:CPT17"/>
    <mergeCell ref="CPU17:CQA17"/>
    <mergeCell ref="CQB17:CQH17"/>
    <mergeCell ref="CQI17:CQO17"/>
    <mergeCell ref="CXB17:CXH17"/>
    <mergeCell ref="CXI17:CXO17"/>
    <mergeCell ref="CXP17:CXV17"/>
    <mergeCell ref="CXW17:CYC17"/>
    <mergeCell ref="CYD17:CYJ17"/>
    <mergeCell ref="CYK17:CYQ17"/>
    <mergeCell ref="CVL17:CVR17"/>
    <mergeCell ref="CVS17:CVY17"/>
    <mergeCell ref="CVZ17:CWF17"/>
    <mergeCell ref="CWG17:CWM17"/>
    <mergeCell ref="CWN17:CWT17"/>
    <mergeCell ref="CWU17:CXA17"/>
    <mergeCell ref="CTV17:CUB17"/>
    <mergeCell ref="CUC17:CUI17"/>
    <mergeCell ref="CUJ17:CUP17"/>
    <mergeCell ref="CUQ17:CUW17"/>
    <mergeCell ref="CUX17:CVD17"/>
    <mergeCell ref="CVE17:CVK17"/>
    <mergeCell ref="DBX17:DCD17"/>
    <mergeCell ref="DCE17:DCK17"/>
    <mergeCell ref="DCL17:DCR17"/>
    <mergeCell ref="DCS17:DCY17"/>
    <mergeCell ref="DCZ17:DDF17"/>
    <mergeCell ref="DDG17:DDM17"/>
    <mergeCell ref="DAH17:DAN17"/>
    <mergeCell ref="DAO17:DAU17"/>
    <mergeCell ref="DAV17:DBB17"/>
    <mergeCell ref="DBC17:DBI17"/>
    <mergeCell ref="DBJ17:DBP17"/>
    <mergeCell ref="DBQ17:DBW17"/>
    <mergeCell ref="CYR17:CYX17"/>
    <mergeCell ref="CYY17:CZE17"/>
    <mergeCell ref="CZF17:CZL17"/>
    <mergeCell ref="CZM17:CZS17"/>
    <mergeCell ref="CZT17:CZZ17"/>
    <mergeCell ref="DAA17:DAG17"/>
    <mergeCell ref="DGT17:DGZ17"/>
    <mergeCell ref="DHA17:DHG17"/>
    <mergeCell ref="DHH17:DHN17"/>
    <mergeCell ref="DHO17:DHU17"/>
    <mergeCell ref="DHV17:DIB17"/>
    <mergeCell ref="DIC17:DII17"/>
    <mergeCell ref="DFD17:DFJ17"/>
    <mergeCell ref="DFK17:DFQ17"/>
    <mergeCell ref="DFR17:DFX17"/>
    <mergeCell ref="DFY17:DGE17"/>
    <mergeCell ref="DGF17:DGL17"/>
    <mergeCell ref="DGM17:DGS17"/>
    <mergeCell ref="DDN17:DDT17"/>
    <mergeCell ref="DDU17:DEA17"/>
    <mergeCell ref="DEB17:DEH17"/>
    <mergeCell ref="DEI17:DEO17"/>
    <mergeCell ref="DEP17:DEV17"/>
    <mergeCell ref="DEW17:DFC17"/>
    <mergeCell ref="DLP17:DLV17"/>
    <mergeCell ref="DLW17:DMC17"/>
    <mergeCell ref="DMD17:DMJ17"/>
    <mergeCell ref="DMK17:DMQ17"/>
    <mergeCell ref="DMR17:DMX17"/>
    <mergeCell ref="DMY17:DNE17"/>
    <mergeCell ref="DJZ17:DKF17"/>
    <mergeCell ref="DKG17:DKM17"/>
    <mergeCell ref="DKN17:DKT17"/>
    <mergeCell ref="DKU17:DLA17"/>
    <mergeCell ref="DLB17:DLH17"/>
    <mergeCell ref="DLI17:DLO17"/>
    <mergeCell ref="DIJ17:DIP17"/>
    <mergeCell ref="DIQ17:DIW17"/>
    <mergeCell ref="DIX17:DJD17"/>
    <mergeCell ref="DJE17:DJK17"/>
    <mergeCell ref="DJL17:DJR17"/>
    <mergeCell ref="DJS17:DJY17"/>
    <mergeCell ref="DQL17:DQR17"/>
    <mergeCell ref="DQS17:DQY17"/>
    <mergeCell ref="DQZ17:DRF17"/>
    <mergeCell ref="DRG17:DRM17"/>
    <mergeCell ref="DRN17:DRT17"/>
    <mergeCell ref="DRU17:DSA17"/>
    <mergeCell ref="DOV17:DPB17"/>
    <mergeCell ref="DPC17:DPI17"/>
    <mergeCell ref="DPJ17:DPP17"/>
    <mergeCell ref="DPQ17:DPW17"/>
    <mergeCell ref="DPX17:DQD17"/>
    <mergeCell ref="DQE17:DQK17"/>
    <mergeCell ref="DNF17:DNL17"/>
    <mergeCell ref="DNM17:DNS17"/>
    <mergeCell ref="DNT17:DNZ17"/>
    <mergeCell ref="DOA17:DOG17"/>
    <mergeCell ref="DOH17:DON17"/>
    <mergeCell ref="DOO17:DOU17"/>
    <mergeCell ref="DVH17:DVN17"/>
    <mergeCell ref="DVO17:DVU17"/>
    <mergeCell ref="DVV17:DWB17"/>
    <mergeCell ref="DWC17:DWI17"/>
    <mergeCell ref="DWJ17:DWP17"/>
    <mergeCell ref="DWQ17:DWW17"/>
    <mergeCell ref="DTR17:DTX17"/>
    <mergeCell ref="DTY17:DUE17"/>
    <mergeCell ref="DUF17:DUL17"/>
    <mergeCell ref="DUM17:DUS17"/>
    <mergeCell ref="DUT17:DUZ17"/>
    <mergeCell ref="DVA17:DVG17"/>
    <mergeCell ref="DSB17:DSH17"/>
    <mergeCell ref="DSI17:DSO17"/>
    <mergeCell ref="DSP17:DSV17"/>
    <mergeCell ref="DSW17:DTC17"/>
    <mergeCell ref="DTD17:DTJ17"/>
    <mergeCell ref="DTK17:DTQ17"/>
    <mergeCell ref="EAD17:EAJ17"/>
    <mergeCell ref="EAK17:EAQ17"/>
    <mergeCell ref="EAR17:EAX17"/>
    <mergeCell ref="EAY17:EBE17"/>
    <mergeCell ref="EBF17:EBL17"/>
    <mergeCell ref="EBM17:EBS17"/>
    <mergeCell ref="DYN17:DYT17"/>
    <mergeCell ref="DYU17:DZA17"/>
    <mergeCell ref="DZB17:DZH17"/>
    <mergeCell ref="DZI17:DZO17"/>
    <mergeCell ref="DZP17:DZV17"/>
    <mergeCell ref="DZW17:EAC17"/>
    <mergeCell ref="DWX17:DXD17"/>
    <mergeCell ref="DXE17:DXK17"/>
    <mergeCell ref="DXL17:DXR17"/>
    <mergeCell ref="DXS17:DXY17"/>
    <mergeCell ref="DXZ17:DYF17"/>
    <mergeCell ref="DYG17:DYM17"/>
    <mergeCell ref="EEZ17:EFF17"/>
    <mergeCell ref="EFG17:EFM17"/>
    <mergeCell ref="EFN17:EFT17"/>
    <mergeCell ref="EFU17:EGA17"/>
    <mergeCell ref="EGB17:EGH17"/>
    <mergeCell ref="EGI17:EGO17"/>
    <mergeCell ref="EDJ17:EDP17"/>
    <mergeCell ref="EDQ17:EDW17"/>
    <mergeCell ref="EDX17:EED17"/>
    <mergeCell ref="EEE17:EEK17"/>
    <mergeCell ref="EEL17:EER17"/>
    <mergeCell ref="EES17:EEY17"/>
    <mergeCell ref="EBT17:EBZ17"/>
    <mergeCell ref="ECA17:ECG17"/>
    <mergeCell ref="ECH17:ECN17"/>
    <mergeCell ref="ECO17:ECU17"/>
    <mergeCell ref="ECV17:EDB17"/>
    <mergeCell ref="EDC17:EDI17"/>
    <mergeCell ref="EJV17:EKB17"/>
    <mergeCell ref="EKC17:EKI17"/>
    <mergeCell ref="EKJ17:EKP17"/>
    <mergeCell ref="EKQ17:EKW17"/>
    <mergeCell ref="EKX17:ELD17"/>
    <mergeCell ref="ELE17:ELK17"/>
    <mergeCell ref="EIF17:EIL17"/>
    <mergeCell ref="EIM17:EIS17"/>
    <mergeCell ref="EIT17:EIZ17"/>
    <mergeCell ref="EJA17:EJG17"/>
    <mergeCell ref="EJH17:EJN17"/>
    <mergeCell ref="EJO17:EJU17"/>
    <mergeCell ref="EGP17:EGV17"/>
    <mergeCell ref="EGW17:EHC17"/>
    <mergeCell ref="EHD17:EHJ17"/>
    <mergeCell ref="EHK17:EHQ17"/>
    <mergeCell ref="EHR17:EHX17"/>
    <mergeCell ref="EHY17:EIE17"/>
    <mergeCell ref="EOR17:EOX17"/>
    <mergeCell ref="EOY17:EPE17"/>
    <mergeCell ref="EPF17:EPL17"/>
    <mergeCell ref="EPM17:EPS17"/>
    <mergeCell ref="EPT17:EPZ17"/>
    <mergeCell ref="EQA17:EQG17"/>
    <mergeCell ref="ENB17:ENH17"/>
    <mergeCell ref="ENI17:ENO17"/>
    <mergeCell ref="ENP17:ENV17"/>
    <mergeCell ref="ENW17:EOC17"/>
    <mergeCell ref="EOD17:EOJ17"/>
    <mergeCell ref="EOK17:EOQ17"/>
    <mergeCell ref="ELL17:ELR17"/>
    <mergeCell ref="ELS17:ELY17"/>
    <mergeCell ref="ELZ17:EMF17"/>
    <mergeCell ref="EMG17:EMM17"/>
    <mergeCell ref="EMN17:EMT17"/>
    <mergeCell ref="EMU17:ENA17"/>
    <mergeCell ref="ETN17:ETT17"/>
    <mergeCell ref="ETU17:EUA17"/>
    <mergeCell ref="EUB17:EUH17"/>
    <mergeCell ref="EUI17:EUO17"/>
    <mergeCell ref="EUP17:EUV17"/>
    <mergeCell ref="EUW17:EVC17"/>
    <mergeCell ref="ERX17:ESD17"/>
    <mergeCell ref="ESE17:ESK17"/>
    <mergeCell ref="ESL17:ESR17"/>
    <mergeCell ref="ESS17:ESY17"/>
    <mergeCell ref="ESZ17:ETF17"/>
    <mergeCell ref="ETG17:ETM17"/>
    <mergeCell ref="EQH17:EQN17"/>
    <mergeCell ref="EQO17:EQU17"/>
    <mergeCell ref="EQV17:ERB17"/>
    <mergeCell ref="ERC17:ERI17"/>
    <mergeCell ref="ERJ17:ERP17"/>
    <mergeCell ref="ERQ17:ERW17"/>
    <mergeCell ref="EYJ17:EYP17"/>
    <mergeCell ref="EYQ17:EYW17"/>
    <mergeCell ref="EYX17:EZD17"/>
    <mergeCell ref="EZE17:EZK17"/>
    <mergeCell ref="EZL17:EZR17"/>
    <mergeCell ref="EZS17:EZY17"/>
    <mergeCell ref="EWT17:EWZ17"/>
    <mergeCell ref="EXA17:EXG17"/>
    <mergeCell ref="EXH17:EXN17"/>
    <mergeCell ref="EXO17:EXU17"/>
    <mergeCell ref="EXV17:EYB17"/>
    <mergeCell ref="EYC17:EYI17"/>
    <mergeCell ref="EVD17:EVJ17"/>
    <mergeCell ref="EVK17:EVQ17"/>
    <mergeCell ref="EVR17:EVX17"/>
    <mergeCell ref="EVY17:EWE17"/>
    <mergeCell ref="EWF17:EWL17"/>
    <mergeCell ref="EWM17:EWS17"/>
    <mergeCell ref="FDF17:FDL17"/>
    <mergeCell ref="FDM17:FDS17"/>
    <mergeCell ref="FDT17:FDZ17"/>
    <mergeCell ref="FEA17:FEG17"/>
    <mergeCell ref="FEH17:FEN17"/>
    <mergeCell ref="FEO17:FEU17"/>
    <mergeCell ref="FBP17:FBV17"/>
    <mergeCell ref="FBW17:FCC17"/>
    <mergeCell ref="FCD17:FCJ17"/>
    <mergeCell ref="FCK17:FCQ17"/>
    <mergeCell ref="FCR17:FCX17"/>
    <mergeCell ref="FCY17:FDE17"/>
    <mergeCell ref="EZZ17:FAF17"/>
    <mergeCell ref="FAG17:FAM17"/>
    <mergeCell ref="FAN17:FAT17"/>
    <mergeCell ref="FAU17:FBA17"/>
    <mergeCell ref="FBB17:FBH17"/>
    <mergeCell ref="FBI17:FBO17"/>
    <mergeCell ref="FIB17:FIH17"/>
    <mergeCell ref="FII17:FIO17"/>
    <mergeCell ref="FIP17:FIV17"/>
    <mergeCell ref="FIW17:FJC17"/>
    <mergeCell ref="FJD17:FJJ17"/>
    <mergeCell ref="FJK17:FJQ17"/>
    <mergeCell ref="FGL17:FGR17"/>
    <mergeCell ref="FGS17:FGY17"/>
    <mergeCell ref="FGZ17:FHF17"/>
    <mergeCell ref="FHG17:FHM17"/>
    <mergeCell ref="FHN17:FHT17"/>
    <mergeCell ref="FHU17:FIA17"/>
    <mergeCell ref="FEV17:FFB17"/>
    <mergeCell ref="FFC17:FFI17"/>
    <mergeCell ref="FFJ17:FFP17"/>
    <mergeCell ref="FFQ17:FFW17"/>
    <mergeCell ref="FFX17:FGD17"/>
    <mergeCell ref="FGE17:FGK17"/>
    <mergeCell ref="FMX17:FND17"/>
    <mergeCell ref="FNE17:FNK17"/>
    <mergeCell ref="FNL17:FNR17"/>
    <mergeCell ref="FNS17:FNY17"/>
    <mergeCell ref="FNZ17:FOF17"/>
    <mergeCell ref="FOG17:FOM17"/>
    <mergeCell ref="FLH17:FLN17"/>
    <mergeCell ref="FLO17:FLU17"/>
    <mergeCell ref="FLV17:FMB17"/>
    <mergeCell ref="FMC17:FMI17"/>
    <mergeCell ref="FMJ17:FMP17"/>
    <mergeCell ref="FMQ17:FMW17"/>
    <mergeCell ref="FJR17:FJX17"/>
    <mergeCell ref="FJY17:FKE17"/>
    <mergeCell ref="FKF17:FKL17"/>
    <mergeCell ref="FKM17:FKS17"/>
    <mergeCell ref="FKT17:FKZ17"/>
    <mergeCell ref="FLA17:FLG17"/>
    <mergeCell ref="FRT17:FRZ17"/>
    <mergeCell ref="FSA17:FSG17"/>
    <mergeCell ref="FSH17:FSN17"/>
    <mergeCell ref="FSO17:FSU17"/>
    <mergeCell ref="FSV17:FTB17"/>
    <mergeCell ref="FTC17:FTI17"/>
    <mergeCell ref="FQD17:FQJ17"/>
    <mergeCell ref="FQK17:FQQ17"/>
    <mergeCell ref="FQR17:FQX17"/>
    <mergeCell ref="FQY17:FRE17"/>
    <mergeCell ref="FRF17:FRL17"/>
    <mergeCell ref="FRM17:FRS17"/>
    <mergeCell ref="FON17:FOT17"/>
    <mergeCell ref="FOU17:FPA17"/>
    <mergeCell ref="FPB17:FPH17"/>
    <mergeCell ref="FPI17:FPO17"/>
    <mergeCell ref="FPP17:FPV17"/>
    <mergeCell ref="FPW17:FQC17"/>
    <mergeCell ref="FWP17:FWV17"/>
    <mergeCell ref="FWW17:FXC17"/>
    <mergeCell ref="FXD17:FXJ17"/>
    <mergeCell ref="FXK17:FXQ17"/>
    <mergeCell ref="FXR17:FXX17"/>
    <mergeCell ref="FXY17:FYE17"/>
    <mergeCell ref="FUZ17:FVF17"/>
    <mergeCell ref="FVG17:FVM17"/>
    <mergeCell ref="FVN17:FVT17"/>
    <mergeCell ref="FVU17:FWA17"/>
    <mergeCell ref="FWB17:FWH17"/>
    <mergeCell ref="FWI17:FWO17"/>
    <mergeCell ref="FTJ17:FTP17"/>
    <mergeCell ref="FTQ17:FTW17"/>
    <mergeCell ref="FTX17:FUD17"/>
    <mergeCell ref="FUE17:FUK17"/>
    <mergeCell ref="FUL17:FUR17"/>
    <mergeCell ref="FUS17:FUY17"/>
    <mergeCell ref="GBL17:GBR17"/>
    <mergeCell ref="GBS17:GBY17"/>
    <mergeCell ref="GBZ17:GCF17"/>
    <mergeCell ref="GCG17:GCM17"/>
    <mergeCell ref="GCN17:GCT17"/>
    <mergeCell ref="GCU17:GDA17"/>
    <mergeCell ref="FZV17:GAB17"/>
    <mergeCell ref="GAC17:GAI17"/>
    <mergeCell ref="GAJ17:GAP17"/>
    <mergeCell ref="GAQ17:GAW17"/>
    <mergeCell ref="GAX17:GBD17"/>
    <mergeCell ref="GBE17:GBK17"/>
    <mergeCell ref="FYF17:FYL17"/>
    <mergeCell ref="FYM17:FYS17"/>
    <mergeCell ref="FYT17:FYZ17"/>
    <mergeCell ref="FZA17:FZG17"/>
    <mergeCell ref="FZH17:FZN17"/>
    <mergeCell ref="FZO17:FZU17"/>
    <mergeCell ref="GGH17:GGN17"/>
    <mergeCell ref="GGO17:GGU17"/>
    <mergeCell ref="GGV17:GHB17"/>
    <mergeCell ref="GHC17:GHI17"/>
    <mergeCell ref="GHJ17:GHP17"/>
    <mergeCell ref="GHQ17:GHW17"/>
    <mergeCell ref="GER17:GEX17"/>
    <mergeCell ref="GEY17:GFE17"/>
    <mergeCell ref="GFF17:GFL17"/>
    <mergeCell ref="GFM17:GFS17"/>
    <mergeCell ref="GFT17:GFZ17"/>
    <mergeCell ref="GGA17:GGG17"/>
    <mergeCell ref="GDB17:GDH17"/>
    <mergeCell ref="GDI17:GDO17"/>
    <mergeCell ref="GDP17:GDV17"/>
    <mergeCell ref="GDW17:GEC17"/>
    <mergeCell ref="GED17:GEJ17"/>
    <mergeCell ref="GEK17:GEQ17"/>
    <mergeCell ref="GLD17:GLJ17"/>
    <mergeCell ref="GLK17:GLQ17"/>
    <mergeCell ref="GLR17:GLX17"/>
    <mergeCell ref="GLY17:GME17"/>
    <mergeCell ref="GMF17:GML17"/>
    <mergeCell ref="GMM17:GMS17"/>
    <mergeCell ref="GJN17:GJT17"/>
    <mergeCell ref="GJU17:GKA17"/>
    <mergeCell ref="GKB17:GKH17"/>
    <mergeCell ref="GKI17:GKO17"/>
    <mergeCell ref="GKP17:GKV17"/>
    <mergeCell ref="GKW17:GLC17"/>
    <mergeCell ref="GHX17:GID17"/>
    <mergeCell ref="GIE17:GIK17"/>
    <mergeCell ref="GIL17:GIR17"/>
    <mergeCell ref="GIS17:GIY17"/>
    <mergeCell ref="GIZ17:GJF17"/>
    <mergeCell ref="GJG17:GJM17"/>
    <mergeCell ref="GPZ17:GQF17"/>
    <mergeCell ref="GQG17:GQM17"/>
    <mergeCell ref="GQN17:GQT17"/>
    <mergeCell ref="GQU17:GRA17"/>
    <mergeCell ref="GRB17:GRH17"/>
    <mergeCell ref="GRI17:GRO17"/>
    <mergeCell ref="GOJ17:GOP17"/>
    <mergeCell ref="GOQ17:GOW17"/>
    <mergeCell ref="GOX17:GPD17"/>
    <mergeCell ref="GPE17:GPK17"/>
    <mergeCell ref="GPL17:GPR17"/>
    <mergeCell ref="GPS17:GPY17"/>
    <mergeCell ref="GMT17:GMZ17"/>
    <mergeCell ref="GNA17:GNG17"/>
    <mergeCell ref="GNH17:GNN17"/>
    <mergeCell ref="GNO17:GNU17"/>
    <mergeCell ref="GNV17:GOB17"/>
    <mergeCell ref="GOC17:GOI17"/>
    <mergeCell ref="GUV17:GVB17"/>
    <mergeCell ref="GVC17:GVI17"/>
    <mergeCell ref="GVJ17:GVP17"/>
    <mergeCell ref="GVQ17:GVW17"/>
    <mergeCell ref="GVX17:GWD17"/>
    <mergeCell ref="GWE17:GWK17"/>
    <mergeCell ref="GTF17:GTL17"/>
    <mergeCell ref="GTM17:GTS17"/>
    <mergeCell ref="GTT17:GTZ17"/>
    <mergeCell ref="GUA17:GUG17"/>
    <mergeCell ref="GUH17:GUN17"/>
    <mergeCell ref="GUO17:GUU17"/>
    <mergeCell ref="GRP17:GRV17"/>
    <mergeCell ref="GRW17:GSC17"/>
    <mergeCell ref="GSD17:GSJ17"/>
    <mergeCell ref="GSK17:GSQ17"/>
    <mergeCell ref="GSR17:GSX17"/>
    <mergeCell ref="GSY17:GTE17"/>
    <mergeCell ref="GZR17:GZX17"/>
    <mergeCell ref="GZY17:HAE17"/>
    <mergeCell ref="HAF17:HAL17"/>
    <mergeCell ref="HAM17:HAS17"/>
    <mergeCell ref="HAT17:HAZ17"/>
    <mergeCell ref="HBA17:HBG17"/>
    <mergeCell ref="GYB17:GYH17"/>
    <mergeCell ref="GYI17:GYO17"/>
    <mergeCell ref="GYP17:GYV17"/>
    <mergeCell ref="GYW17:GZC17"/>
    <mergeCell ref="GZD17:GZJ17"/>
    <mergeCell ref="GZK17:GZQ17"/>
    <mergeCell ref="GWL17:GWR17"/>
    <mergeCell ref="GWS17:GWY17"/>
    <mergeCell ref="GWZ17:GXF17"/>
    <mergeCell ref="GXG17:GXM17"/>
    <mergeCell ref="GXN17:GXT17"/>
    <mergeCell ref="GXU17:GYA17"/>
    <mergeCell ref="HEN17:HET17"/>
    <mergeCell ref="HEU17:HFA17"/>
    <mergeCell ref="HFB17:HFH17"/>
    <mergeCell ref="HFI17:HFO17"/>
    <mergeCell ref="HFP17:HFV17"/>
    <mergeCell ref="HFW17:HGC17"/>
    <mergeCell ref="HCX17:HDD17"/>
    <mergeCell ref="HDE17:HDK17"/>
    <mergeCell ref="HDL17:HDR17"/>
    <mergeCell ref="HDS17:HDY17"/>
    <mergeCell ref="HDZ17:HEF17"/>
    <mergeCell ref="HEG17:HEM17"/>
    <mergeCell ref="HBH17:HBN17"/>
    <mergeCell ref="HBO17:HBU17"/>
    <mergeCell ref="HBV17:HCB17"/>
    <mergeCell ref="HCC17:HCI17"/>
    <mergeCell ref="HCJ17:HCP17"/>
    <mergeCell ref="HCQ17:HCW17"/>
    <mergeCell ref="HJJ17:HJP17"/>
    <mergeCell ref="HJQ17:HJW17"/>
    <mergeCell ref="HJX17:HKD17"/>
    <mergeCell ref="HKE17:HKK17"/>
    <mergeCell ref="HKL17:HKR17"/>
    <mergeCell ref="HKS17:HKY17"/>
    <mergeCell ref="HHT17:HHZ17"/>
    <mergeCell ref="HIA17:HIG17"/>
    <mergeCell ref="HIH17:HIN17"/>
    <mergeCell ref="HIO17:HIU17"/>
    <mergeCell ref="HIV17:HJB17"/>
    <mergeCell ref="HJC17:HJI17"/>
    <mergeCell ref="HGD17:HGJ17"/>
    <mergeCell ref="HGK17:HGQ17"/>
    <mergeCell ref="HGR17:HGX17"/>
    <mergeCell ref="HGY17:HHE17"/>
    <mergeCell ref="HHF17:HHL17"/>
    <mergeCell ref="HHM17:HHS17"/>
    <mergeCell ref="HOF17:HOL17"/>
    <mergeCell ref="HOM17:HOS17"/>
    <mergeCell ref="HOT17:HOZ17"/>
    <mergeCell ref="HPA17:HPG17"/>
    <mergeCell ref="HPH17:HPN17"/>
    <mergeCell ref="HPO17:HPU17"/>
    <mergeCell ref="HMP17:HMV17"/>
    <mergeCell ref="HMW17:HNC17"/>
    <mergeCell ref="HND17:HNJ17"/>
    <mergeCell ref="HNK17:HNQ17"/>
    <mergeCell ref="HNR17:HNX17"/>
    <mergeCell ref="HNY17:HOE17"/>
    <mergeCell ref="HKZ17:HLF17"/>
    <mergeCell ref="HLG17:HLM17"/>
    <mergeCell ref="HLN17:HLT17"/>
    <mergeCell ref="HLU17:HMA17"/>
    <mergeCell ref="HMB17:HMH17"/>
    <mergeCell ref="HMI17:HMO17"/>
    <mergeCell ref="HTB17:HTH17"/>
    <mergeCell ref="HTI17:HTO17"/>
    <mergeCell ref="HTP17:HTV17"/>
    <mergeCell ref="HTW17:HUC17"/>
    <mergeCell ref="HUD17:HUJ17"/>
    <mergeCell ref="HUK17:HUQ17"/>
    <mergeCell ref="HRL17:HRR17"/>
    <mergeCell ref="HRS17:HRY17"/>
    <mergeCell ref="HRZ17:HSF17"/>
    <mergeCell ref="HSG17:HSM17"/>
    <mergeCell ref="HSN17:HST17"/>
    <mergeCell ref="HSU17:HTA17"/>
    <mergeCell ref="HPV17:HQB17"/>
    <mergeCell ref="HQC17:HQI17"/>
    <mergeCell ref="HQJ17:HQP17"/>
    <mergeCell ref="HQQ17:HQW17"/>
    <mergeCell ref="HQX17:HRD17"/>
    <mergeCell ref="HRE17:HRK17"/>
    <mergeCell ref="HXX17:HYD17"/>
    <mergeCell ref="HYE17:HYK17"/>
    <mergeCell ref="HYL17:HYR17"/>
    <mergeCell ref="HYS17:HYY17"/>
    <mergeCell ref="HYZ17:HZF17"/>
    <mergeCell ref="HZG17:HZM17"/>
    <mergeCell ref="HWH17:HWN17"/>
    <mergeCell ref="HWO17:HWU17"/>
    <mergeCell ref="HWV17:HXB17"/>
    <mergeCell ref="HXC17:HXI17"/>
    <mergeCell ref="HXJ17:HXP17"/>
    <mergeCell ref="HXQ17:HXW17"/>
    <mergeCell ref="HUR17:HUX17"/>
    <mergeCell ref="HUY17:HVE17"/>
    <mergeCell ref="HVF17:HVL17"/>
    <mergeCell ref="HVM17:HVS17"/>
    <mergeCell ref="HVT17:HVZ17"/>
    <mergeCell ref="HWA17:HWG17"/>
    <mergeCell ref="ICT17:ICZ17"/>
    <mergeCell ref="IDA17:IDG17"/>
    <mergeCell ref="IDH17:IDN17"/>
    <mergeCell ref="IDO17:IDU17"/>
    <mergeCell ref="IDV17:IEB17"/>
    <mergeCell ref="IEC17:IEI17"/>
    <mergeCell ref="IBD17:IBJ17"/>
    <mergeCell ref="IBK17:IBQ17"/>
    <mergeCell ref="IBR17:IBX17"/>
    <mergeCell ref="IBY17:ICE17"/>
    <mergeCell ref="ICF17:ICL17"/>
    <mergeCell ref="ICM17:ICS17"/>
    <mergeCell ref="HZN17:HZT17"/>
    <mergeCell ref="HZU17:IAA17"/>
    <mergeCell ref="IAB17:IAH17"/>
    <mergeCell ref="IAI17:IAO17"/>
    <mergeCell ref="IAP17:IAV17"/>
    <mergeCell ref="IAW17:IBC17"/>
    <mergeCell ref="IHP17:IHV17"/>
    <mergeCell ref="IHW17:IIC17"/>
    <mergeCell ref="IID17:IIJ17"/>
    <mergeCell ref="IIK17:IIQ17"/>
    <mergeCell ref="IIR17:IIX17"/>
    <mergeCell ref="IIY17:IJE17"/>
    <mergeCell ref="IFZ17:IGF17"/>
    <mergeCell ref="IGG17:IGM17"/>
    <mergeCell ref="IGN17:IGT17"/>
    <mergeCell ref="IGU17:IHA17"/>
    <mergeCell ref="IHB17:IHH17"/>
    <mergeCell ref="IHI17:IHO17"/>
    <mergeCell ref="IEJ17:IEP17"/>
    <mergeCell ref="IEQ17:IEW17"/>
    <mergeCell ref="IEX17:IFD17"/>
    <mergeCell ref="IFE17:IFK17"/>
    <mergeCell ref="IFL17:IFR17"/>
    <mergeCell ref="IFS17:IFY17"/>
    <mergeCell ref="IML17:IMR17"/>
    <mergeCell ref="IMS17:IMY17"/>
    <mergeCell ref="IMZ17:INF17"/>
    <mergeCell ref="ING17:INM17"/>
    <mergeCell ref="INN17:INT17"/>
    <mergeCell ref="INU17:IOA17"/>
    <mergeCell ref="IKV17:ILB17"/>
    <mergeCell ref="ILC17:ILI17"/>
    <mergeCell ref="ILJ17:ILP17"/>
    <mergeCell ref="ILQ17:ILW17"/>
    <mergeCell ref="ILX17:IMD17"/>
    <mergeCell ref="IME17:IMK17"/>
    <mergeCell ref="IJF17:IJL17"/>
    <mergeCell ref="IJM17:IJS17"/>
    <mergeCell ref="IJT17:IJZ17"/>
    <mergeCell ref="IKA17:IKG17"/>
    <mergeCell ref="IKH17:IKN17"/>
    <mergeCell ref="IKO17:IKU17"/>
    <mergeCell ref="IRH17:IRN17"/>
    <mergeCell ref="IRO17:IRU17"/>
    <mergeCell ref="IRV17:ISB17"/>
    <mergeCell ref="ISC17:ISI17"/>
    <mergeCell ref="ISJ17:ISP17"/>
    <mergeCell ref="ISQ17:ISW17"/>
    <mergeCell ref="IPR17:IPX17"/>
    <mergeCell ref="IPY17:IQE17"/>
    <mergeCell ref="IQF17:IQL17"/>
    <mergeCell ref="IQM17:IQS17"/>
    <mergeCell ref="IQT17:IQZ17"/>
    <mergeCell ref="IRA17:IRG17"/>
    <mergeCell ref="IOB17:IOH17"/>
    <mergeCell ref="IOI17:IOO17"/>
    <mergeCell ref="IOP17:IOV17"/>
    <mergeCell ref="IOW17:IPC17"/>
    <mergeCell ref="IPD17:IPJ17"/>
    <mergeCell ref="IPK17:IPQ17"/>
    <mergeCell ref="IWD17:IWJ17"/>
    <mergeCell ref="IWK17:IWQ17"/>
    <mergeCell ref="IWR17:IWX17"/>
    <mergeCell ref="IWY17:IXE17"/>
    <mergeCell ref="IXF17:IXL17"/>
    <mergeCell ref="IXM17:IXS17"/>
    <mergeCell ref="IUN17:IUT17"/>
    <mergeCell ref="IUU17:IVA17"/>
    <mergeCell ref="IVB17:IVH17"/>
    <mergeCell ref="IVI17:IVO17"/>
    <mergeCell ref="IVP17:IVV17"/>
    <mergeCell ref="IVW17:IWC17"/>
    <mergeCell ref="ISX17:ITD17"/>
    <mergeCell ref="ITE17:ITK17"/>
    <mergeCell ref="ITL17:ITR17"/>
    <mergeCell ref="ITS17:ITY17"/>
    <mergeCell ref="ITZ17:IUF17"/>
    <mergeCell ref="IUG17:IUM17"/>
    <mergeCell ref="JAZ17:JBF17"/>
    <mergeCell ref="JBG17:JBM17"/>
    <mergeCell ref="JBN17:JBT17"/>
    <mergeCell ref="JBU17:JCA17"/>
    <mergeCell ref="JCB17:JCH17"/>
    <mergeCell ref="JCI17:JCO17"/>
    <mergeCell ref="IZJ17:IZP17"/>
    <mergeCell ref="IZQ17:IZW17"/>
    <mergeCell ref="IZX17:JAD17"/>
    <mergeCell ref="JAE17:JAK17"/>
    <mergeCell ref="JAL17:JAR17"/>
    <mergeCell ref="JAS17:JAY17"/>
    <mergeCell ref="IXT17:IXZ17"/>
    <mergeCell ref="IYA17:IYG17"/>
    <mergeCell ref="IYH17:IYN17"/>
    <mergeCell ref="IYO17:IYU17"/>
    <mergeCell ref="IYV17:IZB17"/>
    <mergeCell ref="IZC17:IZI17"/>
    <mergeCell ref="JFV17:JGB17"/>
    <mergeCell ref="JGC17:JGI17"/>
    <mergeCell ref="JGJ17:JGP17"/>
    <mergeCell ref="JGQ17:JGW17"/>
    <mergeCell ref="JGX17:JHD17"/>
    <mergeCell ref="JHE17:JHK17"/>
    <mergeCell ref="JEF17:JEL17"/>
    <mergeCell ref="JEM17:JES17"/>
    <mergeCell ref="JET17:JEZ17"/>
    <mergeCell ref="JFA17:JFG17"/>
    <mergeCell ref="JFH17:JFN17"/>
    <mergeCell ref="JFO17:JFU17"/>
    <mergeCell ref="JCP17:JCV17"/>
    <mergeCell ref="JCW17:JDC17"/>
    <mergeCell ref="JDD17:JDJ17"/>
    <mergeCell ref="JDK17:JDQ17"/>
    <mergeCell ref="JDR17:JDX17"/>
    <mergeCell ref="JDY17:JEE17"/>
    <mergeCell ref="JKR17:JKX17"/>
    <mergeCell ref="JKY17:JLE17"/>
    <mergeCell ref="JLF17:JLL17"/>
    <mergeCell ref="JLM17:JLS17"/>
    <mergeCell ref="JLT17:JLZ17"/>
    <mergeCell ref="JMA17:JMG17"/>
    <mergeCell ref="JJB17:JJH17"/>
    <mergeCell ref="JJI17:JJO17"/>
    <mergeCell ref="JJP17:JJV17"/>
    <mergeCell ref="JJW17:JKC17"/>
    <mergeCell ref="JKD17:JKJ17"/>
    <mergeCell ref="JKK17:JKQ17"/>
    <mergeCell ref="JHL17:JHR17"/>
    <mergeCell ref="JHS17:JHY17"/>
    <mergeCell ref="JHZ17:JIF17"/>
    <mergeCell ref="JIG17:JIM17"/>
    <mergeCell ref="JIN17:JIT17"/>
    <mergeCell ref="JIU17:JJA17"/>
    <mergeCell ref="JPN17:JPT17"/>
    <mergeCell ref="JPU17:JQA17"/>
    <mergeCell ref="JQB17:JQH17"/>
    <mergeCell ref="JQI17:JQO17"/>
    <mergeCell ref="JQP17:JQV17"/>
    <mergeCell ref="JQW17:JRC17"/>
    <mergeCell ref="JNX17:JOD17"/>
    <mergeCell ref="JOE17:JOK17"/>
    <mergeCell ref="JOL17:JOR17"/>
    <mergeCell ref="JOS17:JOY17"/>
    <mergeCell ref="JOZ17:JPF17"/>
    <mergeCell ref="JPG17:JPM17"/>
    <mergeCell ref="JMH17:JMN17"/>
    <mergeCell ref="JMO17:JMU17"/>
    <mergeCell ref="JMV17:JNB17"/>
    <mergeCell ref="JNC17:JNI17"/>
    <mergeCell ref="JNJ17:JNP17"/>
    <mergeCell ref="JNQ17:JNW17"/>
    <mergeCell ref="JUJ17:JUP17"/>
    <mergeCell ref="JUQ17:JUW17"/>
    <mergeCell ref="JUX17:JVD17"/>
    <mergeCell ref="JVE17:JVK17"/>
    <mergeCell ref="JVL17:JVR17"/>
    <mergeCell ref="JVS17:JVY17"/>
    <mergeCell ref="JST17:JSZ17"/>
    <mergeCell ref="JTA17:JTG17"/>
    <mergeCell ref="JTH17:JTN17"/>
    <mergeCell ref="JTO17:JTU17"/>
    <mergeCell ref="JTV17:JUB17"/>
    <mergeCell ref="JUC17:JUI17"/>
    <mergeCell ref="JRD17:JRJ17"/>
    <mergeCell ref="JRK17:JRQ17"/>
    <mergeCell ref="JRR17:JRX17"/>
    <mergeCell ref="JRY17:JSE17"/>
    <mergeCell ref="JSF17:JSL17"/>
    <mergeCell ref="JSM17:JSS17"/>
    <mergeCell ref="JZF17:JZL17"/>
    <mergeCell ref="JZM17:JZS17"/>
    <mergeCell ref="JZT17:JZZ17"/>
    <mergeCell ref="KAA17:KAG17"/>
    <mergeCell ref="KAH17:KAN17"/>
    <mergeCell ref="KAO17:KAU17"/>
    <mergeCell ref="JXP17:JXV17"/>
    <mergeCell ref="JXW17:JYC17"/>
    <mergeCell ref="JYD17:JYJ17"/>
    <mergeCell ref="JYK17:JYQ17"/>
    <mergeCell ref="JYR17:JYX17"/>
    <mergeCell ref="JYY17:JZE17"/>
    <mergeCell ref="JVZ17:JWF17"/>
    <mergeCell ref="JWG17:JWM17"/>
    <mergeCell ref="JWN17:JWT17"/>
    <mergeCell ref="JWU17:JXA17"/>
    <mergeCell ref="JXB17:JXH17"/>
    <mergeCell ref="JXI17:JXO17"/>
    <mergeCell ref="KEB17:KEH17"/>
    <mergeCell ref="KEI17:KEO17"/>
    <mergeCell ref="KEP17:KEV17"/>
    <mergeCell ref="KEW17:KFC17"/>
    <mergeCell ref="KFD17:KFJ17"/>
    <mergeCell ref="KFK17:KFQ17"/>
    <mergeCell ref="KCL17:KCR17"/>
    <mergeCell ref="KCS17:KCY17"/>
    <mergeCell ref="KCZ17:KDF17"/>
    <mergeCell ref="KDG17:KDM17"/>
    <mergeCell ref="KDN17:KDT17"/>
    <mergeCell ref="KDU17:KEA17"/>
    <mergeCell ref="KAV17:KBB17"/>
    <mergeCell ref="KBC17:KBI17"/>
    <mergeCell ref="KBJ17:KBP17"/>
    <mergeCell ref="KBQ17:KBW17"/>
    <mergeCell ref="KBX17:KCD17"/>
    <mergeCell ref="KCE17:KCK17"/>
    <mergeCell ref="KIX17:KJD17"/>
    <mergeCell ref="KJE17:KJK17"/>
    <mergeCell ref="KJL17:KJR17"/>
    <mergeCell ref="KJS17:KJY17"/>
    <mergeCell ref="KJZ17:KKF17"/>
    <mergeCell ref="KKG17:KKM17"/>
    <mergeCell ref="KHH17:KHN17"/>
    <mergeCell ref="KHO17:KHU17"/>
    <mergeCell ref="KHV17:KIB17"/>
    <mergeCell ref="KIC17:KII17"/>
    <mergeCell ref="KIJ17:KIP17"/>
    <mergeCell ref="KIQ17:KIW17"/>
    <mergeCell ref="KFR17:KFX17"/>
    <mergeCell ref="KFY17:KGE17"/>
    <mergeCell ref="KGF17:KGL17"/>
    <mergeCell ref="KGM17:KGS17"/>
    <mergeCell ref="KGT17:KGZ17"/>
    <mergeCell ref="KHA17:KHG17"/>
    <mergeCell ref="KNT17:KNZ17"/>
    <mergeCell ref="KOA17:KOG17"/>
    <mergeCell ref="KOH17:KON17"/>
    <mergeCell ref="KOO17:KOU17"/>
    <mergeCell ref="KOV17:KPB17"/>
    <mergeCell ref="KPC17:KPI17"/>
    <mergeCell ref="KMD17:KMJ17"/>
    <mergeCell ref="KMK17:KMQ17"/>
    <mergeCell ref="KMR17:KMX17"/>
    <mergeCell ref="KMY17:KNE17"/>
    <mergeCell ref="KNF17:KNL17"/>
    <mergeCell ref="KNM17:KNS17"/>
    <mergeCell ref="KKN17:KKT17"/>
    <mergeCell ref="KKU17:KLA17"/>
    <mergeCell ref="KLB17:KLH17"/>
    <mergeCell ref="KLI17:KLO17"/>
    <mergeCell ref="KLP17:KLV17"/>
    <mergeCell ref="KLW17:KMC17"/>
    <mergeCell ref="KSP17:KSV17"/>
    <mergeCell ref="KSW17:KTC17"/>
    <mergeCell ref="KTD17:KTJ17"/>
    <mergeCell ref="KTK17:KTQ17"/>
    <mergeCell ref="KTR17:KTX17"/>
    <mergeCell ref="KTY17:KUE17"/>
    <mergeCell ref="KQZ17:KRF17"/>
    <mergeCell ref="KRG17:KRM17"/>
    <mergeCell ref="KRN17:KRT17"/>
    <mergeCell ref="KRU17:KSA17"/>
    <mergeCell ref="KSB17:KSH17"/>
    <mergeCell ref="KSI17:KSO17"/>
    <mergeCell ref="KPJ17:KPP17"/>
    <mergeCell ref="KPQ17:KPW17"/>
    <mergeCell ref="KPX17:KQD17"/>
    <mergeCell ref="KQE17:KQK17"/>
    <mergeCell ref="KQL17:KQR17"/>
    <mergeCell ref="KQS17:KQY17"/>
    <mergeCell ref="KXL17:KXR17"/>
    <mergeCell ref="KXS17:KXY17"/>
    <mergeCell ref="KXZ17:KYF17"/>
    <mergeCell ref="KYG17:KYM17"/>
    <mergeCell ref="KYN17:KYT17"/>
    <mergeCell ref="KYU17:KZA17"/>
    <mergeCell ref="KVV17:KWB17"/>
    <mergeCell ref="KWC17:KWI17"/>
    <mergeCell ref="KWJ17:KWP17"/>
    <mergeCell ref="KWQ17:KWW17"/>
    <mergeCell ref="KWX17:KXD17"/>
    <mergeCell ref="KXE17:KXK17"/>
    <mergeCell ref="KUF17:KUL17"/>
    <mergeCell ref="KUM17:KUS17"/>
    <mergeCell ref="KUT17:KUZ17"/>
    <mergeCell ref="KVA17:KVG17"/>
    <mergeCell ref="KVH17:KVN17"/>
    <mergeCell ref="KVO17:KVU17"/>
    <mergeCell ref="LCH17:LCN17"/>
    <mergeCell ref="LCO17:LCU17"/>
    <mergeCell ref="LCV17:LDB17"/>
    <mergeCell ref="LDC17:LDI17"/>
    <mergeCell ref="LDJ17:LDP17"/>
    <mergeCell ref="LDQ17:LDW17"/>
    <mergeCell ref="LAR17:LAX17"/>
    <mergeCell ref="LAY17:LBE17"/>
    <mergeCell ref="LBF17:LBL17"/>
    <mergeCell ref="LBM17:LBS17"/>
    <mergeCell ref="LBT17:LBZ17"/>
    <mergeCell ref="LCA17:LCG17"/>
    <mergeCell ref="KZB17:KZH17"/>
    <mergeCell ref="KZI17:KZO17"/>
    <mergeCell ref="KZP17:KZV17"/>
    <mergeCell ref="KZW17:LAC17"/>
    <mergeCell ref="LAD17:LAJ17"/>
    <mergeCell ref="LAK17:LAQ17"/>
    <mergeCell ref="LHD17:LHJ17"/>
    <mergeCell ref="LHK17:LHQ17"/>
    <mergeCell ref="LHR17:LHX17"/>
    <mergeCell ref="LHY17:LIE17"/>
    <mergeCell ref="LIF17:LIL17"/>
    <mergeCell ref="LIM17:LIS17"/>
    <mergeCell ref="LFN17:LFT17"/>
    <mergeCell ref="LFU17:LGA17"/>
    <mergeCell ref="LGB17:LGH17"/>
    <mergeCell ref="LGI17:LGO17"/>
    <mergeCell ref="LGP17:LGV17"/>
    <mergeCell ref="LGW17:LHC17"/>
    <mergeCell ref="LDX17:LED17"/>
    <mergeCell ref="LEE17:LEK17"/>
    <mergeCell ref="LEL17:LER17"/>
    <mergeCell ref="LES17:LEY17"/>
    <mergeCell ref="LEZ17:LFF17"/>
    <mergeCell ref="LFG17:LFM17"/>
    <mergeCell ref="LLZ17:LMF17"/>
    <mergeCell ref="LMG17:LMM17"/>
    <mergeCell ref="LMN17:LMT17"/>
    <mergeCell ref="LMU17:LNA17"/>
    <mergeCell ref="LNB17:LNH17"/>
    <mergeCell ref="LNI17:LNO17"/>
    <mergeCell ref="LKJ17:LKP17"/>
    <mergeCell ref="LKQ17:LKW17"/>
    <mergeCell ref="LKX17:LLD17"/>
    <mergeCell ref="LLE17:LLK17"/>
    <mergeCell ref="LLL17:LLR17"/>
    <mergeCell ref="LLS17:LLY17"/>
    <mergeCell ref="LIT17:LIZ17"/>
    <mergeCell ref="LJA17:LJG17"/>
    <mergeCell ref="LJH17:LJN17"/>
    <mergeCell ref="LJO17:LJU17"/>
    <mergeCell ref="LJV17:LKB17"/>
    <mergeCell ref="LKC17:LKI17"/>
    <mergeCell ref="LQV17:LRB17"/>
    <mergeCell ref="LRC17:LRI17"/>
    <mergeCell ref="LRJ17:LRP17"/>
    <mergeCell ref="LRQ17:LRW17"/>
    <mergeCell ref="LRX17:LSD17"/>
    <mergeCell ref="LSE17:LSK17"/>
    <mergeCell ref="LPF17:LPL17"/>
    <mergeCell ref="LPM17:LPS17"/>
    <mergeCell ref="LPT17:LPZ17"/>
    <mergeCell ref="LQA17:LQG17"/>
    <mergeCell ref="LQH17:LQN17"/>
    <mergeCell ref="LQO17:LQU17"/>
    <mergeCell ref="LNP17:LNV17"/>
    <mergeCell ref="LNW17:LOC17"/>
    <mergeCell ref="LOD17:LOJ17"/>
    <mergeCell ref="LOK17:LOQ17"/>
    <mergeCell ref="LOR17:LOX17"/>
    <mergeCell ref="LOY17:LPE17"/>
    <mergeCell ref="LVR17:LVX17"/>
    <mergeCell ref="LVY17:LWE17"/>
    <mergeCell ref="LWF17:LWL17"/>
    <mergeCell ref="LWM17:LWS17"/>
    <mergeCell ref="LWT17:LWZ17"/>
    <mergeCell ref="LXA17:LXG17"/>
    <mergeCell ref="LUB17:LUH17"/>
    <mergeCell ref="LUI17:LUO17"/>
    <mergeCell ref="LUP17:LUV17"/>
    <mergeCell ref="LUW17:LVC17"/>
    <mergeCell ref="LVD17:LVJ17"/>
    <mergeCell ref="LVK17:LVQ17"/>
    <mergeCell ref="LSL17:LSR17"/>
    <mergeCell ref="LSS17:LSY17"/>
    <mergeCell ref="LSZ17:LTF17"/>
    <mergeCell ref="LTG17:LTM17"/>
    <mergeCell ref="LTN17:LTT17"/>
    <mergeCell ref="LTU17:LUA17"/>
    <mergeCell ref="MAN17:MAT17"/>
    <mergeCell ref="MAU17:MBA17"/>
    <mergeCell ref="MBB17:MBH17"/>
    <mergeCell ref="MBI17:MBO17"/>
    <mergeCell ref="MBP17:MBV17"/>
    <mergeCell ref="MBW17:MCC17"/>
    <mergeCell ref="LYX17:LZD17"/>
    <mergeCell ref="LZE17:LZK17"/>
    <mergeCell ref="LZL17:LZR17"/>
    <mergeCell ref="LZS17:LZY17"/>
    <mergeCell ref="LZZ17:MAF17"/>
    <mergeCell ref="MAG17:MAM17"/>
    <mergeCell ref="LXH17:LXN17"/>
    <mergeCell ref="LXO17:LXU17"/>
    <mergeCell ref="LXV17:LYB17"/>
    <mergeCell ref="LYC17:LYI17"/>
    <mergeCell ref="LYJ17:LYP17"/>
    <mergeCell ref="LYQ17:LYW17"/>
    <mergeCell ref="MFJ17:MFP17"/>
    <mergeCell ref="MFQ17:MFW17"/>
    <mergeCell ref="MFX17:MGD17"/>
    <mergeCell ref="MGE17:MGK17"/>
    <mergeCell ref="MGL17:MGR17"/>
    <mergeCell ref="MGS17:MGY17"/>
    <mergeCell ref="MDT17:MDZ17"/>
    <mergeCell ref="MEA17:MEG17"/>
    <mergeCell ref="MEH17:MEN17"/>
    <mergeCell ref="MEO17:MEU17"/>
    <mergeCell ref="MEV17:MFB17"/>
    <mergeCell ref="MFC17:MFI17"/>
    <mergeCell ref="MCD17:MCJ17"/>
    <mergeCell ref="MCK17:MCQ17"/>
    <mergeCell ref="MCR17:MCX17"/>
    <mergeCell ref="MCY17:MDE17"/>
    <mergeCell ref="MDF17:MDL17"/>
    <mergeCell ref="MDM17:MDS17"/>
    <mergeCell ref="MKF17:MKL17"/>
    <mergeCell ref="MKM17:MKS17"/>
    <mergeCell ref="MKT17:MKZ17"/>
    <mergeCell ref="MLA17:MLG17"/>
    <mergeCell ref="MLH17:MLN17"/>
    <mergeCell ref="MLO17:MLU17"/>
    <mergeCell ref="MIP17:MIV17"/>
    <mergeCell ref="MIW17:MJC17"/>
    <mergeCell ref="MJD17:MJJ17"/>
    <mergeCell ref="MJK17:MJQ17"/>
    <mergeCell ref="MJR17:MJX17"/>
    <mergeCell ref="MJY17:MKE17"/>
    <mergeCell ref="MGZ17:MHF17"/>
    <mergeCell ref="MHG17:MHM17"/>
    <mergeCell ref="MHN17:MHT17"/>
    <mergeCell ref="MHU17:MIA17"/>
    <mergeCell ref="MIB17:MIH17"/>
    <mergeCell ref="MII17:MIO17"/>
    <mergeCell ref="MPB17:MPH17"/>
    <mergeCell ref="MPI17:MPO17"/>
    <mergeCell ref="MPP17:MPV17"/>
    <mergeCell ref="MPW17:MQC17"/>
    <mergeCell ref="MQD17:MQJ17"/>
    <mergeCell ref="MQK17:MQQ17"/>
    <mergeCell ref="MNL17:MNR17"/>
    <mergeCell ref="MNS17:MNY17"/>
    <mergeCell ref="MNZ17:MOF17"/>
    <mergeCell ref="MOG17:MOM17"/>
    <mergeCell ref="MON17:MOT17"/>
    <mergeCell ref="MOU17:MPA17"/>
    <mergeCell ref="MLV17:MMB17"/>
    <mergeCell ref="MMC17:MMI17"/>
    <mergeCell ref="MMJ17:MMP17"/>
    <mergeCell ref="MMQ17:MMW17"/>
    <mergeCell ref="MMX17:MND17"/>
    <mergeCell ref="MNE17:MNK17"/>
    <mergeCell ref="MTX17:MUD17"/>
    <mergeCell ref="MUE17:MUK17"/>
    <mergeCell ref="MUL17:MUR17"/>
    <mergeCell ref="MUS17:MUY17"/>
    <mergeCell ref="MUZ17:MVF17"/>
    <mergeCell ref="MVG17:MVM17"/>
    <mergeCell ref="MSH17:MSN17"/>
    <mergeCell ref="MSO17:MSU17"/>
    <mergeCell ref="MSV17:MTB17"/>
    <mergeCell ref="MTC17:MTI17"/>
    <mergeCell ref="MTJ17:MTP17"/>
    <mergeCell ref="MTQ17:MTW17"/>
    <mergeCell ref="MQR17:MQX17"/>
    <mergeCell ref="MQY17:MRE17"/>
    <mergeCell ref="MRF17:MRL17"/>
    <mergeCell ref="MRM17:MRS17"/>
    <mergeCell ref="MRT17:MRZ17"/>
    <mergeCell ref="MSA17:MSG17"/>
    <mergeCell ref="MYT17:MYZ17"/>
    <mergeCell ref="MZA17:MZG17"/>
    <mergeCell ref="MZH17:MZN17"/>
    <mergeCell ref="MZO17:MZU17"/>
    <mergeCell ref="MZV17:NAB17"/>
    <mergeCell ref="NAC17:NAI17"/>
    <mergeCell ref="MXD17:MXJ17"/>
    <mergeCell ref="MXK17:MXQ17"/>
    <mergeCell ref="MXR17:MXX17"/>
    <mergeCell ref="MXY17:MYE17"/>
    <mergeCell ref="MYF17:MYL17"/>
    <mergeCell ref="MYM17:MYS17"/>
    <mergeCell ref="MVN17:MVT17"/>
    <mergeCell ref="MVU17:MWA17"/>
    <mergeCell ref="MWB17:MWH17"/>
    <mergeCell ref="MWI17:MWO17"/>
    <mergeCell ref="MWP17:MWV17"/>
    <mergeCell ref="MWW17:MXC17"/>
    <mergeCell ref="NDP17:NDV17"/>
    <mergeCell ref="NDW17:NEC17"/>
    <mergeCell ref="NED17:NEJ17"/>
    <mergeCell ref="NEK17:NEQ17"/>
    <mergeCell ref="NER17:NEX17"/>
    <mergeCell ref="NEY17:NFE17"/>
    <mergeCell ref="NBZ17:NCF17"/>
    <mergeCell ref="NCG17:NCM17"/>
    <mergeCell ref="NCN17:NCT17"/>
    <mergeCell ref="NCU17:NDA17"/>
    <mergeCell ref="NDB17:NDH17"/>
    <mergeCell ref="NDI17:NDO17"/>
    <mergeCell ref="NAJ17:NAP17"/>
    <mergeCell ref="NAQ17:NAW17"/>
    <mergeCell ref="NAX17:NBD17"/>
    <mergeCell ref="NBE17:NBK17"/>
    <mergeCell ref="NBL17:NBR17"/>
    <mergeCell ref="NBS17:NBY17"/>
    <mergeCell ref="NIL17:NIR17"/>
    <mergeCell ref="NIS17:NIY17"/>
    <mergeCell ref="NIZ17:NJF17"/>
    <mergeCell ref="NJG17:NJM17"/>
    <mergeCell ref="NJN17:NJT17"/>
    <mergeCell ref="NJU17:NKA17"/>
    <mergeCell ref="NGV17:NHB17"/>
    <mergeCell ref="NHC17:NHI17"/>
    <mergeCell ref="NHJ17:NHP17"/>
    <mergeCell ref="NHQ17:NHW17"/>
    <mergeCell ref="NHX17:NID17"/>
    <mergeCell ref="NIE17:NIK17"/>
    <mergeCell ref="NFF17:NFL17"/>
    <mergeCell ref="NFM17:NFS17"/>
    <mergeCell ref="NFT17:NFZ17"/>
    <mergeCell ref="NGA17:NGG17"/>
    <mergeCell ref="NGH17:NGN17"/>
    <mergeCell ref="NGO17:NGU17"/>
    <mergeCell ref="NNH17:NNN17"/>
    <mergeCell ref="NNO17:NNU17"/>
    <mergeCell ref="NNV17:NOB17"/>
    <mergeCell ref="NOC17:NOI17"/>
    <mergeCell ref="NOJ17:NOP17"/>
    <mergeCell ref="NOQ17:NOW17"/>
    <mergeCell ref="NLR17:NLX17"/>
    <mergeCell ref="NLY17:NME17"/>
    <mergeCell ref="NMF17:NML17"/>
    <mergeCell ref="NMM17:NMS17"/>
    <mergeCell ref="NMT17:NMZ17"/>
    <mergeCell ref="NNA17:NNG17"/>
    <mergeCell ref="NKB17:NKH17"/>
    <mergeCell ref="NKI17:NKO17"/>
    <mergeCell ref="NKP17:NKV17"/>
    <mergeCell ref="NKW17:NLC17"/>
    <mergeCell ref="NLD17:NLJ17"/>
    <mergeCell ref="NLK17:NLQ17"/>
    <mergeCell ref="NSD17:NSJ17"/>
    <mergeCell ref="NSK17:NSQ17"/>
    <mergeCell ref="NSR17:NSX17"/>
    <mergeCell ref="NSY17:NTE17"/>
    <mergeCell ref="NTF17:NTL17"/>
    <mergeCell ref="NTM17:NTS17"/>
    <mergeCell ref="NQN17:NQT17"/>
    <mergeCell ref="NQU17:NRA17"/>
    <mergeCell ref="NRB17:NRH17"/>
    <mergeCell ref="NRI17:NRO17"/>
    <mergeCell ref="NRP17:NRV17"/>
    <mergeCell ref="NRW17:NSC17"/>
    <mergeCell ref="NOX17:NPD17"/>
    <mergeCell ref="NPE17:NPK17"/>
    <mergeCell ref="NPL17:NPR17"/>
    <mergeCell ref="NPS17:NPY17"/>
    <mergeCell ref="NPZ17:NQF17"/>
    <mergeCell ref="NQG17:NQM17"/>
    <mergeCell ref="NWZ17:NXF17"/>
    <mergeCell ref="NXG17:NXM17"/>
    <mergeCell ref="NXN17:NXT17"/>
    <mergeCell ref="NXU17:NYA17"/>
    <mergeCell ref="NYB17:NYH17"/>
    <mergeCell ref="NYI17:NYO17"/>
    <mergeCell ref="NVJ17:NVP17"/>
    <mergeCell ref="NVQ17:NVW17"/>
    <mergeCell ref="NVX17:NWD17"/>
    <mergeCell ref="NWE17:NWK17"/>
    <mergeCell ref="NWL17:NWR17"/>
    <mergeCell ref="NWS17:NWY17"/>
    <mergeCell ref="NTT17:NTZ17"/>
    <mergeCell ref="NUA17:NUG17"/>
    <mergeCell ref="NUH17:NUN17"/>
    <mergeCell ref="NUO17:NUU17"/>
    <mergeCell ref="NUV17:NVB17"/>
    <mergeCell ref="NVC17:NVI17"/>
    <mergeCell ref="OBV17:OCB17"/>
    <mergeCell ref="OCC17:OCI17"/>
    <mergeCell ref="OCJ17:OCP17"/>
    <mergeCell ref="OCQ17:OCW17"/>
    <mergeCell ref="OCX17:ODD17"/>
    <mergeCell ref="ODE17:ODK17"/>
    <mergeCell ref="OAF17:OAL17"/>
    <mergeCell ref="OAM17:OAS17"/>
    <mergeCell ref="OAT17:OAZ17"/>
    <mergeCell ref="OBA17:OBG17"/>
    <mergeCell ref="OBH17:OBN17"/>
    <mergeCell ref="OBO17:OBU17"/>
    <mergeCell ref="NYP17:NYV17"/>
    <mergeCell ref="NYW17:NZC17"/>
    <mergeCell ref="NZD17:NZJ17"/>
    <mergeCell ref="NZK17:NZQ17"/>
    <mergeCell ref="NZR17:NZX17"/>
    <mergeCell ref="NZY17:OAE17"/>
    <mergeCell ref="OGR17:OGX17"/>
    <mergeCell ref="OGY17:OHE17"/>
    <mergeCell ref="OHF17:OHL17"/>
    <mergeCell ref="OHM17:OHS17"/>
    <mergeCell ref="OHT17:OHZ17"/>
    <mergeCell ref="OIA17:OIG17"/>
    <mergeCell ref="OFB17:OFH17"/>
    <mergeCell ref="OFI17:OFO17"/>
    <mergeCell ref="OFP17:OFV17"/>
    <mergeCell ref="OFW17:OGC17"/>
    <mergeCell ref="OGD17:OGJ17"/>
    <mergeCell ref="OGK17:OGQ17"/>
    <mergeCell ref="ODL17:ODR17"/>
    <mergeCell ref="ODS17:ODY17"/>
    <mergeCell ref="ODZ17:OEF17"/>
    <mergeCell ref="OEG17:OEM17"/>
    <mergeCell ref="OEN17:OET17"/>
    <mergeCell ref="OEU17:OFA17"/>
    <mergeCell ref="OLN17:OLT17"/>
    <mergeCell ref="OLU17:OMA17"/>
    <mergeCell ref="OMB17:OMH17"/>
    <mergeCell ref="OMI17:OMO17"/>
    <mergeCell ref="OMP17:OMV17"/>
    <mergeCell ref="OMW17:ONC17"/>
    <mergeCell ref="OJX17:OKD17"/>
    <mergeCell ref="OKE17:OKK17"/>
    <mergeCell ref="OKL17:OKR17"/>
    <mergeCell ref="OKS17:OKY17"/>
    <mergeCell ref="OKZ17:OLF17"/>
    <mergeCell ref="OLG17:OLM17"/>
    <mergeCell ref="OIH17:OIN17"/>
    <mergeCell ref="OIO17:OIU17"/>
    <mergeCell ref="OIV17:OJB17"/>
    <mergeCell ref="OJC17:OJI17"/>
    <mergeCell ref="OJJ17:OJP17"/>
    <mergeCell ref="OJQ17:OJW17"/>
    <mergeCell ref="OQJ17:OQP17"/>
    <mergeCell ref="OQQ17:OQW17"/>
    <mergeCell ref="OQX17:ORD17"/>
    <mergeCell ref="ORE17:ORK17"/>
    <mergeCell ref="ORL17:ORR17"/>
    <mergeCell ref="ORS17:ORY17"/>
    <mergeCell ref="OOT17:OOZ17"/>
    <mergeCell ref="OPA17:OPG17"/>
    <mergeCell ref="OPH17:OPN17"/>
    <mergeCell ref="OPO17:OPU17"/>
    <mergeCell ref="OPV17:OQB17"/>
    <mergeCell ref="OQC17:OQI17"/>
    <mergeCell ref="OND17:ONJ17"/>
    <mergeCell ref="ONK17:ONQ17"/>
    <mergeCell ref="ONR17:ONX17"/>
    <mergeCell ref="ONY17:OOE17"/>
    <mergeCell ref="OOF17:OOL17"/>
    <mergeCell ref="OOM17:OOS17"/>
    <mergeCell ref="OVF17:OVL17"/>
    <mergeCell ref="OVM17:OVS17"/>
    <mergeCell ref="OVT17:OVZ17"/>
    <mergeCell ref="OWA17:OWG17"/>
    <mergeCell ref="OWH17:OWN17"/>
    <mergeCell ref="OWO17:OWU17"/>
    <mergeCell ref="OTP17:OTV17"/>
    <mergeCell ref="OTW17:OUC17"/>
    <mergeCell ref="OUD17:OUJ17"/>
    <mergeCell ref="OUK17:OUQ17"/>
    <mergeCell ref="OUR17:OUX17"/>
    <mergeCell ref="OUY17:OVE17"/>
    <mergeCell ref="ORZ17:OSF17"/>
    <mergeCell ref="OSG17:OSM17"/>
    <mergeCell ref="OSN17:OST17"/>
    <mergeCell ref="OSU17:OTA17"/>
    <mergeCell ref="OTB17:OTH17"/>
    <mergeCell ref="OTI17:OTO17"/>
    <mergeCell ref="PAB17:PAH17"/>
    <mergeCell ref="PAI17:PAO17"/>
    <mergeCell ref="PAP17:PAV17"/>
    <mergeCell ref="PAW17:PBC17"/>
    <mergeCell ref="PBD17:PBJ17"/>
    <mergeCell ref="PBK17:PBQ17"/>
    <mergeCell ref="OYL17:OYR17"/>
    <mergeCell ref="OYS17:OYY17"/>
    <mergeCell ref="OYZ17:OZF17"/>
    <mergeCell ref="OZG17:OZM17"/>
    <mergeCell ref="OZN17:OZT17"/>
    <mergeCell ref="OZU17:PAA17"/>
    <mergeCell ref="OWV17:OXB17"/>
    <mergeCell ref="OXC17:OXI17"/>
    <mergeCell ref="OXJ17:OXP17"/>
    <mergeCell ref="OXQ17:OXW17"/>
    <mergeCell ref="OXX17:OYD17"/>
    <mergeCell ref="OYE17:OYK17"/>
    <mergeCell ref="PEX17:PFD17"/>
    <mergeCell ref="PFE17:PFK17"/>
    <mergeCell ref="PFL17:PFR17"/>
    <mergeCell ref="PFS17:PFY17"/>
    <mergeCell ref="PFZ17:PGF17"/>
    <mergeCell ref="PGG17:PGM17"/>
    <mergeCell ref="PDH17:PDN17"/>
    <mergeCell ref="PDO17:PDU17"/>
    <mergeCell ref="PDV17:PEB17"/>
    <mergeCell ref="PEC17:PEI17"/>
    <mergeCell ref="PEJ17:PEP17"/>
    <mergeCell ref="PEQ17:PEW17"/>
    <mergeCell ref="PBR17:PBX17"/>
    <mergeCell ref="PBY17:PCE17"/>
    <mergeCell ref="PCF17:PCL17"/>
    <mergeCell ref="PCM17:PCS17"/>
    <mergeCell ref="PCT17:PCZ17"/>
    <mergeCell ref="PDA17:PDG17"/>
    <mergeCell ref="PJT17:PJZ17"/>
    <mergeCell ref="PKA17:PKG17"/>
    <mergeCell ref="PKH17:PKN17"/>
    <mergeCell ref="PKO17:PKU17"/>
    <mergeCell ref="PKV17:PLB17"/>
    <mergeCell ref="PLC17:PLI17"/>
    <mergeCell ref="PID17:PIJ17"/>
    <mergeCell ref="PIK17:PIQ17"/>
    <mergeCell ref="PIR17:PIX17"/>
    <mergeCell ref="PIY17:PJE17"/>
    <mergeCell ref="PJF17:PJL17"/>
    <mergeCell ref="PJM17:PJS17"/>
    <mergeCell ref="PGN17:PGT17"/>
    <mergeCell ref="PGU17:PHA17"/>
    <mergeCell ref="PHB17:PHH17"/>
    <mergeCell ref="PHI17:PHO17"/>
    <mergeCell ref="PHP17:PHV17"/>
    <mergeCell ref="PHW17:PIC17"/>
    <mergeCell ref="POP17:POV17"/>
    <mergeCell ref="POW17:PPC17"/>
    <mergeCell ref="PPD17:PPJ17"/>
    <mergeCell ref="PPK17:PPQ17"/>
    <mergeCell ref="PPR17:PPX17"/>
    <mergeCell ref="PPY17:PQE17"/>
    <mergeCell ref="PMZ17:PNF17"/>
    <mergeCell ref="PNG17:PNM17"/>
    <mergeCell ref="PNN17:PNT17"/>
    <mergeCell ref="PNU17:POA17"/>
    <mergeCell ref="POB17:POH17"/>
    <mergeCell ref="POI17:POO17"/>
    <mergeCell ref="PLJ17:PLP17"/>
    <mergeCell ref="PLQ17:PLW17"/>
    <mergeCell ref="PLX17:PMD17"/>
    <mergeCell ref="PME17:PMK17"/>
    <mergeCell ref="PML17:PMR17"/>
    <mergeCell ref="PMS17:PMY17"/>
    <mergeCell ref="PTL17:PTR17"/>
    <mergeCell ref="PTS17:PTY17"/>
    <mergeCell ref="PTZ17:PUF17"/>
    <mergeCell ref="PUG17:PUM17"/>
    <mergeCell ref="PUN17:PUT17"/>
    <mergeCell ref="PUU17:PVA17"/>
    <mergeCell ref="PRV17:PSB17"/>
    <mergeCell ref="PSC17:PSI17"/>
    <mergeCell ref="PSJ17:PSP17"/>
    <mergeCell ref="PSQ17:PSW17"/>
    <mergeCell ref="PSX17:PTD17"/>
    <mergeCell ref="PTE17:PTK17"/>
    <mergeCell ref="PQF17:PQL17"/>
    <mergeCell ref="PQM17:PQS17"/>
    <mergeCell ref="PQT17:PQZ17"/>
    <mergeCell ref="PRA17:PRG17"/>
    <mergeCell ref="PRH17:PRN17"/>
    <mergeCell ref="PRO17:PRU17"/>
    <mergeCell ref="PYH17:PYN17"/>
    <mergeCell ref="PYO17:PYU17"/>
    <mergeCell ref="PYV17:PZB17"/>
    <mergeCell ref="PZC17:PZI17"/>
    <mergeCell ref="PZJ17:PZP17"/>
    <mergeCell ref="PZQ17:PZW17"/>
    <mergeCell ref="PWR17:PWX17"/>
    <mergeCell ref="PWY17:PXE17"/>
    <mergeCell ref="PXF17:PXL17"/>
    <mergeCell ref="PXM17:PXS17"/>
    <mergeCell ref="PXT17:PXZ17"/>
    <mergeCell ref="PYA17:PYG17"/>
    <mergeCell ref="PVB17:PVH17"/>
    <mergeCell ref="PVI17:PVO17"/>
    <mergeCell ref="PVP17:PVV17"/>
    <mergeCell ref="PVW17:PWC17"/>
    <mergeCell ref="PWD17:PWJ17"/>
    <mergeCell ref="PWK17:PWQ17"/>
    <mergeCell ref="QDD17:QDJ17"/>
    <mergeCell ref="QDK17:QDQ17"/>
    <mergeCell ref="QDR17:QDX17"/>
    <mergeCell ref="QDY17:QEE17"/>
    <mergeCell ref="QEF17:QEL17"/>
    <mergeCell ref="QEM17:QES17"/>
    <mergeCell ref="QBN17:QBT17"/>
    <mergeCell ref="QBU17:QCA17"/>
    <mergeCell ref="QCB17:QCH17"/>
    <mergeCell ref="QCI17:QCO17"/>
    <mergeCell ref="QCP17:QCV17"/>
    <mergeCell ref="QCW17:QDC17"/>
    <mergeCell ref="PZX17:QAD17"/>
    <mergeCell ref="QAE17:QAK17"/>
    <mergeCell ref="QAL17:QAR17"/>
    <mergeCell ref="QAS17:QAY17"/>
    <mergeCell ref="QAZ17:QBF17"/>
    <mergeCell ref="QBG17:QBM17"/>
    <mergeCell ref="QHZ17:QIF17"/>
    <mergeCell ref="QIG17:QIM17"/>
    <mergeCell ref="QIN17:QIT17"/>
    <mergeCell ref="QIU17:QJA17"/>
    <mergeCell ref="QJB17:QJH17"/>
    <mergeCell ref="QJI17:QJO17"/>
    <mergeCell ref="QGJ17:QGP17"/>
    <mergeCell ref="QGQ17:QGW17"/>
    <mergeCell ref="QGX17:QHD17"/>
    <mergeCell ref="QHE17:QHK17"/>
    <mergeCell ref="QHL17:QHR17"/>
    <mergeCell ref="QHS17:QHY17"/>
    <mergeCell ref="QET17:QEZ17"/>
    <mergeCell ref="QFA17:QFG17"/>
    <mergeCell ref="QFH17:QFN17"/>
    <mergeCell ref="QFO17:QFU17"/>
    <mergeCell ref="QFV17:QGB17"/>
    <mergeCell ref="QGC17:QGI17"/>
    <mergeCell ref="QMV17:QNB17"/>
    <mergeCell ref="QNC17:QNI17"/>
    <mergeCell ref="QNJ17:QNP17"/>
    <mergeCell ref="QNQ17:QNW17"/>
    <mergeCell ref="QNX17:QOD17"/>
    <mergeCell ref="QOE17:QOK17"/>
    <mergeCell ref="QLF17:QLL17"/>
    <mergeCell ref="QLM17:QLS17"/>
    <mergeCell ref="QLT17:QLZ17"/>
    <mergeCell ref="QMA17:QMG17"/>
    <mergeCell ref="QMH17:QMN17"/>
    <mergeCell ref="QMO17:QMU17"/>
    <mergeCell ref="QJP17:QJV17"/>
    <mergeCell ref="QJW17:QKC17"/>
    <mergeCell ref="QKD17:QKJ17"/>
    <mergeCell ref="QKK17:QKQ17"/>
    <mergeCell ref="QKR17:QKX17"/>
    <mergeCell ref="QKY17:QLE17"/>
    <mergeCell ref="QRR17:QRX17"/>
    <mergeCell ref="QRY17:QSE17"/>
    <mergeCell ref="QSF17:QSL17"/>
    <mergeCell ref="QSM17:QSS17"/>
    <mergeCell ref="QST17:QSZ17"/>
    <mergeCell ref="QTA17:QTG17"/>
    <mergeCell ref="QQB17:QQH17"/>
    <mergeCell ref="QQI17:QQO17"/>
    <mergeCell ref="QQP17:QQV17"/>
    <mergeCell ref="QQW17:QRC17"/>
    <mergeCell ref="QRD17:QRJ17"/>
    <mergeCell ref="QRK17:QRQ17"/>
    <mergeCell ref="QOL17:QOR17"/>
    <mergeCell ref="QOS17:QOY17"/>
    <mergeCell ref="QOZ17:QPF17"/>
    <mergeCell ref="QPG17:QPM17"/>
    <mergeCell ref="QPN17:QPT17"/>
    <mergeCell ref="QPU17:QQA17"/>
    <mergeCell ref="QWN17:QWT17"/>
    <mergeCell ref="QWU17:QXA17"/>
    <mergeCell ref="QXB17:QXH17"/>
    <mergeCell ref="QXI17:QXO17"/>
    <mergeCell ref="QXP17:QXV17"/>
    <mergeCell ref="QXW17:QYC17"/>
    <mergeCell ref="QUX17:QVD17"/>
    <mergeCell ref="QVE17:QVK17"/>
    <mergeCell ref="QVL17:QVR17"/>
    <mergeCell ref="QVS17:QVY17"/>
    <mergeCell ref="QVZ17:QWF17"/>
    <mergeCell ref="QWG17:QWM17"/>
    <mergeCell ref="QTH17:QTN17"/>
    <mergeCell ref="QTO17:QTU17"/>
    <mergeCell ref="QTV17:QUB17"/>
    <mergeCell ref="QUC17:QUI17"/>
    <mergeCell ref="QUJ17:QUP17"/>
    <mergeCell ref="QUQ17:QUW17"/>
    <mergeCell ref="RBJ17:RBP17"/>
    <mergeCell ref="RBQ17:RBW17"/>
    <mergeCell ref="RBX17:RCD17"/>
    <mergeCell ref="RCE17:RCK17"/>
    <mergeCell ref="RCL17:RCR17"/>
    <mergeCell ref="RCS17:RCY17"/>
    <mergeCell ref="QZT17:QZZ17"/>
    <mergeCell ref="RAA17:RAG17"/>
    <mergeCell ref="RAH17:RAN17"/>
    <mergeCell ref="RAO17:RAU17"/>
    <mergeCell ref="RAV17:RBB17"/>
    <mergeCell ref="RBC17:RBI17"/>
    <mergeCell ref="QYD17:QYJ17"/>
    <mergeCell ref="QYK17:QYQ17"/>
    <mergeCell ref="QYR17:QYX17"/>
    <mergeCell ref="QYY17:QZE17"/>
    <mergeCell ref="QZF17:QZL17"/>
    <mergeCell ref="QZM17:QZS17"/>
    <mergeCell ref="RGF17:RGL17"/>
    <mergeCell ref="RGM17:RGS17"/>
    <mergeCell ref="RGT17:RGZ17"/>
    <mergeCell ref="RHA17:RHG17"/>
    <mergeCell ref="RHH17:RHN17"/>
    <mergeCell ref="RHO17:RHU17"/>
    <mergeCell ref="REP17:REV17"/>
    <mergeCell ref="REW17:RFC17"/>
    <mergeCell ref="RFD17:RFJ17"/>
    <mergeCell ref="RFK17:RFQ17"/>
    <mergeCell ref="RFR17:RFX17"/>
    <mergeCell ref="RFY17:RGE17"/>
    <mergeCell ref="RCZ17:RDF17"/>
    <mergeCell ref="RDG17:RDM17"/>
    <mergeCell ref="RDN17:RDT17"/>
    <mergeCell ref="RDU17:REA17"/>
    <mergeCell ref="REB17:REH17"/>
    <mergeCell ref="REI17:REO17"/>
    <mergeCell ref="RLB17:RLH17"/>
    <mergeCell ref="RLI17:RLO17"/>
    <mergeCell ref="RLP17:RLV17"/>
    <mergeCell ref="RLW17:RMC17"/>
    <mergeCell ref="RMD17:RMJ17"/>
    <mergeCell ref="RMK17:RMQ17"/>
    <mergeCell ref="RJL17:RJR17"/>
    <mergeCell ref="RJS17:RJY17"/>
    <mergeCell ref="RJZ17:RKF17"/>
    <mergeCell ref="RKG17:RKM17"/>
    <mergeCell ref="RKN17:RKT17"/>
    <mergeCell ref="RKU17:RLA17"/>
    <mergeCell ref="RHV17:RIB17"/>
    <mergeCell ref="RIC17:RII17"/>
    <mergeCell ref="RIJ17:RIP17"/>
    <mergeCell ref="RIQ17:RIW17"/>
    <mergeCell ref="RIX17:RJD17"/>
    <mergeCell ref="RJE17:RJK17"/>
    <mergeCell ref="RPX17:RQD17"/>
    <mergeCell ref="RQE17:RQK17"/>
    <mergeCell ref="RQL17:RQR17"/>
    <mergeCell ref="RQS17:RQY17"/>
    <mergeCell ref="RQZ17:RRF17"/>
    <mergeCell ref="RRG17:RRM17"/>
    <mergeCell ref="ROH17:RON17"/>
    <mergeCell ref="ROO17:ROU17"/>
    <mergeCell ref="ROV17:RPB17"/>
    <mergeCell ref="RPC17:RPI17"/>
    <mergeCell ref="RPJ17:RPP17"/>
    <mergeCell ref="RPQ17:RPW17"/>
    <mergeCell ref="RMR17:RMX17"/>
    <mergeCell ref="RMY17:RNE17"/>
    <mergeCell ref="RNF17:RNL17"/>
    <mergeCell ref="RNM17:RNS17"/>
    <mergeCell ref="RNT17:RNZ17"/>
    <mergeCell ref="ROA17:ROG17"/>
    <mergeCell ref="RUT17:RUZ17"/>
    <mergeCell ref="RVA17:RVG17"/>
    <mergeCell ref="RVH17:RVN17"/>
    <mergeCell ref="RVO17:RVU17"/>
    <mergeCell ref="RVV17:RWB17"/>
    <mergeCell ref="RWC17:RWI17"/>
    <mergeCell ref="RTD17:RTJ17"/>
    <mergeCell ref="RTK17:RTQ17"/>
    <mergeCell ref="RTR17:RTX17"/>
    <mergeCell ref="RTY17:RUE17"/>
    <mergeCell ref="RUF17:RUL17"/>
    <mergeCell ref="RUM17:RUS17"/>
    <mergeCell ref="RRN17:RRT17"/>
    <mergeCell ref="RRU17:RSA17"/>
    <mergeCell ref="RSB17:RSH17"/>
    <mergeCell ref="RSI17:RSO17"/>
    <mergeCell ref="RSP17:RSV17"/>
    <mergeCell ref="RSW17:RTC17"/>
    <mergeCell ref="RZP17:RZV17"/>
    <mergeCell ref="RZW17:SAC17"/>
    <mergeCell ref="SAD17:SAJ17"/>
    <mergeCell ref="SAK17:SAQ17"/>
    <mergeCell ref="SAR17:SAX17"/>
    <mergeCell ref="SAY17:SBE17"/>
    <mergeCell ref="RXZ17:RYF17"/>
    <mergeCell ref="RYG17:RYM17"/>
    <mergeCell ref="RYN17:RYT17"/>
    <mergeCell ref="RYU17:RZA17"/>
    <mergeCell ref="RZB17:RZH17"/>
    <mergeCell ref="RZI17:RZO17"/>
    <mergeCell ref="RWJ17:RWP17"/>
    <mergeCell ref="RWQ17:RWW17"/>
    <mergeCell ref="RWX17:RXD17"/>
    <mergeCell ref="RXE17:RXK17"/>
    <mergeCell ref="RXL17:RXR17"/>
    <mergeCell ref="RXS17:RXY17"/>
    <mergeCell ref="SEL17:SER17"/>
    <mergeCell ref="SES17:SEY17"/>
    <mergeCell ref="SEZ17:SFF17"/>
    <mergeCell ref="SFG17:SFM17"/>
    <mergeCell ref="SFN17:SFT17"/>
    <mergeCell ref="SFU17:SGA17"/>
    <mergeCell ref="SCV17:SDB17"/>
    <mergeCell ref="SDC17:SDI17"/>
    <mergeCell ref="SDJ17:SDP17"/>
    <mergeCell ref="SDQ17:SDW17"/>
    <mergeCell ref="SDX17:SED17"/>
    <mergeCell ref="SEE17:SEK17"/>
    <mergeCell ref="SBF17:SBL17"/>
    <mergeCell ref="SBM17:SBS17"/>
    <mergeCell ref="SBT17:SBZ17"/>
    <mergeCell ref="SCA17:SCG17"/>
    <mergeCell ref="SCH17:SCN17"/>
    <mergeCell ref="SCO17:SCU17"/>
    <mergeCell ref="SJH17:SJN17"/>
    <mergeCell ref="SJO17:SJU17"/>
    <mergeCell ref="SJV17:SKB17"/>
    <mergeCell ref="SKC17:SKI17"/>
    <mergeCell ref="SKJ17:SKP17"/>
    <mergeCell ref="SKQ17:SKW17"/>
    <mergeCell ref="SHR17:SHX17"/>
    <mergeCell ref="SHY17:SIE17"/>
    <mergeCell ref="SIF17:SIL17"/>
    <mergeCell ref="SIM17:SIS17"/>
    <mergeCell ref="SIT17:SIZ17"/>
    <mergeCell ref="SJA17:SJG17"/>
    <mergeCell ref="SGB17:SGH17"/>
    <mergeCell ref="SGI17:SGO17"/>
    <mergeCell ref="SGP17:SGV17"/>
    <mergeCell ref="SGW17:SHC17"/>
    <mergeCell ref="SHD17:SHJ17"/>
    <mergeCell ref="SHK17:SHQ17"/>
    <mergeCell ref="SOD17:SOJ17"/>
    <mergeCell ref="SOK17:SOQ17"/>
    <mergeCell ref="SOR17:SOX17"/>
    <mergeCell ref="SOY17:SPE17"/>
    <mergeCell ref="SPF17:SPL17"/>
    <mergeCell ref="SPM17:SPS17"/>
    <mergeCell ref="SMN17:SMT17"/>
    <mergeCell ref="SMU17:SNA17"/>
    <mergeCell ref="SNB17:SNH17"/>
    <mergeCell ref="SNI17:SNO17"/>
    <mergeCell ref="SNP17:SNV17"/>
    <mergeCell ref="SNW17:SOC17"/>
    <mergeCell ref="SKX17:SLD17"/>
    <mergeCell ref="SLE17:SLK17"/>
    <mergeCell ref="SLL17:SLR17"/>
    <mergeCell ref="SLS17:SLY17"/>
    <mergeCell ref="SLZ17:SMF17"/>
    <mergeCell ref="SMG17:SMM17"/>
    <mergeCell ref="SSZ17:STF17"/>
    <mergeCell ref="STG17:STM17"/>
    <mergeCell ref="STN17:STT17"/>
    <mergeCell ref="STU17:SUA17"/>
    <mergeCell ref="SUB17:SUH17"/>
    <mergeCell ref="SUI17:SUO17"/>
    <mergeCell ref="SRJ17:SRP17"/>
    <mergeCell ref="SRQ17:SRW17"/>
    <mergeCell ref="SRX17:SSD17"/>
    <mergeCell ref="SSE17:SSK17"/>
    <mergeCell ref="SSL17:SSR17"/>
    <mergeCell ref="SSS17:SSY17"/>
    <mergeCell ref="SPT17:SPZ17"/>
    <mergeCell ref="SQA17:SQG17"/>
    <mergeCell ref="SQH17:SQN17"/>
    <mergeCell ref="SQO17:SQU17"/>
    <mergeCell ref="SQV17:SRB17"/>
    <mergeCell ref="SRC17:SRI17"/>
    <mergeCell ref="SXV17:SYB17"/>
    <mergeCell ref="SYC17:SYI17"/>
    <mergeCell ref="SYJ17:SYP17"/>
    <mergeCell ref="SYQ17:SYW17"/>
    <mergeCell ref="SYX17:SZD17"/>
    <mergeCell ref="SZE17:SZK17"/>
    <mergeCell ref="SWF17:SWL17"/>
    <mergeCell ref="SWM17:SWS17"/>
    <mergeCell ref="SWT17:SWZ17"/>
    <mergeCell ref="SXA17:SXG17"/>
    <mergeCell ref="SXH17:SXN17"/>
    <mergeCell ref="SXO17:SXU17"/>
    <mergeCell ref="SUP17:SUV17"/>
    <mergeCell ref="SUW17:SVC17"/>
    <mergeCell ref="SVD17:SVJ17"/>
    <mergeCell ref="SVK17:SVQ17"/>
    <mergeCell ref="SVR17:SVX17"/>
    <mergeCell ref="SVY17:SWE17"/>
    <mergeCell ref="TCR17:TCX17"/>
    <mergeCell ref="TCY17:TDE17"/>
    <mergeCell ref="TDF17:TDL17"/>
    <mergeCell ref="TDM17:TDS17"/>
    <mergeCell ref="TDT17:TDZ17"/>
    <mergeCell ref="TEA17:TEG17"/>
    <mergeCell ref="TBB17:TBH17"/>
    <mergeCell ref="TBI17:TBO17"/>
    <mergeCell ref="TBP17:TBV17"/>
    <mergeCell ref="TBW17:TCC17"/>
    <mergeCell ref="TCD17:TCJ17"/>
    <mergeCell ref="TCK17:TCQ17"/>
    <mergeCell ref="SZL17:SZR17"/>
    <mergeCell ref="SZS17:SZY17"/>
    <mergeCell ref="SZZ17:TAF17"/>
    <mergeCell ref="TAG17:TAM17"/>
    <mergeCell ref="TAN17:TAT17"/>
    <mergeCell ref="TAU17:TBA17"/>
    <mergeCell ref="THN17:THT17"/>
    <mergeCell ref="THU17:TIA17"/>
    <mergeCell ref="TIB17:TIH17"/>
    <mergeCell ref="TII17:TIO17"/>
    <mergeCell ref="TIP17:TIV17"/>
    <mergeCell ref="TIW17:TJC17"/>
    <mergeCell ref="TFX17:TGD17"/>
    <mergeCell ref="TGE17:TGK17"/>
    <mergeCell ref="TGL17:TGR17"/>
    <mergeCell ref="TGS17:TGY17"/>
    <mergeCell ref="TGZ17:THF17"/>
    <mergeCell ref="THG17:THM17"/>
    <mergeCell ref="TEH17:TEN17"/>
    <mergeCell ref="TEO17:TEU17"/>
    <mergeCell ref="TEV17:TFB17"/>
    <mergeCell ref="TFC17:TFI17"/>
    <mergeCell ref="TFJ17:TFP17"/>
    <mergeCell ref="TFQ17:TFW17"/>
    <mergeCell ref="TMJ17:TMP17"/>
    <mergeCell ref="TMQ17:TMW17"/>
    <mergeCell ref="TMX17:TND17"/>
    <mergeCell ref="TNE17:TNK17"/>
    <mergeCell ref="TNL17:TNR17"/>
    <mergeCell ref="TNS17:TNY17"/>
    <mergeCell ref="TKT17:TKZ17"/>
    <mergeCell ref="TLA17:TLG17"/>
    <mergeCell ref="TLH17:TLN17"/>
    <mergeCell ref="TLO17:TLU17"/>
    <mergeCell ref="TLV17:TMB17"/>
    <mergeCell ref="TMC17:TMI17"/>
    <mergeCell ref="TJD17:TJJ17"/>
    <mergeCell ref="TJK17:TJQ17"/>
    <mergeCell ref="TJR17:TJX17"/>
    <mergeCell ref="TJY17:TKE17"/>
    <mergeCell ref="TKF17:TKL17"/>
    <mergeCell ref="TKM17:TKS17"/>
    <mergeCell ref="TRF17:TRL17"/>
    <mergeCell ref="TRM17:TRS17"/>
    <mergeCell ref="TRT17:TRZ17"/>
    <mergeCell ref="TSA17:TSG17"/>
    <mergeCell ref="TSH17:TSN17"/>
    <mergeCell ref="TSO17:TSU17"/>
    <mergeCell ref="TPP17:TPV17"/>
    <mergeCell ref="TPW17:TQC17"/>
    <mergeCell ref="TQD17:TQJ17"/>
    <mergeCell ref="TQK17:TQQ17"/>
    <mergeCell ref="TQR17:TQX17"/>
    <mergeCell ref="TQY17:TRE17"/>
    <mergeCell ref="TNZ17:TOF17"/>
    <mergeCell ref="TOG17:TOM17"/>
    <mergeCell ref="TON17:TOT17"/>
    <mergeCell ref="TOU17:TPA17"/>
    <mergeCell ref="TPB17:TPH17"/>
    <mergeCell ref="TPI17:TPO17"/>
    <mergeCell ref="TWB17:TWH17"/>
    <mergeCell ref="TWI17:TWO17"/>
    <mergeCell ref="TWP17:TWV17"/>
    <mergeCell ref="TWW17:TXC17"/>
    <mergeCell ref="TXD17:TXJ17"/>
    <mergeCell ref="TXK17:TXQ17"/>
    <mergeCell ref="TUL17:TUR17"/>
    <mergeCell ref="TUS17:TUY17"/>
    <mergeCell ref="TUZ17:TVF17"/>
    <mergeCell ref="TVG17:TVM17"/>
    <mergeCell ref="TVN17:TVT17"/>
    <mergeCell ref="TVU17:TWA17"/>
    <mergeCell ref="TSV17:TTB17"/>
    <mergeCell ref="TTC17:TTI17"/>
    <mergeCell ref="TTJ17:TTP17"/>
    <mergeCell ref="TTQ17:TTW17"/>
    <mergeCell ref="TTX17:TUD17"/>
    <mergeCell ref="TUE17:TUK17"/>
    <mergeCell ref="UAX17:UBD17"/>
    <mergeCell ref="UBE17:UBK17"/>
    <mergeCell ref="UBL17:UBR17"/>
    <mergeCell ref="UBS17:UBY17"/>
    <mergeCell ref="UBZ17:UCF17"/>
    <mergeCell ref="UCG17:UCM17"/>
    <mergeCell ref="TZH17:TZN17"/>
    <mergeCell ref="TZO17:TZU17"/>
    <mergeCell ref="TZV17:UAB17"/>
    <mergeCell ref="UAC17:UAI17"/>
    <mergeCell ref="UAJ17:UAP17"/>
    <mergeCell ref="UAQ17:UAW17"/>
    <mergeCell ref="TXR17:TXX17"/>
    <mergeCell ref="TXY17:TYE17"/>
    <mergeCell ref="TYF17:TYL17"/>
    <mergeCell ref="TYM17:TYS17"/>
    <mergeCell ref="TYT17:TYZ17"/>
    <mergeCell ref="TZA17:TZG17"/>
    <mergeCell ref="UFT17:UFZ17"/>
    <mergeCell ref="UGA17:UGG17"/>
    <mergeCell ref="UGH17:UGN17"/>
    <mergeCell ref="UGO17:UGU17"/>
    <mergeCell ref="UGV17:UHB17"/>
    <mergeCell ref="UHC17:UHI17"/>
    <mergeCell ref="UED17:UEJ17"/>
    <mergeCell ref="UEK17:UEQ17"/>
    <mergeCell ref="UER17:UEX17"/>
    <mergeCell ref="UEY17:UFE17"/>
    <mergeCell ref="UFF17:UFL17"/>
    <mergeCell ref="UFM17:UFS17"/>
    <mergeCell ref="UCN17:UCT17"/>
    <mergeCell ref="UCU17:UDA17"/>
    <mergeCell ref="UDB17:UDH17"/>
    <mergeCell ref="UDI17:UDO17"/>
    <mergeCell ref="UDP17:UDV17"/>
    <mergeCell ref="UDW17:UEC17"/>
    <mergeCell ref="UKP17:UKV17"/>
    <mergeCell ref="UKW17:ULC17"/>
    <mergeCell ref="ULD17:ULJ17"/>
    <mergeCell ref="ULK17:ULQ17"/>
    <mergeCell ref="ULR17:ULX17"/>
    <mergeCell ref="ULY17:UME17"/>
    <mergeCell ref="UIZ17:UJF17"/>
    <mergeCell ref="UJG17:UJM17"/>
    <mergeCell ref="UJN17:UJT17"/>
    <mergeCell ref="UJU17:UKA17"/>
    <mergeCell ref="UKB17:UKH17"/>
    <mergeCell ref="UKI17:UKO17"/>
    <mergeCell ref="UHJ17:UHP17"/>
    <mergeCell ref="UHQ17:UHW17"/>
    <mergeCell ref="UHX17:UID17"/>
    <mergeCell ref="UIE17:UIK17"/>
    <mergeCell ref="UIL17:UIR17"/>
    <mergeCell ref="UIS17:UIY17"/>
    <mergeCell ref="UPL17:UPR17"/>
    <mergeCell ref="UPS17:UPY17"/>
    <mergeCell ref="UPZ17:UQF17"/>
    <mergeCell ref="UQG17:UQM17"/>
    <mergeCell ref="UQN17:UQT17"/>
    <mergeCell ref="UQU17:URA17"/>
    <mergeCell ref="UNV17:UOB17"/>
    <mergeCell ref="UOC17:UOI17"/>
    <mergeCell ref="UOJ17:UOP17"/>
    <mergeCell ref="UOQ17:UOW17"/>
    <mergeCell ref="UOX17:UPD17"/>
    <mergeCell ref="UPE17:UPK17"/>
    <mergeCell ref="UMF17:UML17"/>
    <mergeCell ref="UMM17:UMS17"/>
    <mergeCell ref="UMT17:UMZ17"/>
    <mergeCell ref="UNA17:UNG17"/>
    <mergeCell ref="UNH17:UNN17"/>
    <mergeCell ref="UNO17:UNU17"/>
    <mergeCell ref="UUH17:UUN17"/>
    <mergeCell ref="UUO17:UUU17"/>
    <mergeCell ref="UUV17:UVB17"/>
    <mergeCell ref="UVC17:UVI17"/>
    <mergeCell ref="UVJ17:UVP17"/>
    <mergeCell ref="UVQ17:UVW17"/>
    <mergeCell ref="USR17:USX17"/>
    <mergeCell ref="USY17:UTE17"/>
    <mergeCell ref="UTF17:UTL17"/>
    <mergeCell ref="UTM17:UTS17"/>
    <mergeCell ref="UTT17:UTZ17"/>
    <mergeCell ref="UUA17:UUG17"/>
    <mergeCell ref="URB17:URH17"/>
    <mergeCell ref="URI17:URO17"/>
    <mergeCell ref="URP17:URV17"/>
    <mergeCell ref="URW17:USC17"/>
    <mergeCell ref="USD17:USJ17"/>
    <mergeCell ref="USK17:USQ17"/>
    <mergeCell ref="UZD17:UZJ17"/>
    <mergeCell ref="UZK17:UZQ17"/>
    <mergeCell ref="UZR17:UZX17"/>
    <mergeCell ref="UZY17:VAE17"/>
    <mergeCell ref="VAF17:VAL17"/>
    <mergeCell ref="VAM17:VAS17"/>
    <mergeCell ref="UXN17:UXT17"/>
    <mergeCell ref="UXU17:UYA17"/>
    <mergeCell ref="UYB17:UYH17"/>
    <mergeCell ref="UYI17:UYO17"/>
    <mergeCell ref="UYP17:UYV17"/>
    <mergeCell ref="UYW17:UZC17"/>
    <mergeCell ref="UVX17:UWD17"/>
    <mergeCell ref="UWE17:UWK17"/>
    <mergeCell ref="UWL17:UWR17"/>
    <mergeCell ref="UWS17:UWY17"/>
    <mergeCell ref="UWZ17:UXF17"/>
    <mergeCell ref="UXG17:UXM17"/>
    <mergeCell ref="VDZ17:VEF17"/>
    <mergeCell ref="VEG17:VEM17"/>
    <mergeCell ref="VEN17:VET17"/>
    <mergeCell ref="VEU17:VFA17"/>
    <mergeCell ref="VFB17:VFH17"/>
    <mergeCell ref="VFI17:VFO17"/>
    <mergeCell ref="VCJ17:VCP17"/>
    <mergeCell ref="VCQ17:VCW17"/>
    <mergeCell ref="VCX17:VDD17"/>
    <mergeCell ref="VDE17:VDK17"/>
    <mergeCell ref="VDL17:VDR17"/>
    <mergeCell ref="VDS17:VDY17"/>
    <mergeCell ref="VAT17:VAZ17"/>
    <mergeCell ref="VBA17:VBG17"/>
    <mergeCell ref="VBH17:VBN17"/>
    <mergeCell ref="VBO17:VBU17"/>
    <mergeCell ref="VBV17:VCB17"/>
    <mergeCell ref="VCC17:VCI17"/>
    <mergeCell ref="VIV17:VJB17"/>
    <mergeCell ref="VJC17:VJI17"/>
    <mergeCell ref="VJJ17:VJP17"/>
    <mergeCell ref="VJQ17:VJW17"/>
    <mergeCell ref="VJX17:VKD17"/>
    <mergeCell ref="VKE17:VKK17"/>
    <mergeCell ref="VHF17:VHL17"/>
    <mergeCell ref="VHM17:VHS17"/>
    <mergeCell ref="VHT17:VHZ17"/>
    <mergeCell ref="VIA17:VIG17"/>
    <mergeCell ref="VIH17:VIN17"/>
    <mergeCell ref="VIO17:VIU17"/>
    <mergeCell ref="VFP17:VFV17"/>
    <mergeCell ref="VFW17:VGC17"/>
    <mergeCell ref="VGD17:VGJ17"/>
    <mergeCell ref="VGK17:VGQ17"/>
    <mergeCell ref="VGR17:VGX17"/>
    <mergeCell ref="VGY17:VHE17"/>
    <mergeCell ref="VNR17:VNX17"/>
    <mergeCell ref="VNY17:VOE17"/>
    <mergeCell ref="VOF17:VOL17"/>
    <mergeCell ref="VOM17:VOS17"/>
    <mergeCell ref="VOT17:VOZ17"/>
    <mergeCell ref="VPA17:VPG17"/>
    <mergeCell ref="VMB17:VMH17"/>
    <mergeCell ref="VMI17:VMO17"/>
    <mergeCell ref="VMP17:VMV17"/>
    <mergeCell ref="VMW17:VNC17"/>
    <mergeCell ref="VND17:VNJ17"/>
    <mergeCell ref="VNK17:VNQ17"/>
    <mergeCell ref="VKL17:VKR17"/>
    <mergeCell ref="VKS17:VKY17"/>
    <mergeCell ref="VKZ17:VLF17"/>
    <mergeCell ref="VLG17:VLM17"/>
    <mergeCell ref="VLN17:VLT17"/>
    <mergeCell ref="VLU17:VMA17"/>
    <mergeCell ref="VSN17:VST17"/>
    <mergeCell ref="VSU17:VTA17"/>
    <mergeCell ref="VTB17:VTH17"/>
    <mergeCell ref="VTI17:VTO17"/>
    <mergeCell ref="VTP17:VTV17"/>
    <mergeCell ref="VTW17:VUC17"/>
    <mergeCell ref="VQX17:VRD17"/>
    <mergeCell ref="VRE17:VRK17"/>
    <mergeCell ref="VRL17:VRR17"/>
    <mergeCell ref="VRS17:VRY17"/>
    <mergeCell ref="VRZ17:VSF17"/>
    <mergeCell ref="VSG17:VSM17"/>
    <mergeCell ref="VPH17:VPN17"/>
    <mergeCell ref="VPO17:VPU17"/>
    <mergeCell ref="VPV17:VQB17"/>
    <mergeCell ref="VQC17:VQI17"/>
    <mergeCell ref="VQJ17:VQP17"/>
    <mergeCell ref="VQQ17:VQW17"/>
    <mergeCell ref="VXJ17:VXP17"/>
    <mergeCell ref="VXQ17:VXW17"/>
    <mergeCell ref="VXX17:VYD17"/>
    <mergeCell ref="VYE17:VYK17"/>
    <mergeCell ref="VYL17:VYR17"/>
    <mergeCell ref="VYS17:VYY17"/>
    <mergeCell ref="VVT17:VVZ17"/>
    <mergeCell ref="VWA17:VWG17"/>
    <mergeCell ref="VWH17:VWN17"/>
    <mergeCell ref="VWO17:VWU17"/>
    <mergeCell ref="VWV17:VXB17"/>
    <mergeCell ref="VXC17:VXI17"/>
    <mergeCell ref="VUD17:VUJ17"/>
    <mergeCell ref="VUK17:VUQ17"/>
    <mergeCell ref="VUR17:VUX17"/>
    <mergeCell ref="VUY17:VVE17"/>
    <mergeCell ref="VVF17:VVL17"/>
    <mergeCell ref="VVM17:VVS17"/>
    <mergeCell ref="WCF17:WCL17"/>
    <mergeCell ref="WCM17:WCS17"/>
    <mergeCell ref="WCT17:WCZ17"/>
    <mergeCell ref="WDA17:WDG17"/>
    <mergeCell ref="WDH17:WDN17"/>
    <mergeCell ref="WDO17:WDU17"/>
    <mergeCell ref="WAP17:WAV17"/>
    <mergeCell ref="WAW17:WBC17"/>
    <mergeCell ref="WBD17:WBJ17"/>
    <mergeCell ref="WBK17:WBQ17"/>
    <mergeCell ref="WBR17:WBX17"/>
    <mergeCell ref="WBY17:WCE17"/>
    <mergeCell ref="VYZ17:VZF17"/>
    <mergeCell ref="VZG17:VZM17"/>
    <mergeCell ref="VZN17:VZT17"/>
    <mergeCell ref="VZU17:WAA17"/>
    <mergeCell ref="WAB17:WAH17"/>
    <mergeCell ref="WAI17:WAO17"/>
    <mergeCell ref="WHB17:WHH17"/>
    <mergeCell ref="WHI17:WHO17"/>
    <mergeCell ref="WHP17:WHV17"/>
    <mergeCell ref="WHW17:WIC17"/>
    <mergeCell ref="WID17:WIJ17"/>
    <mergeCell ref="WIK17:WIQ17"/>
    <mergeCell ref="WFL17:WFR17"/>
    <mergeCell ref="WFS17:WFY17"/>
    <mergeCell ref="WFZ17:WGF17"/>
    <mergeCell ref="WGG17:WGM17"/>
    <mergeCell ref="WGN17:WGT17"/>
    <mergeCell ref="WGU17:WHA17"/>
    <mergeCell ref="WDV17:WEB17"/>
    <mergeCell ref="WEC17:WEI17"/>
    <mergeCell ref="WEJ17:WEP17"/>
    <mergeCell ref="WEQ17:WEW17"/>
    <mergeCell ref="WEX17:WFD17"/>
    <mergeCell ref="WFE17:WFK17"/>
    <mergeCell ref="WLX17:WMD17"/>
    <mergeCell ref="WME17:WMK17"/>
    <mergeCell ref="WML17:WMR17"/>
    <mergeCell ref="WMS17:WMY17"/>
    <mergeCell ref="WMZ17:WNF17"/>
    <mergeCell ref="WNG17:WNM17"/>
    <mergeCell ref="WKH17:WKN17"/>
    <mergeCell ref="WKO17:WKU17"/>
    <mergeCell ref="WKV17:WLB17"/>
    <mergeCell ref="WLC17:WLI17"/>
    <mergeCell ref="WLJ17:WLP17"/>
    <mergeCell ref="WLQ17:WLW17"/>
    <mergeCell ref="WIR17:WIX17"/>
    <mergeCell ref="WIY17:WJE17"/>
    <mergeCell ref="WJF17:WJL17"/>
    <mergeCell ref="WJM17:WJS17"/>
    <mergeCell ref="WJT17:WJZ17"/>
    <mergeCell ref="WKA17:WKG17"/>
    <mergeCell ref="WQT17:WQZ17"/>
    <mergeCell ref="WRA17:WRG17"/>
    <mergeCell ref="WRH17:WRN17"/>
    <mergeCell ref="WRO17:WRU17"/>
    <mergeCell ref="WRV17:WSB17"/>
    <mergeCell ref="WSC17:WSI17"/>
    <mergeCell ref="WPD17:WPJ17"/>
    <mergeCell ref="WPK17:WPQ17"/>
    <mergeCell ref="WPR17:WPX17"/>
    <mergeCell ref="WPY17:WQE17"/>
    <mergeCell ref="WQF17:WQL17"/>
    <mergeCell ref="WQM17:WQS17"/>
    <mergeCell ref="WNN17:WNT17"/>
    <mergeCell ref="WNU17:WOA17"/>
    <mergeCell ref="WOB17:WOH17"/>
    <mergeCell ref="WOI17:WOO17"/>
    <mergeCell ref="WOP17:WOV17"/>
    <mergeCell ref="WOW17:WPC17"/>
    <mergeCell ref="WYH17:WYN17"/>
    <mergeCell ref="WYO17:WYU17"/>
    <mergeCell ref="WVP17:WVV17"/>
    <mergeCell ref="WVW17:WWC17"/>
    <mergeCell ref="WWD17:WWJ17"/>
    <mergeCell ref="WWK17:WWQ17"/>
    <mergeCell ref="WWR17:WWX17"/>
    <mergeCell ref="WWY17:WXE17"/>
    <mergeCell ref="WTZ17:WUF17"/>
    <mergeCell ref="WUG17:WUM17"/>
    <mergeCell ref="WUN17:WUT17"/>
    <mergeCell ref="WUU17:WVA17"/>
    <mergeCell ref="WVB17:WVH17"/>
    <mergeCell ref="WVI17:WVO17"/>
    <mergeCell ref="WSJ17:WSP17"/>
    <mergeCell ref="WSQ17:WSW17"/>
    <mergeCell ref="WSX17:WTD17"/>
    <mergeCell ref="WTE17:WTK17"/>
    <mergeCell ref="WTL17:WTR17"/>
    <mergeCell ref="WTS17:WTY17"/>
    <mergeCell ref="A19:G19"/>
    <mergeCell ref="A20:G20"/>
    <mergeCell ref="A21:G21"/>
    <mergeCell ref="A18:G18"/>
    <mergeCell ref="XDR17:XDX17"/>
    <mergeCell ref="XDY17:XEE17"/>
    <mergeCell ref="XEF17:XEL17"/>
    <mergeCell ref="XEM17:XES17"/>
    <mergeCell ref="XET17:XEZ17"/>
    <mergeCell ref="XFA17:XFD17"/>
    <mergeCell ref="XCB17:XCH17"/>
    <mergeCell ref="XCI17:XCO17"/>
    <mergeCell ref="XCP17:XCV17"/>
    <mergeCell ref="XCW17:XDC17"/>
    <mergeCell ref="XDD17:XDJ17"/>
    <mergeCell ref="XDK17:XDQ17"/>
    <mergeCell ref="XAL17:XAR17"/>
    <mergeCell ref="XAS17:XAY17"/>
    <mergeCell ref="XAZ17:XBF17"/>
    <mergeCell ref="XBG17:XBM17"/>
    <mergeCell ref="XBN17:XBT17"/>
    <mergeCell ref="XBU17:XCA17"/>
    <mergeCell ref="WYV17:WZB17"/>
    <mergeCell ref="WZC17:WZI17"/>
    <mergeCell ref="WZJ17:WZP17"/>
    <mergeCell ref="WZQ17:WZW17"/>
    <mergeCell ref="WZX17:XAD17"/>
    <mergeCell ref="XAE17:XAK17"/>
    <mergeCell ref="WXF17:WXL17"/>
    <mergeCell ref="WXM17:WXS17"/>
    <mergeCell ref="WXT17:WXZ17"/>
    <mergeCell ref="WYA17:WYG17"/>
  </mergeCells>
  <printOptions horizontalCentered="1" verticalCentered="1"/>
  <pageMargins left="0.25" right="0.25" top="0.5" bottom="0.5" header="0.5" footer="0.5"/>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198E0-267F-46A4-822F-56DB3D55CB23}">
  <sheetPr>
    <pageSetUpPr fitToPage="1"/>
  </sheetPr>
  <dimension ref="A1:M33"/>
  <sheetViews>
    <sheetView workbookViewId="0" topLeftCell="A1">
      <selection pane="topLeft" activeCell="A1" sqref="A1"/>
    </sheetView>
  </sheetViews>
  <sheetFormatPr defaultColWidth="8.5703125" defaultRowHeight="13"/>
  <cols>
    <col min="1" max="1" width="46.5454545454545" style="599" customWidth="1"/>
    <col min="2" max="2" width="14.4545454545455" style="599" customWidth="1"/>
    <col min="3" max="3" width="15.5454545454545" style="599" bestFit="1" customWidth="1"/>
    <col min="4" max="4" width="13.4545454545455" style="599" bestFit="1" customWidth="1"/>
    <col min="5" max="5" width="15.4545454545455" style="599" customWidth="1"/>
    <col min="6" max="6" width="15.5454545454545" style="599" customWidth="1"/>
    <col min="7" max="7" width="12.4545454545455" style="599" customWidth="1"/>
    <col min="8" max="9" width="12.4545454545455" style="599" bestFit="1" customWidth="1"/>
    <col min="10" max="10" width="13.4545454545455" style="599" bestFit="1" customWidth="1"/>
    <col min="11" max="11" width="7.54545454545455" style="599" bestFit="1" customWidth="1"/>
    <col min="12" max="12" width="7.45454545454545" style="599" bestFit="1" customWidth="1"/>
    <col min="13" max="13" width="10.5454545454545" style="599" customWidth="1"/>
    <col min="14" max="16384" width="8.54545454545455" style="599"/>
  </cols>
  <sheetData>
    <row r="1" spans="1:13" ht="12.75">
      <c r="A1" s="1138" t="s">
        <v>38</v>
      </c>
      <c r="B1" s="1138"/>
      <c r="C1" s="1138"/>
      <c r="D1" s="1138"/>
      <c r="E1" s="1138"/>
      <c r="F1" s="1138"/>
      <c r="G1" s="1138"/>
      <c r="H1" s="1138"/>
      <c r="I1" s="1138"/>
      <c r="J1" s="1138"/>
      <c r="K1" s="1138"/>
      <c r="L1" s="1138"/>
      <c r="M1" s="1138"/>
    </row>
    <row r="2" spans="1:13" ht="12.75">
      <c r="A2" s="1138" t="s">
        <v>1</v>
      </c>
      <c r="B2" s="1139"/>
      <c r="C2" s="1139"/>
      <c r="D2" s="1139"/>
      <c r="E2" s="1139"/>
      <c r="F2" s="1139"/>
      <c r="G2" s="1139"/>
      <c r="H2" s="1139"/>
      <c r="I2" s="1139"/>
      <c r="J2" s="1139"/>
      <c r="K2" s="1139"/>
      <c r="L2" s="1139"/>
      <c r="M2" s="1139"/>
    </row>
    <row r="3" spans="1:13" ht="13.5" thickBot="1">
      <c r="A3" s="1140" t="s">
        <v>617</v>
      </c>
      <c r="B3" s="1141"/>
      <c r="C3" s="1141"/>
      <c r="D3" s="1141"/>
      <c r="E3" s="1141"/>
      <c r="F3" s="1141"/>
      <c r="G3" s="1141"/>
      <c r="H3" s="1141"/>
      <c r="I3" s="1141"/>
      <c r="J3" s="1141"/>
      <c r="K3" s="1141"/>
      <c r="L3" s="1141"/>
      <c r="M3" s="1141"/>
    </row>
    <row r="4" spans="1:13" ht="12.75">
      <c r="A4" s="515"/>
      <c r="B4" s="1122" t="s">
        <v>39</v>
      </c>
      <c r="C4" s="1123"/>
      <c r="D4" s="1124"/>
      <c r="E4" s="1122" t="s">
        <v>40</v>
      </c>
      <c r="F4" s="1123"/>
      <c r="G4" s="1124"/>
      <c r="H4" s="1122" t="s">
        <v>4</v>
      </c>
      <c r="I4" s="1123"/>
      <c r="J4" s="1124"/>
      <c r="K4" s="1125" t="s">
        <v>5</v>
      </c>
      <c r="L4" s="1123"/>
      <c r="M4" s="1124"/>
    </row>
    <row r="5" spans="1:13" ht="13.5" thickBot="1">
      <c r="A5" s="516" t="s">
        <v>41</v>
      </c>
      <c r="B5" s="517" t="s">
        <v>7</v>
      </c>
      <c r="C5" s="518" t="s">
        <v>8</v>
      </c>
      <c r="D5" s="519" t="s">
        <v>9</v>
      </c>
      <c r="E5" s="517" t="s">
        <v>7</v>
      </c>
      <c r="F5" s="518" t="s">
        <v>8</v>
      </c>
      <c r="G5" s="519" t="s">
        <v>9</v>
      </c>
      <c r="H5" s="517" t="s">
        <v>7</v>
      </c>
      <c r="I5" s="518" t="s">
        <v>8</v>
      </c>
      <c r="J5" s="519" t="s">
        <v>9</v>
      </c>
      <c r="K5" s="517" t="s">
        <v>7</v>
      </c>
      <c r="L5" s="518" t="s">
        <v>8</v>
      </c>
      <c r="M5" s="519" t="s">
        <v>9</v>
      </c>
    </row>
    <row r="6" spans="1:13" ht="12.75">
      <c r="A6" s="600" t="s">
        <v>10</v>
      </c>
      <c r="B6" s="601"/>
      <c r="C6" s="602"/>
      <c r="D6" s="603"/>
      <c r="E6" s="604"/>
      <c r="F6" s="605"/>
      <c r="G6" s="603"/>
      <c r="H6" s="604"/>
      <c r="I6" s="605"/>
      <c r="J6" s="603"/>
      <c r="K6" s="601"/>
      <c r="L6" s="602"/>
      <c r="M6" s="603"/>
    </row>
    <row r="7" spans="1:13" ht="12.75">
      <c r="A7" s="606" t="s">
        <v>42</v>
      </c>
      <c r="B7" s="607">
        <v>1767500</v>
      </c>
      <c r="C7" s="383">
        <v>1767500</v>
      </c>
      <c r="D7" s="608">
        <f>B7+C7</f>
        <v>3535000</v>
      </c>
      <c r="E7" s="609">
        <v>82121.34</v>
      </c>
      <c r="F7" s="535">
        <v>82121.350000000006</v>
      </c>
      <c r="G7" s="608">
        <f>E7+F7</f>
        <v>164242.69</v>
      </c>
      <c r="H7" s="609">
        <v>971034.84</v>
      </c>
      <c r="I7" s="535">
        <v>295212.44000000006</v>
      </c>
      <c r="J7" s="565">
        <f>H7+I7</f>
        <v>1266247.28</v>
      </c>
      <c r="K7" s="610">
        <f t="shared" si="0" ref="K7:M11">H7/B7</f>
        <v>0.54938321923620936</v>
      </c>
      <c r="L7" s="610">
        <f t="shared" si="0"/>
        <v>0.16702259688826029</v>
      </c>
      <c r="M7" s="568">
        <f t="shared" si="0"/>
        <v>0.35820290806223481</v>
      </c>
    </row>
    <row r="8" spans="1:13" ht="12.75">
      <c r="A8" s="606" t="s">
        <v>43</v>
      </c>
      <c r="B8" s="607">
        <v>185912</v>
      </c>
      <c r="C8" s="383">
        <v>185912</v>
      </c>
      <c r="D8" s="608">
        <f>B8+C8</f>
        <v>371824</v>
      </c>
      <c r="E8" s="611">
        <v>0</v>
      </c>
      <c r="F8" s="535">
        <v>0</v>
      </c>
      <c r="G8" s="608">
        <f>E8+F8</f>
        <v>0</v>
      </c>
      <c r="H8" s="607">
        <v>0</v>
      </c>
      <c r="I8" s="383">
        <v>0</v>
      </c>
      <c r="J8" s="565">
        <f>H8+I8</f>
        <v>0</v>
      </c>
      <c r="K8" s="610">
        <f t="shared" si="0"/>
        <v>0</v>
      </c>
      <c r="L8" s="610">
        <f t="shared" si="0"/>
        <v>0</v>
      </c>
      <c r="M8" s="568">
        <f t="shared" si="0"/>
        <v>0</v>
      </c>
    </row>
    <row r="9" spans="1:13" ht="12.75">
      <c r="A9" s="612" t="s">
        <v>44</v>
      </c>
      <c r="B9" s="607">
        <v>241215.50</v>
      </c>
      <c r="C9" s="383">
        <v>241215.50</v>
      </c>
      <c r="D9" s="608">
        <f>B9+C9</f>
        <v>482431</v>
      </c>
      <c r="E9" s="607">
        <v>0</v>
      </c>
      <c r="F9" s="383">
        <v>0</v>
      </c>
      <c r="G9" s="608">
        <f>E9+F9</f>
        <v>0</v>
      </c>
      <c r="H9" s="607">
        <v>0</v>
      </c>
      <c r="I9" s="383">
        <v>0</v>
      </c>
      <c r="J9" s="565">
        <f>H9+I9</f>
        <v>0</v>
      </c>
      <c r="K9" s="610">
        <f t="shared" si="0"/>
        <v>0</v>
      </c>
      <c r="L9" s="610">
        <f t="shared" si="0"/>
        <v>0</v>
      </c>
      <c r="M9" s="568">
        <f t="shared" si="0"/>
        <v>0</v>
      </c>
    </row>
    <row r="10" spans="1:13" ht="12.75">
      <c r="A10" s="612" t="s">
        <v>45</v>
      </c>
      <c r="B10" s="607">
        <v>25000</v>
      </c>
      <c r="C10" s="383">
        <v>25000</v>
      </c>
      <c r="D10" s="608">
        <f>B10+C10</f>
        <v>50000</v>
      </c>
      <c r="E10" s="607">
        <v>0</v>
      </c>
      <c r="F10" s="383">
        <v>0</v>
      </c>
      <c r="G10" s="608">
        <f>E10+F10</f>
        <v>0</v>
      </c>
      <c r="H10" s="607">
        <v>18282.740000000002</v>
      </c>
      <c r="I10" s="383">
        <v>18282.75</v>
      </c>
      <c r="J10" s="565">
        <f>H10+I10</f>
        <v>36565.490000000005</v>
      </c>
      <c r="K10" s="610">
        <f t="shared" si="0"/>
        <v>0.73130960000000012</v>
      </c>
      <c r="L10" s="610">
        <f t="shared" si="0"/>
        <v>0.73131000000000002</v>
      </c>
      <c r="M10" s="568">
        <f t="shared" si="0"/>
        <v>0.73130980000000012</v>
      </c>
    </row>
    <row r="11" spans="1:13" ht="12.75">
      <c r="A11" s="612" t="s">
        <v>46</v>
      </c>
      <c r="B11" s="607">
        <v>30625</v>
      </c>
      <c r="C11" s="383">
        <v>30625</v>
      </c>
      <c r="D11" s="608">
        <f>B11+C11</f>
        <v>61250</v>
      </c>
      <c r="E11" s="607">
        <v>6060.50</v>
      </c>
      <c r="F11" s="383">
        <v>6060.50</v>
      </c>
      <c r="G11" s="608">
        <f>E11+F11</f>
        <v>12121</v>
      </c>
      <c r="H11" s="607">
        <v>41156.33</v>
      </c>
      <c r="I11" s="383">
        <v>41156.32</v>
      </c>
      <c r="J11" s="565">
        <f>H11+I11</f>
        <v>82312.649999999994</v>
      </c>
      <c r="K11" s="610">
        <f t="shared" si="0"/>
        <v>1.3438801632653061</v>
      </c>
      <c r="L11" s="610">
        <f t="shared" si="0"/>
        <v>1.3438798367346938</v>
      </c>
      <c r="M11" s="568">
        <f t="shared" si="0"/>
        <v>1.34388</v>
      </c>
    </row>
    <row r="12" spans="1:13" ht="12.75">
      <c r="A12" s="613" t="s">
        <v>47</v>
      </c>
      <c r="B12" s="607"/>
      <c r="C12" s="637"/>
      <c r="D12" s="383"/>
      <c r="E12" s="607"/>
      <c r="F12" s="383"/>
      <c r="G12" s="608"/>
      <c r="H12" s="607"/>
      <c r="I12" s="383"/>
      <c r="J12" s="565"/>
      <c r="K12" s="610"/>
      <c r="L12" s="610"/>
      <c r="M12" s="568"/>
    </row>
    <row r="13" spans="1:13" ht="12.75">
      <c r="A13" s="614" t="s">
        <v>48</v>
      </c>
      <c r="B13" s="607"/>
      <c r="C13" s="383"/>
      <c r="D13" s="608"/>
      <c r="E13" s="607"/>
      <c r="F13" s="383"/>
      <c r="G13" s="608"/>
      <c r="H13" s="607"/>
      <c r="I13" s="383"/>
      <c r="J13" s="565"/>
      <c r="K13" s="610"/>
      <c r="L13" s="610"/>
      <c r="M13" s="568"/>
    </row>
    <row r="14" spans="1:13" ht="14.25" customHeight="1" thickBot="1">
      <c r="A14" s="615"/>
      <c r="B14" s="616"/>
      <c r="C14" s="617"/>
      <c r="D14" s="618"/>
      <c r="E14" s="616"/>
      <c r="F14" s="617"/>
      <c r="G14" s="618"/>
      <c r="H14" s="616"/>
      <c r="I14" s="617"/>
      <c r="J14" s="619"/>
      <c r="K14" s="620"/>
      <c r="L14" s="620"/>
      <c r="M14" s="621"/>
    </row>
    <row r="15" spans="1:13" ht="13.5" thickBot="1">
      <c r="A15" s="622"/>
      <c r="B15" s="622"/>
      <c r="C15" s="622"/>
      <c r="D15" s="623"/>
      <c r="E15" s="624"/>
      <c r="F15" s="622"/>
      <c r="G15" s="625"/>
      <c r="H15" s="624"/>
      <c r="I15" s="622"/>
      <c r="J15" s="622"/>
      <c r="K15" s="626"/>
      <c r="L15" s="626"/>
      <c r="M15" s="625"/>
    </row>
    <row r="16" spans="1:13" ht="13.5" thickBot="1">
      <c r="A16" s="627" t="s">
        <v>49</v>
      </c>
      <c r="B16" s="628">
        <f t="shared" si="1" ref="B16:J16">SUM(B7:B14)</f>
        <v>2250252.50</v>
      </c>
      <c r="C16" s="628">
        <f t="shared" si="1"/>
        <v>2250252.50</v>
      </c>
      <c r="D16" s="628">
        <f t="shared" si="1"/>
        <v>4500505</v>
      </c>
      <c r="E16" s="628">
        <f t="shared" si="1"/>
        <v>88181.84</v>
      </c>
      <c r="F16" s="628">
        <f t="shared" si="1"/>
        <v>88181.85</v>
      </c>
      <c r="G16" s="628">
        <f t="shared" si="1"/>
        <v>176363.69</v>
      </c>
      <c r="H16" s="628">
        <f t="shared" si="1"/>
        <v>1030473.9099999999</v>
      </c>
      <c r="I16" s="628">
        <f t="shared" si="1"/>
        <v>354651.51000000007</v>
      </c>
      <c r="J16" s="628">
        <f t="shared" si="1"/>
        <v>1385125.42</v>
      </c>
      <c r="K16" s="629">
        <f>H16/B16</f>
        <v>0.45793701373512524</v>
      </c>
      <c r="L16" s="629">
        <f>I16/C16</f>
        <v>0.15760520652682314</v>
      </c>
      <c r="M16" s="629">
        <f>J16/D16</f>
        <v>0.30777111013097419</v>
      </c>
    </row>
    <row r="17" spans="1:13" ht="12.75">
      <c r="A17" s="553"/>
      <c r="B17" s="553"/>
      <c r="C17" s="553"/>
      <c r="D17" s="630"/>
      <c r="E17" s="553"/>
      <c r="F17" s="553"/>
      <c r="G17" s="553"/>
      <c r="H17" s="553"/>
      <c r="I17" s="553" t="s">
        <v>50</v>
      </c>
      <c r="J17" s="553"/>
      <c r="K17" s="553"/>
      <c r="L17" s="553"/>
      <c r="M17" s="553"/>
    </row>
    <row r="18" spans="1:13" ht="12.75">
      <c r="A18" s="1142" t="s">
        <v>51</v>
      </c>
      <c r="B18" s="1146"/>
      <c r="C18" s="1146"/>
      <c r="D18" s="1146"/>
      <c r="E18" s="1146"/>
      <c r="F18" s="1146"/>
      <c r="G18" s="631"/>
      <c r="H18" s="631"/>
      <c r="I18" s="631"/>
      <c r="J18" s="631"/>
      <c r="K18" s="631"/>
      <c r="L18" s="631"/>
      <c r="M18" s="631"/>
    </row>
    <row r="19" spans="1:13" ht="12.6" customHeight="1">
      <c r="A19" s="1147" t="s">
        <v>52</v>
      </c>
      <c r="B19" s="1148"/>
      <c r="C19" s="1148"/>
      <c r="D19" s="1148"/>
      <c r="E19" s="1148"/>
      <c r="F19" s="1148"/>
      <c r="G19" s="1148"/>
      <c r="H19" s="1148"/>
      <c r="I19" s="1148"/>
      <c r="J19" s="1148"/>
      <c r="K19" s="1148"/>
      <c r="L19" s="1148"/>
      <c r="M19" s="1148"/>
    </row>
    <row r="20" spans="1:13" ht="12.75">
      <c r="A20" s="1147" t="s">
        <v>53</v>
      </c>
      <c r="B20" s="1148"/>
      <c r="C20" s="772"/>
      <c r="D20" s="772"/>
      <c r="E20" s="772"/>
      <c r="F20" s="772"/>
      <c r="G20" s="772"/>
      <c r="H20" s="772"/>
      <c r="I20" s="772"/>
      <c r="J20" s="772"/>
      <c r="K20" s="772"/>
      <c r="L20" s="772"/>
      <c r="M20" s="772"/>
    </row>
    <row r="21" spans="1:13" ht="13.15" customHeight="1">
      <c r="A21" s="1147" t="s">
        <v>54</v>
      </c>
      <c r="B21" s="1149"/>
      <c r="C21" s="1149"/>
      <c r="D21" s="1149"/>
      <c r="E21" s="1149"/>
      <c r="F21" s="1149"/>
      <c r="G21" s="632"/>
      <c r="H21" s="632"/>
      <c r="I21" s="632"/>
      <c r="J21" s="633"/>
      <c r="K21" s="633"/>
      <c r="L21" s="633"/>
      <c r="M21" s="633"/>
    </row>
    <row r="22" spans="1:13" ht="12.6" customHeight="1">
      <c r="A22" s="1147" t="s">
        <v>55</v>
      </c>
      <c r="B22" s="1148"/>
      <c r="C22" s="1148"/>
      <c r="D22" s="1148"/>
      <c r="E22" s="1148"/>
      <c r="F22" s="772"/>
      <c r="G22" s="773"/>
      <c r="H22" s="773"/>
      <c r="I22" s="773"/>
      <c r="J22" s="703"/>
      <c r="K22" s="703"/>
      <c r="L22" s="703"/>
      <c r="M22" s="703"/>
    </row>
    <row r="23" spans="1:13" ht="12.6" customHeight="1">
      <c r="A23" s="1142" t="s">
        <v>56</v>
      </c>
      <c r="B23" s="1143"/>
      <c r="C23" s="1143"/>
      <c r="D23" s="1143"/>
      <c r="E23" s="1143"/>
      <c r="F23" s="1143"/>
      <c r="G23" s="1143"/>
      <c r="H23" s="1143"/>
      <c r="I23" s="1143"/>
      <c r="J23" s="703"/>
      <c r="K23" s="703"/>
      <c r="L23" s="703"/>
      <c r="M23" s="703"/>
    </row>
    <row r="24" spans="1:13" ht="12.75" customHeight="1">
      <c r="A24" s="637"/>
      <c r="B24" s="637"/>
      <c r="C24" s="637"/>
      <c r="D24" s="637"/>
      <c r="E24" s="637"/>
      <c r="F24" s="637"/>
      <c r="G24" s="637"/>
      <c r="H24" s="637"/>
      <c r="I24" s="771"/>
      <c r="J24" s="771"/>
      <c r="K24" s="771"/>
      <c r="L24" s="771"/>
      <c r="M24" s="771"/>
    </row>
    <row r="25" spans="1:13" ht="12.75">
      <c r="A25" s="1144" t="s">
        <v>37</v>
      </c>
      <c r="B25" s="1145"/>
      <c r="C25" s="1145"/>
      <c r="D25" s="1145"/>
      <c r="E25" s="1145"/>
      <c r="F25" s="1145"/>
      <c r="G25" s="1145"/>
      <c r="H25" s="1145"/>
      <c r="I25" s="637"/>
      <c r="J25" s="637"/>
      <c r="K25" s="637"/>
      <c r="L25" s="637"/>
      <c r="M25" s="637"/>
    </row>
    <row r="30" spans="1:13" ht="12.75">
      <c r="A30" s="637"/>
      <c r="B30" s="637"/>
      <c r="C30" s="634"/>
      <c r="D30" s="637"/>
      <c r="E30" s="637"/>
      <c r="F30" s="637"/>
      <c r="G30" s="634"/>
      <c r="H30" s="637"/>
      <c r="I30" s="637"/>
      <c r="J30" s="637"/>
      <c r="K30" s="637"/>
      <c r="L30" s="637"/>
      <c r="M30" s="637"/>
    </row>
    <row r="33" spans="1:13" ht="12.75">
      <c r="A33" s="637"/>
      <c r="B33" s="637"/>
      <c r="C33" s="637"/>
      <c r="D33" s="637"/>
      <c r="E33" s="637"/>
      <c r="F33" s="637"/>
      <c r="G33" s="637"/>
      <c r="H33" s="635"/>
      <c r="I33" s="637"/>
      <c r="J33" s="637"/>
      <c r="K33" s="637"/>
      <c r="L33" s="637"/>
      <c r="M33" s="637"/>
    </row>
  </sheetData>
  <mergeCells count="14">
    <mergeCell ref="A23:I23"/>
    <mergeCell ref="A25:H25"/>
    <mergeCell ref="A18:F18"/>
    <mergeCell ref="A19:M19"/>
    <mergeCell ref="A20:B20"/>
    <mergeCell ref="A21:F21"/>
    <mergeCell ref="A22:E22"/>
    <mergeCell ref="A1:M1"/>
    <mergeCell ref="A2:M2"/>
    <mergeCell ref="A3:M3"/>
    <mergeCell ref="B4:D4"/>
    <mergeCell ref="E4:G4"/>
    <mergeCell ref="H4:J4"/>
    <mergeCell ref="K4:M4"/>
  </mergeCells>
  <printOptions horizontalCentered="1" verticalCentered="1"/>
  <pageMargins left="0.25" right="0.25" top="0.5" bottom="0.5" header="0.5" footer="0.5"/>
  <pageSetup orientation="landscape" scale="1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84"/>
  <sheetViews>
    <sheetView workbookViewId="0" topLeftCell="E34">
      <selection pane="topLeft" activeCell="A1" sqref="A1"/>
    </sheetView>
  </sheetViews>
  <sheetFormatPr defaultColWidth="9.42578125" defaultRowHeight="13"/>
  <cols>
    <col min="1" max="1" width="41.5454545454545" style="24" customWidth="1"/>
    <col min="2" max="2" width="6.54545454545455" style="24" customWidth="1"/>
    <col min="3" max="3" width="8.54545454545455" style="24" bestFit="1" customWidth="1"/>
    <col min="4" max="4" width="19.4545454545455" style="24" bestFit="1" customWidth="1"/>
    <col min="5" max="5" width="8.54545454545455" style="24" customWidth="1"/>
    <col min="6" max="6" width="10.5454545454545" style="24" customWidth="1"/>
    <col min="7" max="7" width="15" style="24" bestFit="1" customWidth="1"/>
    <col min="8" max="8" width="11.5454545454545" style="24" customWidth="1"/>
    <col min="9" max="9" width="2.45454545454545" style="24" customWidth="1"/>
    <col min="10" max="10" width="6.54545454545455" style="24" customWidth="1"/>
    <col min="11" max="11" width="8.54545454545455" style="24" customWidth="1"/>
    <col min="12" max="12" width="10.5454545454545" style="24" customWidth="1"/>
    <col min="13" max="13" width="8.54545454545455" style="24" customWidth="1"/>
    <col min="14" max="14" width="9.54545454545455" style="24" customWidth="1"/>
    <col min="15" max="15" width="13.8181818181818" style="24" bestFit="1" customWidth="1"/>
    <col min="16" max="16" width="11.5454545454545" style="24" customWidth="1"/>
    <col min="17" max="17" width="1.54545454545455" style="24" customWidth="1"/>
    <col min="18" max="18" width="6.54545454545455" style="24" customWidth="1"/>
    <col min="19" max="19" width="8.54545454545455" style="24" customWidth="1"/>
    <col min="20" max="20" width="10.4545454545455" style="24" bestFit="1" customWidth="1"/>
    <col min="21" max="21" width="8.54545454545455" style="24" customWidth="1"/>
    <col min="22" max="22" width="9.54545454545455" style="24" customWidth="1"/>
    <col min="23" max="23" width="13.8181818181818" style="24" bestFit="1" customWidth="1"/>
    <col min="24" max="24" width="13.4545454545455" style="24" customWidth="1"/>
    <col min="25" max="25" width="2.45454545454545" style="24" customWidth="1"/>
    <col min="26" max="26" width="6.54545454545455" style="24" customWidth="1"/>
    <col min="27" max="29" width="8.54545454545455" style="24" customWidth="1"/>
    <col min="30" max="31" width="9.54545454545455" style="24" customWidth="1"/>
    <col min="32" max="32" width="11.5454545454545" style="24" customWidth="1"/>
    <col min="33" max="16384" width="9.45454545454546" style="24"/>
  </cols>
  <sheetData>
    <row r="1" spans="1:33" ht="15.75">
      <c r="A1" s="1165" t="s">
        <v>57</v>
      </c>
      <c r="B1" s="1165"/>
      <c r="C1" s="1165"/>
      <c r="D1" s="1165"/>
      <c r="E1" s="1165"/>
      <c r="F1" s="1165"/>
      <c r="G1" s="1165"/>
      <c r="H1" s="1165"/>
      <c r="I1" s="1165"/>
      <c r="J1" s="1165"/>
      <c r="K1" s="1165"/>
      <c r="L1" s="1165"/>
      <c r="M1" s="1165"/>
      <c r="N1" s="1165"/>
      <c r="O1" s="1165"/>
      <c r="P1" s="1165"/>
      <c r="Q1" s="1165"/>
      <c r="R1" s="1165"/>
      <c r="S1" s="1165"/>
      <c r="T1" s="1165"/>
      <c r="U1" s="1165"/>
      <c r="V1" s="1165"/>
      <c r="W1" s="1165"/>
      <c r="X1" s="1165"/>
      <c r="Y1" s="1165"/>
      <c r="Z1" s="1165"/>
      <c r="AA1" s="1165"/>
      <c r="AB1" s="1165"/>
      <c r="AC1" s="1165"/>
      <c r="AD1" s="1165"/>
      <c r="AE1" s="1165"/>
      <c r="AF1" s="1165"/>
      <c r="AG1" s="721"/>
    </row>
    <row r="2" spans="1:33" ht="15.75" customHeight="1">
      <c r="A2" s="1118" t="s">
        <v>1</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721"/>
    </row>
    <row r="3" spans="1:33" ht="15.75" customHeight="1">
      <c r="A3" s="1120" t="s">
        <v>617</v>
      </c>
      <c r="B3" s="1120"/>
      <c r="C3" s="1120"/>
      <c r="D3" s="1120"/>
      <c r="E3" s="1120"/>
      <c r="F3" s="1120"/>
      <c r="G3" s="1120"/>
      <c r="H3" s="1120"/>
      <c r="I3" s="1120"/>
      <c r="J3" s="1120"/>
      <c r="K3" s="1120"/>
      <c r="L3" s="1120"/>
      <c r="M3" s="1120"/>
      <c r="N3" s="1120"/>
      <c r="O3" s="1120"/>
      <c r="P3" s="1120"/>
      <c r="Q3" s="1120"/>
      <c r="R3" s="1120"/>
      <c r="S3" s="1120"/>
      <c r="T3" s="1120"/>
      <c r="U3" s="1120"/>
      <c r="V3" s="1120"/>
      <c r="W3" s="1120"/>
      <c r="X3" s="1120"/>
      <c r="Y3" s="1120"/>
      <c r="Z3" s="1120"/>
      <c r="AA3" s="1120"/>
      <c r="AB3" s="1120"/>
      <c r="AC3" s="1120"/>
      <c r="AD3" s="1120"/>
      <c r="AE3" s="1120"/>
      <c r="AF3" s="1120"/>
      <c r="AG3" s="721"/>
    </row>
    <row r="4" spans="1:33" ht="15.75" customHeight="1" thickBot="1">
      <c r="A4" s="275"/>
      <c r="B4" s="275"/>
      <c r="C4" s="276"/>
      <c r="D4" s="276"/>
      <c r="E4" s="276"/>
      <c r="F4" s="276"/>
      <c r="G4" s="276"/>
      <c r="H4" s="276"/>
      <c r="I4" s="276"/>
      <c r="J4" s="277"/>
      <c r="K4" s="277"/>
      <c r="L4" s="277"/>
      <c r="M4" s="277"/>
      <c r="N4" s="277"/>
      <c r="O4" s="277"/>
      <c r="P4" s="277"/>
      <c r="Q4" s="277"/>
      <c r="R4" s="277"/>
      <c r="S4" s="277"/>
      <c r="T4" s="277"/>
      <c r="U4" s="277"/>
      <c r="V4" s="277"/>
      <c r="W4" s="277"/>
      <c r="X4" s="277"/>
      <c r="Y4" s="277"/>
      <c r="Z4" s="277"/>
      <c r="AA4" s="277"/>
      <c r="AB4" s="277"/>
      <c r="AC4" s="277"/>
      <c r="AD4" s="277"/>
      <c r="AE4" s="277"/>
      <c r="AF4" s="277"/>
      <c r="AG4" s="277"/>
    </row>
    <row r="5" spans="1:33" ht="15.75" customHeight="1" thickBot="1">
      <c r="A5" s="278"/>
      <c r="B5" s="1162" t="s">
        <v>58</v>
      </c>
      <c r="C5" s="1163"/>
      <c r="D5" s="1163"/>
      <c r="E5" s="1163"/>
      <c r="F5" s="1163"/>
      <c r="G5" s="1163"/>
      <c r="H5" s="1163"/>
      <c r="I5" s="287"/>
      <c r="J5" s="1162" t="s">
        <v>59</v>
      </c>
      <c r="K5" s="1163"/>
      <c r="L5" s="1163"/>
      <c r="M5" s="1163"/>
      <c r="N5" s="1163"/>
      <c r="O5" s="1163"/>
      <c r="P5" s="1163"/>
      <c r="Q5" s="287"/>
      <c r="R5" s="1162" t="s">
        <v>60</v>
      </c>
      <c r="S5" s="1163"/>
      <c r="T5" s="1163"/>
      <c r="U5" s="1163"/>
      <c r="V5" s="1163"/>
      <c r="W5" s="1163"/>
      <c r="X5" s="1163"/>
      <c r="Y5" s="287"/>
      <c r="Z5" s="1162" t="s">
        <v>61</v>
      </c>
      <c r="AA5" s="1163"/>
      <c r="AB5" s="1163"/>
      <c r="AC5" s="1163"/>
      <c r="AD5" s="1163"/>
      <c r="AE5" s="1163"/>
      <c r="AF5" s="1164"/>
      <c r="AG5" s="721"/>
    </row>
    <row r="6" spans="1:33" ht="12.75" customHeight="1">
      <c r="A6" s="279"/>
      <c r="B6" s="279"/>
      <c r="C6" s="1159" t="s">
        <v>62</v>
      </c>
      <c r="D6" s="1160"/>
      <c r="E6" s="1160"/>
      <c r="F6" s="1160"/>
      <c r="G6" s="1160"/>
      <c r="H6" s="1161"/>
      <c r="I6" s="310"/>
      <c r="J6" s="279"/>
      <c r="K6" s="1159" t="s">
        <v>62</v>
      </c>
      <c r="L6" s="1160"/>
      <c r="M6" s="1160"/>
      <c r="N6" s="1160"/>
      <c r="O6" s="1160"/>
      <c r="P6" s="1161"/>
      <c r="Q6" s="310"/>
      <c r="R6" s="279"/>
      <c r="S6" s="1159" t="s">
        <v>62</v>
      </c>
      <c r="T6" s="1160"/>
      <c r="U6" s="1160"/>
      <c r="V6" s="1160"/>
      <c r="W6" s="1160"/>
      <c r="X6" s="1161"/>
      <c r="Y6" s="310"/>
      <c r="Z6" s="280"/>
      <c r="AA6" s="1166" t="s">
        <v>62</v>
      </c>
      <c r="AB6" s="1167"/>
      <c r="AC6" s="1167"/>
      <c r="AD6" s="1167"/>
      <c r="AE6" s="1167"/>
      <c r="AF6" s="1168"/>
      <c r="AG6" s="721"/>
    </row>
    <row r="7" spans="1:33" ht="38.25">
      <c r="A7" s="281" t="s">
        <v>63</v>
      </c>
      <c r="B7" s="282" t="s">
        <v>64</v>
      </c>
      <c r="C7" s="358" t="s">
        <v>65</v>
      </c>
      <c r="D7" s="359" t="s">
        <v>66</v>
      </c>
      <c r="E7" s="359" t="s">
        <v>67</v>
      </c>
      <c r="F7" s="359" t="s">
        <v>68</v>
      </c>
      <c r="G7" s="360" t="s">
        <v>69</v>
      </c>
      <c r="H7" s="361" t="s">
        <v>70</v>
      </c>
      <c r="I7" s="310"/>
      <c r="J7" s="282" t="s">
        <v>64</v>
      </c>
      <c r="K7" s="358" t="s">
        <v>65</v>
      </c>
      <c r="L7" s="359" t="s">
        <v>71</v>
      </c>
      <c r="M7" s="359" t="s">
        <v>72</v>
      </c>
      <c r="N7" s="359" t="s">
        <v>73</v>
      </c>
      <c r="O7" s="359" t="s">
        <v>74</v>
      </c>
      <c r="P7" s="361" t="s">
        <v>70</v>
      </c>
      <c r="Q7" s="310"/>
      <c r="R7" s="282" t="s">
        <v>64</v>
      </c>
      <c r="S7" s="358" t="s">
        <v>65</v>
      </c>
      <c r="T7" s="359" t="s">
        <v>71</v>
      </c>
      <c r="U7" s="359" t="s">
        <v>72</v>
      </c>
      <c r="V7" s="359" t="s">
        <v>73</v>
      </c>
      <c r="W7" s="359" t="s">
        <v>74</v>
      </c>
      <c r="X7" s="361" t="s">
        <v>70</v>
      </c>
      <c r="Y7" s="310"/>
      <c r="Z7" s="282" t="s">
        <v>64</v>
      </c>
      <c r="AA7" s="358" t="s">
        <v>65</v>
      </c>
      <c r="AB7" s="359" t="s">
        <v>71</v>
      </c>
      <c r="AC7" s="359" t="s">
        <v>72</v>
      </c>
      <c r="AD7" s="359" t="s">
        <v>73</v>
      </c>
      <c r="AE7" s="359" t="s">
        <v>74</v>
      </c>
      <c r="AF7" s="361" t="s">
        <v>70</v>
      </c>
      <c r="AG7" s="721"/>
    </row>
    <row r="8" spans="1:33" ht="12.75" customHeight="1">
      <c r="A8" s="283" t="s">
        <v>11</v>
      </c>
      <c r="B8" s="288"/>
      <c r="C8" s="922" t="s">
        <v>75</v>
      </c>
      <c r="D8" s="922" t="s">
        <v>76</v>
      </c>
      <c r="E8" s="922" t="s">
        <v>77</v>
      </c>
      <c r="F8" s="929" t="s">
        <v>78</v>
      </c>
      <c r="G8" s="922" t="s">
        <v>79</v>
      </c>
      <c r="H8" s="935"/>
      <c r="I8" s="310"/>
      <c r="J8" s="288"/>
      <c r="K8" s="362"/>
      <c r="L8" s="363"/>
      <c r="M8" s="363"/>
      <c r="N8" s="363"/>
      <c r="O8" s="363"/>
      <c r="P8" s="364"/>
      <c r="Q8" s="944"/>
      <c r="R8" s="310"/>
      <c r="S8" s="310"/>
      <c r="T8" s="310"/>
      <c r="U8" s="310"/>
      <c r="V8" s="310"/>
      <c r="W8" s="310"/>
      <c r="X8" s="310"/>
      <c r="Y8" s="310"/>
      <c r="Z8" s="288"/>
      <c r="AA8" s="310"/>
      <c r="AB8" s="310"/>
      <c r="AC8" s="310"/>
      <c r="AD8" s="310"/>
      <c r="AE8" s="310"/>
      <c r="AF8" s="310"/>
      <c r="AG8" s="721"/>
    </row>
    <row r="9" spans="1:33" ht="38.25" customHeight="1">
      <c r="A9" s="305" t="s">
        <v>80</v>
      </c>
      <c r="B9" s="305" t="s">
        <v>81</v>
      </c>
      <c r="C9" s="923">
        <f t="shared" si="0" ref="C9:G11">K9+S9</f>
        <v>116</v>
      </c>
      <c r="D9" s="365">
        <f t="shared" si="0"/>
        <v>901</v>
      </c>
      <c r="E9" s="365">
        <f t="shared" si="0"/>
        <v>0.11712999999999998</v>
      </c>
      <c r="F9" s="930">
        <f t="shared" si="0"/>
        <v>2075</v>
      </c>
      <c r="G9" s="923">
        <f t="shared" si="0"/>
        <v>111291.80</v>
      </c>
      <c r="H9" s="936">
        <f>G9/$G$59</f>
        <v>0.015389622246819468</v>
      </c>
      <c r="I9" s="310"/>
      <c r="J9" s="305" t="s">
        <v>81</v>
      </c>
      <c r="K9" s="923">
        <v>37</v>
      </c>
      <c r="L9" s="923">
        <v>370</v>
      </c>
      <c r="M9" s="923">
        <v>0.048099999999999997</v>
      </c>
      <c r="N9" s="923">
        <v>658</v>
      </c>
      <c r="O9" s="939">
        <v>35633.800000000003</v>
      </c>
      <c r="P9" s="940">
        <f>O9/$O$59</f>
        <v>0.012230361514649502</v>
      </c>
      <c r="Q9" s="944"/>
      <c r="R9" s="305" t="s">
        <v>81</v>
      </c>
      <c r="S9" s="923">
        <v>79</v>
      </c>
      <c r="T9" s="923">
        <v>531</v>
      </c>
      <c r="U9" s="923">
        <v>0.069029999999999994</v>
      </c>
      <c r="V9" s="923">
        <v>1417</v>
      </c>
      <c r="W9" s="946">
        <v>75658</v>
      </c>
      <c r="X9" s="940">
        <f>W9/$W$59</f>
        <v>0.017521290105526832</v>
      </c>
      <c r="Y9" s="310"/>
      <c r="Z9" s="305" t="s">
        <v>81</v>
      </c>
      <c r="AA9" s="968"/>
      <c r="AB9" s="968"/>
      <c r="AC9" s="968"/>
      <c r="AD9" s="968"/>
      <c r="AE9" s="937"/>
      <c r="AF9" s="969"/>
      <c r="AG9" s="721"/>
    </row>
    <row r="10" spans="1:33" ht="12.75">
      <c r="A10" s="305" t="s">
        <v>82</v>
      </c>
      <c r="B10" s="305" t="s">
        <v>81</v>
      </c>
      <c r="C10" s="923">
        <f t="shared" si="0"/>
        <v>405</v>
      </c>
      <c r="D10" s="365">
        <f t="shared" si="0"/>
        <v>236776</v>
      </c>
      <c r="E10" s="365">
        <f t="shared" si="0"/>
        <v>28.413119999999999</v>
      </c>
      <c r="F10" s="930">
        <f t="shared" si="0"/>
        <v>0</v>
      </c>
      <c r="G10" s="923">
        <f t="shared" si="0"/>
        <v>370830.82</v>
      </c>
      <c r="H10" s="936">
        <f>G10/$G$59</f>
        <v>0.051279126020769776</v>
      </c>
      <c r="I10" s="310"/>
      <c r="J10" s="305" t="s">
        <v>81</v>
      </c>
      <c r="K10" s="923">
        <v>143</v>
      </c>
      <c r="L10" s="923">
        <v>87522</v>
      </c>
      <c r="M10" s="923">
        <v>10.50264</v>
      </c>
      <c r="N10" s="923">
        <v>0</v>
      </c>
      <c r="O10" s="939">
        <v>132410.87</v>
      </c>
      <c r="P10" s="940">
        <f t="shared" si="1" ref="P10:P57">O10/$O$59</f>
        <v>0.045446536955622424</v>
      </c>
      <c r="Q10" s="944"/>
      <c r="R10" s="305" t="s">
        <v>81</v>
      </c>
      <c r="S10" s="923">
        <v>262</v>
      </c>
      <c r="T10" s="923">
        <v>149254</v>
      </c>
      <c r="U10" s="923">
        <v>17.91048</v>
      </c>
      <c r="V10" s="923">
        <v>0</v>
      </c>
      <c r="W10" s="947">
        <v>238419.95</v>
      </c>
      <c r="X10" s="940">
        <f t="shared" si="2" ref="X10:X57">W10/$W$59</f>
        <v>0.055214585515017602</v>
      </c>
      <c r="Y10" s="310"/>
      <c r="Z10" s="305" t="s">
        <v>81</v>
      </c>
      <c r="AA10" s="968"/>
      <c r="AB10" s="968"/>
      <c r="AC10" s="968"/>
      <c r="AD10" s="968"/>
      <c r="AE10" s="937"/>
      <c r="AF10" s="969"/>
      <c r="AG10" s="721"/>
    </row>
    <row r="11" spans="1:33" ht="12.75" customHeight="1">
      <c r="A11" s="305" t="s">
        <v>83</v>
      </c>
      <c r="B11" s="305" t="s">
        <v>81</v>
      </c>
      <c r="C11" s="923">
        <f t="shared" si="0"/>
        <v>0</v>
      </c>
      <c r="D11" s="365">
        <f t="shared" si="0"/>
        <v>0</v>
      </c>
      <c r="E11" s="365">
        <f t="shared" si="0"/>
        <v>0</v>
      </c>
      <c r="F11" s="930">
        <f t="shared" si="0"/>
        <v>0</v>
      </c>
      <c r="G11" s="923">
        <f t="shared" si="0"/>
        <v>0</v>
      </c>
      <c r="H11" s="936">
        <f>G11/$G$59</f>
        <v>0</v>
      </c>
      <c r="I11" s="310"/>
      <c r="J11" s="305" t="s">
        <v>81</v>
      </c>
      <c r="K11" s="923">
        <v>0</v>
      </c>
      <c r="L11" s="923">
        <v>0</v>
      </c>
      <c r="M11" s="923">
        <v>0</v>
      </c>
      <c r="N11" s="923">
        <v>0</v>
      </c>
      <c r="O11" s="923">
        <v>0</v>
      </c>
      <c r="P11" s="940">
        <f t="shared" si="1"/>
        <v>0</v>
      </c>
      <c r="Q11" s="944"/>
      <c r="R11" s="305" t="s">
        <v>81</v>
      </c>
      <c r="S11" s="923">
        <v>0</v>
      </c>
      <c r="T11" s="923">
        <v>0</v>
      </c>
      <c r="U11" s="923">
        <v>0</v>
      </c>
      <c r="V11" s="923">
        <v>0</v>
      </c>
      <c r="W11" s="946">
        <v>0</v>
      </c>
      <c r="X11" s="940">
        <f t="shared" si="2"/>
        <v>0</v>
      </c>
      <c r="Y11" s="310"/>
      <c r="Z11" s="305" t="s">
        <v>81</v>
      </c>
      <c r="AA11" s="968"/>
      <c r="AB11" s="968"/>
      <c r="AC11" s="968"/>
      <c r="AD11" s="968"/>
      <c r="AE11" s="937"/>
      <c r="AF11" s="969"/>
      <c r="AG11" s="721"/>
    </row>
    <row r="12" spans="1:33" ht="12.75">
      <c r="A12" s="284" t="s">
        <v>12</v>
      </c>
      <c r="B12" s="310"/>
      <c r="C12" s="310"/>
      <c r="D12" s="310"/>
      <c r="E12" s="310"/>
      <c r="F12" s="931"/>
      <c r="G12" s="310"/>
      <c r="H12" s="919"/>
      <c r="I12" s="310"/>
      <c r="J12" s="310"/>
      <c r="K12" s="310"/>
      <c r="L12" s="310"/>
      <c r="M12" s="310"/>
      <c r="N12" s="310"/>
      <c r="O12" s="310"/>
      <c r="P12" s="310"/>
      <c r="Q12" s="944"/>
      <c r="R12" s="310"/>
      <c r="S12" s="310"/>
      <c r="T12" s="310"/>
      <c r="U12" s="310"/>
      <c r="V12" s="310"/>
      <c r="W12" s="748"/>
      <c r="X12" s="310"/>
      <c r="Y12" s="310"/>
      <c r="Z12" s="310"/>
      <c r="AA12" s="970"/>
      <c r="AB12" s="970"/>
      <c r="AC12" s="970"/>
      <c r="AD12" s="970"/>
      <c r="AE12" s="970"/>
      <c r="AF12" s="310"/>
      <c r="AG12" s="721"/>
    </row>
    <row r="13" spans="1:33" ht="12.75">
      <c r="A13" s="305" t="s">
        <v>84</v>
      </c>
      <c r="B13" s="305" t="s">
        <v>85</v>
      </c>
      <c r="C13" s="923">
        <f t="shared" si="3" ref="C13:G19">K13+S13</f>
        <v>4642</v>
      </c>
      <c r="D13" s="365">
        <f t="shared" si="3"/>
        <v>18292</v>
      </c>
      <c r="E13" s="365">
        <f t="shared" si="3"/>
        <v>2.56088</v>
      </c>
      <c r="F13" s="930">
        <f t="shared" si="3"/>
        <v>13606</v>
      </c>
      <c r="G13" s="923">
        <f t="shared" si="3"/>
        <v>298998.33999999997</v>
      </c>
      <c r="H13" s="936">
        <f t="shared" si="4" ref="H13:H19">G13/$G$59</f>
        <v>0.041346006669189382</v>
      </c>
      <c r="I13" s="310"/>
      <c r="J13" s="305" t="s">
        <v>85</v>
      </c>
      <c r="K13" s="923">
        <v>1662</v>
      </c>
      <c r="L13" s="923">
        <v>6907</v>
      </c>
      <c r="M13" s="923">
        <v>0.96697999999999995</v>
      </c>
      <c r="N13" s="923">
        <v>4812</v>
      </c>
      <c r="O13" s="937">
        <v>105683.35</v>
      </c>
      <c r="P13" s="940">
        <f t="shared" si="1"/>
        <v>0.036273021024399124</v>
      </c>
      <c r="Q13" s="944"/>
      <c r="R13" s="305" t="s">
        <v>85</v>
      </c>
      <c r="S13" s="923">
        <v>2980</v>
      </c>
      <c r="T13" s="923">
        <v>11385</v>
      </c>
      <c r="U13" s="923">
        <v>1.5939000000000001</v>
      </c>
      <c r="V13" s="923">
        <v>8794</v>
      </c>
      <c r="W13" s="947">
        <v>193314.99</v>
      </c>
      <c r="X13" s="940">
        <f t="shared" si="2"/>
        <v>0.044768934171363475</v>
      </c>
      <c r="Y13" s="310"/>
      <c r="Z13" s="305" t="s">
        <v>85</v>
      </c>
      <c r="AA13" s="968"/>
      <c r="AB13" s="968"/>
      <c r="AC13" s="968"/>
      <c r="AD13" s="968"/>
      <c r="AE13" s="937"/>
      <c r="AF13" s="969"/>
      <c r="AG13" s="721"/>
    </row>
    <row r="14" spans="1:33" ht="12.75">
      <c r="A14" s="305" t="s">
        <v>86</v>
      </c>
      <c r="B14" s="305" t="s">
        <v>85</v>
      </c>
      <c r="C14" s="923">
        <f t="shared" si="3"/>
        <v>344</v>
      </c>
      <c r="D14" s="365">
        <f t="shared" si="3"/>
        <v>0</v>
      </c>
      <c r="E14" s="365">
        <f t="shared" si="3"/>
        <v>0</v>
      </c>
      <c r="F14" s="930">
        <f t="shared" si="3"/>
        <v>184</v>
      </c>
      <c r="G14" s="923">
        <f t="shared" si="3"/>
        <v>20509.29</v>
      </c>
      <c r="H14" s="936">
        <f t="shared" si="4"/>
        <v>0.0028360600300334081</v>
      </c>
      <c r="I14" s="310"/>
      <c r="J14" s="305" t="s">
        <v>85</v>
      </c>
      <c r="K14" s="923">
        <v>172</v>
      </c>
      <c r="L14" s="923">
        <v>0</v>
      </c>
      <c r="M14" s="923">
        <v>0</v>
      </c>
      <c r="N14" s="923">
        <v>92</v>
      </c>
      <c r="O14" s="937">
        <v>9712.56</v>
      </c>
      <c r="P14" s="940">
        <f t="shared" si="1"/>
        <v>0.0033335799166163632</v>
      </c>
      <c r="Q14" s="944"/>
      <c r="R14" s="305" t="s">
        <v>85</v>
      </c>
      <c r="S14" s="923">
        <v>172</v>
      </c>
      <c r="T14" s="923">
        <v>0</v>
      </c>
      <c r="U14" s="923">
        <v>0</v>
      </c>
      <c r="V14" s="923">
        <v>92</v>
      </c>
      <c r="W14" s="947">
        <v>10796.73</v>
      </c>
      <c r="X14" s="940">
        <f t="shared" si="2"/>
        <v>0.0025003653086394656</v>
      </c>
      <c r="Y14" s="310"/>
      <c r="Z14" s="305" t="s">
        <v>85</v>
      </c>
      <c r="AA14" s="968"/>
      <c r="AB14" s="968"/>
      <c r="AC14" s="968"/>
      <c r="AD14" s="968"/>
      <c r="AE14" s="937"/>
      <c r="AF14" s="969"/>
      <c r="AG14" s="721"/>
    </row>
    <row r="15" spans="1:33" ht="12.75">
      <c r="A15" s="305" t="s">
        <v>87</v>
      </c>
      <c r="B15" s="305" t="s">
        <v>85</v>
      </c>
      <c r="C15" s="923">
        <f t="shared" si="3"/>
        <v>1067</v>
      </c>
      <c r="D15" s="365">
        <f t="shared" si="3"/>
        <v>0</v>
      </c>
      <c r="E15" s="365">
        <f t="shared" si="3"/>
        <v>0</v>
      </c>
      <c r="F15" s="930">
        <f t="shared" si="3"/>
        <v>31307</v>
      </c>
      <c r="G15" s="923">
        <f t="shared" si="3"/>
        <v>550505.43999999994</v>
      </c>
      <c r="H15" s="936">
        <f t="shared" si="4"/>
        <v>0.076124842678608307</v>
      </c>
      <c r="I15" s="310"/>
      <c r="J15" s="305" t="s">
        <v>85</v>
      </c>
      <c r="K15" s="923">
        <v>456</v>
      </c>
      <c r="L15" s="923">
        <v>0</v>
      </c>
      <c r="M15" s="923">
        <v>0</v>
      </c>
      <c r="N15" s="923">
        <v>13932</v>
      </c>
      <c r="O15" s="937">
        <v>203558.03</v>
      </c>
      <c r="P15" s="940">
        <f t="shared" si="1"/>
        <v>0.069865922133195688</v>
      </c>
      <c r="Q15" s="944"/>
      <c r="R15" s="305" t="s">
        <v>85</v>
      </c>
      <c r="S15" s="923">
        <v>611</v>
      </c>
      <c r="T15" s="923">
        <v>0</v>
      </c>
      <c r="U15" s="923">
        <v>0</v>
      </c>
      <c r="V15" s="923">
        <v>17375</v>
      </c>
      <c r="W15" s="947">
        <v>346947.41</v>
      </c>
      <c r="X15" s="940">
        <f t="shared" si="2"/>
        <v>0.080347963493234822</v>
      </c>
      <c r="Y15" s="310"/>
      <c r="Z15" s="305" t="s">
        <v>85</v>
      </c>
      <c r="AA15" s="968"/>
      <c r="AB15" s="968"/>
      <c r="AC15" s="968"/>
      <c r="AD15" s="968"/>
      <c r="AE15" s="937"/>
      <c r="AF15" s="969"/>
      <c r="AG15" s="721"/>
    </row>
    <row r="16" spans="1:33" ht="12.75">
      <c r="A16" s="305" t="s">
        <v>88</v>
      </c>
      <c r="B16" s="305" t="s">
        <v>85</v>
      </c>
      <c r="C16" s="923">
        <f t="shared" si="3"/>
        <v>5</v>
      </c>
      <c r="D16" s="365">
        <f t="shared" si="3"/>
        <v>0</v>
      </c>
      <c r="E16" s="365">
        <f t="shared" si="3"/>
        <v>0</v>
      </c>
      <c r="F16" s="930">
        <f t="shared" si="3"/>
        <v>30.79</v>
      </c>
      <c r="G16" s="923">
        <f t="shared" si="3"/>
        <v>341.25</v>
      </c>
      <c r="H16" s="936">
        <f t="shared" si="4"/>
        <v>4.7188639160541418E-05</v>
      </c>
      <c r="I16" s="310"/>
      <c r="J16" s="305" t="s">
        <v>85</v>
      </c>
      <c r="K16" s="923">
        <v>1</v>
      </c>
      <c r="L16" s="923">
        <v>0</v>
      </c>
      <c r="M16" s="923">
        <v>0</v>
      </c>
      <c r="N16" s="923">
        <v>5.63</v>
      </c>
      <c r="O16" s="937">
        <v>68.25</v>
      </c>
      <c r="P16" s="940">
        <f t="shared" si="1"/>
        <v>2.342501146032218E-05</v>
      </c>
      <c r="Q16" s="944"/>
      <c r="R16" s="305" t="s">
        <v>85</v>
      </c>
      <c r="S16" s="923">
        <v>4</v>
      </c>
      <c r="T16" s="923">
        <v>0</v>
      </c>
      <c r="U16" s="923">
        <v>0</v>
      </c>
      <c r="V16" s="923">
        <v>25.16</v>
      </c>
      <c r="W16" s="947">
        <v>273</v>
      </c>
      <c r="X16" s="940">
        <f t="shared" si="2"/>
        <v>6.3222821100330766E-05</v>
      </c>
      <c r="Y16" s="310"/>
      <c r="Z16" s="305" t="s">
        <v>85</v>
      </c>
      <c r="AA16" s="968"/>
      <c r="AB16" s="968"/>
      <c r="AC16" s="968"/>
      <c r="AD16" s="968"/>
      <c r="AE16" s="937"/>
      <c r="AF16" s="969"/>
      <c r="AG16" s="721"/>
    </row>
    <row r="17" spans="1:33" ht="12.75">
      <c r="A17" s="305" t="s">
        <v>89</v>
      </c>
      <c r="B17" s="305" t="s">
        <v>81</v>
      </c>
      <c r="C17" s="923">
        <f t="shared" si="3"/>
        <v>0</v>
      </c>
      <c r="D17" s="365">
        <f t="shared" si="3"/>
        <v>0</v>
      </c>
      <c r="E17" s="365">
        <f t="shared" si="3"/>
        <v>0</v>
      </c>
      <c r="F17" s="930">
        <f t="shared" si="3"/>
        <v>0</v>
      </c>
      <c r="G17" s="923">
        <f t="shared" si="3"/>
        <v>0</v>
      </c>
      <c r="H17" s="936">
        <f t="shared" si="4"/>
        <v>0</v>
      </c>
      <c r="I17" s="310"/>
      <c r="J17" s="305" t="s">
        <v>81</v>
      </c>
      <c r="K17" s="923">
        <v>0</v>
      </c>
      <c r="L17" s="923">
        <v>0</v>
      </c>
      <c r="M17" s="923">
        <v>0</v>
      </c>
      <c r="N17" s="923">
        <v>0</v>
      </c>
      <c r="O17" s="937">
        <v>0</v>
      </c>
      <c r="P17" s="940">
        <f t="shared" si="1"/>
        <v>0</v>
      </c>
      <c r="Q17" s="944"/>
      <c r="R17" s="305" t="s">
        <v>81</v>
      </c>
      <c r="S17" s="923">
        <v>0</v>
      </c>
      <c r="T17" s="923">
        <v>0</v>
      </c>
      <c r="U17" s="923">
        <v>0</v>
      </c>
      <c r="V17" s="923">
        <v>0</v>
      </c>
      <c r="W17" s="947">
        <v>0</v>
      </c>
      <c r="X17" s="940">
        <f t="shared" si="2"/>
        <v>0</v>
      </c>
      <c r="Y17" s="310"/>
      <c r="Z17" s="305" t="s">
        <v>81</v>
      </c>
      <c r="AA17" s="968"/>
      <c r="AB17" s="968"/>
      <c r="AC17" s="968"/>
      <c r="AD17" s="968"/>
      <c r="AE17" s="937"/>
      <c r="AF17" s="969"/>
      <c r="AG17" s="721"/>
    </row>
    <row r="18" spans="1:33" ht="12.75">
      <c r="A18" s="305" t="s">
        <v>90</v>
      </c>
      <c r="B18" s="305" t="s">
        <v>81</v>
      </c>
      <c r="C18" s="923">
        <f t="shared" si="3"/>
        <v>49</v>
      </c>
      <c r="D18" s="365">
        <f t="shared" si="3"/>
        <v>170.81</v>
      </c>
      <c r="E18" s="365">
        <f t="shared" si="3"/>
        <v>0.0204972</v>
      </c>
      <c r="F18" s="930">
        <f t="shared" si="3"/>
        <v>92</v>
      </c>
      <c r="G18" s="923">
        <f t="shared" si="3"/>
        <v>5160.68</v>
      </c>
      <c r="H18" s="936">
        <f t="shared" si="4"/>
        <v>0.00071362774019933454</v>
      </c>
      <c r="I18" s="310"/>
      <c r="J18" s="305" t="s">
        <v>81</v>
      </c>
      <c r="K18" s="923">
        <v>27</v>
      </c>
      <c r="L18" s="923">
        <v>170.81</v>
      </c>
      <c r="M18" s="923">
        <v>0.0204972</v>
      </c>
      <c r="N18" s="923">
        <v>48</v>
      </c>
      <c r="O18" s="937">
        <v>2843.64</v>
      </c>
      <c r="P18" s="940">
        <f t="shared" si="1"/>
        <v>0.00097600438958286536</v>
      </c>
      <c r="Q18" s="944"/>
      <c r="R18" s="305" t="s">
        <v>81</v>
      </c>
      <c r="S18" s="923">
        <v>22</v>
      </c>
      <c r="T18" s="923">
        <v>0</v>
      </c>
      <c r="U18" s="923">
        <v>0</v>
      </c>
      <c r="V18" s="923">
        <v>44</v>
      </c>
      <c r="W18" s="947">
        <v>2317.04</v>
      </c>
      <c r="X18" s="940">
        <f t="shared" si="2"/>
        <v>0.00053659269378135671</v>
      </c>
      <c r="Y18" s="310"/>
      <c r="Z18" s="305" t="s">
        <v>81</v>
      </c>
      <c r="AA18" s="968"/>
      <c r="AB18" s="968"/>
      <c r="AC18" s="968"/>
      <c r="AD18" s="968"/>
      <c r="AE18" s="937"/>
      <c r="AF18" s="969"/>
      <c r="AG18" s="721"/>
    </row>
    <row r="19" spans="1:33" ht="12.75">
      <c r="A19" s="305" t="s">
        <v>91</v>
      </c>
      <c r="B19" s="305" t="s">
        <v>81</v>
      </c>
      <c r="C19" s="923">
        <f t="shared" si="3"/>
        <v>0</v>
      </c>
      <c r="D19" s="365">
        <f t="shared" si="3"/>
        <v>0</v>
      </c>
      <c r="E19" s="365">
        <f t="shared" si="3"/>
        <v>0</v>
      </c>
      <c r="F19" s="930">
        <f t="shared" si="3"/>
        <v>0</v>
      </c>
      <c r="G19" s="923">
        <f t="shared" si="3"/>
        <v>0</v>
      </c>
      <c r="H19" s="936">
        <f t="shared" si="4"/>
        <v>0</v>
      </c>
      <c r="I19" s="310"/>
      <c r="J19" s="305" t="s">
        <v>81</v>
      </c>
      <c r="K19" s="941">
        <v>0</v>
      </c>
      <c r="L19" s="941">
        <v>0</v>
      </c>
      <c r="M19" s="941">
        <v>0</v>
      </c>
      <c r="N19" s="941">
        <v>0</v>
      </c>
      <c r="O19" s="941">
        <v>0</v>
      </c>
      <c r="P19" s="940">
        <f t="shared" si="1"/>
        <v>0</v>
      </c>
      <c r="Q19" s="944"/>
      <c r="R19" s="305" t="s">
        <v>81</v>
      </c>
      <c r="S19" s="941">
        <v>0</v>
      </c>
      <c r="T19" s="941">
        <v>0</v>
      </c>
      <c r="U19" s="941">
        <v>0</v>
      </c>
      <c r="V19" s="941">
        <v>0</v>
      </c>
      <c r="W19" s="947">
        <v>0</v>
      </c>
      <c r="X19" s="940">
        <f t="shared" si="2"/>
        <v>0</v>
      </c>
      <c r="Y19" s="310"/>
      <c r="Z19" s="305" t="s">
        <v>81</v>
      </c>
      <c r="AA19" s="968"/>
      <c r="AB19" s="968"/>
      <c r="AC19" s="968"/>
      <c r="AD19" s="968"/>
      <c r="AE19" s="937"/>
      <c r="AF19" s="969"/>
      <c r="AG19" s="721"/>
    </row>
    <row r="20" spans="1:33" ht="12.75">
      <c r="A20" s="284" t="s">
        <v>92</v>
      </c>
      <c r="B20" s="310"/>
      <c r="C20" s="310"/>
      <c r="D20" s="310"/>
      <c r="E20" s="310"/>
      <c r="F20" s="931"/>
      <c r="G20" s="310"/>
      <c r="H20" s="919"/>
      <c r="I20" s="310"/>
      <c r="J20" s="310"/>
      <c r="K20" s="310"/>
      <c r="L20" s="310"/>
      <c r="M20" s="310"/>
      <c r="N20" s="310"/>
      <c r="O20" s="310"/>
      <c r="P20" s="310"/>
      <c r="Q20" s="944"/>
      <c r="R20" s="310"/>
      <c r="S20" s="310"/>
      <c r="T20" s="310"/>
      <c r="U20" s="310"/>
      <c r="V20" s="310"/>
      <c r="W20" s="748"/>
      <c r="X20" s="310"/>
      <c r="Y20" s="310"/>
      <c r="Z20" s="310"/>
      <c r="AA20" s="970"/>
      <c r="AB20" s="970"/>
      <c r="AC20" s="970"/>
      <c r="AD20" s="970"/>
      <c r="AE20" s="970"/>
      <c r="AF20" s="310"/>
      <c r="AG20" s="721"/>
    </row>
    <row r="21" spans="1:33" ht="12.75">
      <c r="A21" s="305" t="s">
        <v>93</v>
      </c>
      <c r="B21" s="305" t="s">
        <v>85</v>
      </c>
      <c r="C21" s="923">
        <f t="shared" si="5" ref="C21:G23">K21+S21</f>
        <v>3170</v>
      </c>
      <c r="D21" s="365">
        <f t="shared" si="5"/>
        <v>45032</v>
      </c>
      <c r="E21" s="365">
        <f t="shared" si="5"/>
        <v>9.4567200000000007</v>
      </c>
      <c r="F21" s="930">
        <f t="shared" si="5"/>
        <v>1205</v>
      </c>
      <c r="G21" s="923">
        <f t="shared" si="5"/>
        <v>1070078.3600000001</v>
      </c>
      <c r="H21" s="936">
        <f>G21/$G$59</f>
        <v>0.14797228308730825</v>
      </c>
      <c r="I21" s="310"/>
      <c r="J21" s="305" t="s">
        <v>85</v>
      </c>
      <c r="K21" s="923">
        <v>1119</v>
      </c>
      <c r="L21" s="923">
        <v>21216</v>
      </c>
      <c r="M21" s="923">
        <v>4.4553599999999998</v>
      </c>
      <c r="N21" s="923">
        <v>476</v>
      </c>
      <c r="O21" s="937">
        <v>404252.80</v>
      </c>
      <c r="P21" s="940">
        <f t="shared" si="1"/>
        <v>0.13874910582955796</v>
      </c>
      <c r="Q21" s="944"/>
      <c r="R21" s="305" t="s">
        <v>85</v>
      </c>
      <c r="S21" s="923">
        <v>2051</v>
      </c>
      <c r="T21" s="923">
        <v>23816</v>
      </c>
      <c r="U21" s="923">
        <v>5.00136</v>
      </c>
      <c r="V21" s="923">
        <v>729</v>
      </c>
      <c r="W21" s="947">
        <v>665825.56000000006</v>
      </c>
      <c r="X21" s="940">
        <f t="shared" si="2"/>
        <v>0.15419549547218883</v>
      </c>
      <c r="Y21" s="310"/>
      <c r="Z21" s="305" t="s">
        <v>85</v>
      </c>
      <c r="AA21" s="968"/>
      <c r="AB21" s="968"/>
      <c r="AC21" s="968"/>
      <c r="AD21" s="968"/>
      <c r="AE21" s="937"/>
      <c r="AF21" s="969"/>
      <c r="AG21" s="721"/>
    </row>
    <row r="22" spans="1:33" ht="12.75">
      <c r="A22" s="305" t="s">
        <v>94</v>
      </c>
      <c r="B22" s="305" t="s">
        <v>85</v>
      </c>
      <c r="C22" s="923">
        <f t="shared" si="5"/>
        <v>0</v>
      </c>
      <c r="D22" s="365">
        <f t="shared" si="5"/>
        <v>0</v>
      </c>
      <c r="E22" s="365">
        <f t="shared" si="5"/>
        <v>0</v>
      </c>
      <c r="F22" s="930">
        <f t="shared" si="5"/>
        <v>0</v>
      </c>
      <c r="G22" s="923">
        <f t="shared" si="5"/>
        <v>0</v>
      </c>
      <c r="H22" s="936">
        <f>G22/$G$59</f>
        <v>0</v>
      </c>
      <c r="I22" s="310"/>
      <c r="J22" s="305" t="s">
        <v>85</v>
      </c>
      <c r="K22" s="923">
        <v>0</v>
      </c>
      <c r="L22" s="924">
        <v>0</v>
      </c>
      <c r="M22" s="924">
        <v>0</v>
      </c>
      <c r="N22" s="924">
        <v>0</v>
      </c>
      <c r="O22" s="924">
        <v>0</v>
      </c>
      <c r="P22" s="940">
        <f t="shared" si="1"/>
        <v>0</v>
      </c>
      <c r="Q22" s="944"/>
      <c r="R22" s="305" t="s">
        <v>85</v>
      </c>
      <c r="S22" s="924">
        <v>0</v>
      </c>
      <c r="T22" s="924">
        <v>0</v>
      </c>
      <c r="U22" s="924">
        <v>0</v>
      </c>
      <c r="V22" s="924">
        <v>0</v>
      </c>
      <c r="W22" s="948">
        <v>0</v>
      </c>
      <c r="X22" s="940">
        <f t="shared" si="2"/>
        <v>0</v>
      </c>
      <c r="Y22" s="310"/>
      <c r="Z22" s="305" t="s">
        <v>85</v>
      </c>
      <c r="AA22" s="971"/>
      <c r="AB22" s="971"/>
      <c r="AC22" s="971"/>
      <c r="AD22" s="971"/>
      <c r="AE22" s="971"/>
      <c r="AF22" s="972"/>
      <c r="AG22" s="721"/>
    </row>
    <row r="23" spans="1:32" s="6" customFormat="1" ht="12.75">
      <c r="A23" s="289" t="s">
        <v>95</v>
      </c>
      <c r="B23" s="289" t="s">
        <v>85</v>
      </c>
      <c r="C23" s="923">
        <f t="shared" si="5"/>
        <v>42</v>
      </c>
      <c r="D23" s="365">
        <f t="shared" si="5"/>
        <v>1995</v>
      </c>
      <c r="E23" s="365">
        <f t="shared" si="5"/>
        <v>0.37905</v>
      </c>
      <c r="F23" s="930">
        <f t="shared" si="5"/>
        <v>1400</v>
      </c>
      <c r="G23" s="923">
        <f t="shared" si="5"/>
        <v>58667.97</v>
      </c>
      <c r="H23" s="936">
        <f>G23/$G$59</f>
        <v>0.00811270818054643</v>
      </c>
      <c r="I23" s="310"/>
      <c r="J23" s="289" t="s">
        <v>85</v>
      </c>
      <c r="K23" s="923">
        <v>21</v>
      </c>
      <c r="L23" s="923">
        <v>1075</v>
      </c>
      <c r="M23" s="923">
        <v>0.20424999999999999</v>
      </c>
      <c r="N23" s="923">
        <v>735</v>
      </c>
      <c r="O23" s="937">
        <v>30522.34</v>
      </c>
      <c r="P23" s="940">
        <f t="shared" si="1"/>
        <v>0.01047598775525055</v>
      </c>
      <c r="Q23" s="944"/>
      <c r="R23" s="289" t="s">
        <v>85</v>
      </c>
      <c r="S23" s="923">
        <v>21</v>
      </c>
      <c r="T23" s="923">
        <v>920</v>
      </c>
      <c r="U23" s="923">
        <v>0.17480000000000001</v>
      </c>
      <c r="V23" s="923">
        <v>665</v>
      </c>
      <c r="W23" s="947">
        <v>28145.63</v>
      </c>
      <c r="X23" s="940">
        <f t="shared" si="2"/>
        <v>0.0065181176932091666</v>
      </c>
      <c r="Y23" s="310"/>
      <c r="Z23" s="289" t="s">
        <v>85</v>
      </c>
      <c r="AA23" s="968"/>
      <c r="AB23" s="968"/>
      <c r="AC23" s="968"/>
      <c r="AD23" s="968"/>
      <c r="AE23" s="937"/>
      <c r="AF23" s="969"/>
    </row>
    <row r="24" spans="1:33" ht="12.75">
      <c r="A24" s="284" t="s">
        <v>96</v>
      </c>
      <c r="B24" s="310"/>
      <c r="C24" s="310"/>
      <c r="D24" s="310"/>
      <c r="E24" s="310"/>
      <c r="F24" s="931"/>
      <c r="G24" s="310"/>
      <c r="H24" s="919"/>
      <c r="I24" s="310"/>
      <c r="J24" s="310"/>
      <c r="K24" s="310"/>
      <c r="L24" s="310"/>
      <c r="M24" s="310"/>
      <c r="N24" s="310"/>
      <c r="O24" s="310"/>
      <c r="P24" s="310"/>
      <c r="Q24" s="944"/>
      <c r="R24" s="310"/>
      <c r="S24" s="310"/>
      <c r="T24" s="310"/>
      <c r="U24" s="310"/>
      <c r="V24" s="310"/>
      <c r="W24" s="748"/>
      <c r="X24" s="310"/>
      <c r="Y24" s="310"/>
      <c r="Z24" s="310"/>
      <c r="AA24" s="970"/>
      <c r="AB24" s="970"/>
      <c r="AC24" s="970"/>
      <c r="AD24" s="970"/>
      <c r="AE24" s="970"/>
      <c r="AF24" s="310"/>
      <c r="AG24" s="721"/>
    </row>
    <row r="25" spans="1:33" ht="12.75">
      <c r="A25" s="305" t="s">
        <v>97</v>
      </c>
      <c r="B25" s="305" t="s">
        <v>81</v>
      </c>
      <c r="C25" s="923">
        <f t="shared" si="6" ref="C25:G37">K25+S25</f>
        <v>2</v>
      </c>
      <c r="D25" s="365">
        <f t="shared" si="6"/>
        <v>0</v>
      </c>
      <c r="E25" s="365">
        <f t="shared" si="6"/>
        <v>0</v>
      </c>
      <c r="F25" s="930">
        <f t="shared" si="6"/>
        <v>20.007999999999999</v>
      </c>
      <c r="G25" s="923">
        <f t="shared" si="6"/>
        <v>681.34</v>
      </c>
      <c r="H25" s="936">
        <f t="shared" si="7" ref="H25:H37">G25/$G$59</f>
        <v>9.4216871518368629E-05</v>
      </c>
      <c r="I25" s="310"/>
      <c r="J25" s="305" t="s">
        <v>81</v>
      </c>
      <c r="K25" s="923">
        <v>1</v>
      </c>
      <c r="L25" s="923">
        <v>0</v>
      </c>
      <c r="M25" s="923">
        <v>0</v>
      </c>
      <c r="N25" s="923">
        <v>10.004</v>
      </c>
      <c r="O25" s="937">
        <v>340.67</v>
      </c>
      <c r="P25" s="940">
        <f t="shared" si="1"/>
        <v>0.00011692598760714957</v>
      </c>
      <c r="Q25" s="944"/>
      <c r="R25" s="305" t="s">
        <v>81</v>
      </c>
      <c r="S25" s="923">
        <v>1</v>
      </c>
      <c r="T25" s="923">
        <v>0</v>
      </c>
      <c r="U25" s="923">
        <v>0</v>
      </c>
      <c r="V25" s="923">
        <v>10.004</v>
      </c>
      <c r="W25" s="939">
        <v>340.67</v>
      </c>
      <c r="X25" s="940">
        <f t="shared" si="2"/>
        <v>7.8894206828753418E-05</v>
      </c>
      <c r="Y25" s="310"/>
      <c r="Z25" s="305" t="s">
        <v>81</v>
      </c>
      <c r="AA25" s="968"/>
      <c r="AB25" s="968"/>
      <c r="AC25" s="968"/>
      <c r="AD25" s="968"/>
      <c r="AE25" s="937"/>
      <c r="AF25" s="969"/>
      <c r="AG25" s="721"/>
    </row>
    <row r="26" spans="1:33" ht="12.75">
      <c r="A26" s="305" t="s">
        <v>98</v>
      </c>
      <c r="B26" s="305" t="s">
        <v>81</v>
      </c>
      <c r="C26" s="923">
        <f t="shared" si="6"/>
        <v>1150</v>
      </c>
      <c r="D26" s="365">
        <f t="shared" si="6"/>
        <v>0</v>
      </c>
      <c r="E26" s="365">
        <f t="shared" si="6"/>
        <v>0</v>
      </c>
      <c r="F26" s="930">
        <f t="shared" si="6"/>
        <v>-16156</v>
      </c>
      <c r="G26" s="923">
        <f t="shared" si="6"/>
        <v>1216609.6800000002</v>
      </c>
      <c r="H26" s="936">
        <f t="shared" si="7"/>
        <v>0.16823488699997588</v>
      </c>
      <c r="I26" s="310"/>
      <c r="J26" s="305" t="s">
        <v>81</v>
      </c>
      <c r="K26" s="923">
        <v>452</v>
      </c>
      <c r="L26" s="923">
        <v>0</v>
      </c>
      <c r="M26" s="923">
        <v>0</v>
      </c>
      <c r="N26" s="923">
        <v>-5953</v>
      </c>
      <c r="O26" s="937">
        <v>445635.62</v>
      </c>
      <c r="P26" s="940">
        <f t="shared" si="1"/>
        <v>0.15295266674912497</v>
      </c>
      <c r="Q26" s="944"/>
      <c r="R26" s="305" t="s">
        <v>81</v>
      </c>
      <c r="S26" s="923">
        <v>698</v>
      </c>
      <c r="T26" s="923">
        <v>0</v>
      </c>
      <c r="U26" s="923">
        <v>0</v>
      </c>
      <c r="V26" s="923">
        <v>-10203</v>
      </c>
      <c r="W26" s="939">
        <v>770974.06</v>
      </c>
      <c r="X26" s="940">
        <f t="shared" si="2"/>
        <v>0.17854635556181567</v>
      </c>
      <c r="Y26" s="310"/>
      <c r="Z26" s="305" t="s">
        <v>81</v>
      </c>
      <c r="AA26" s="968"/>
      <c r="AB26" s="968"/>
      <c r="AC26" s="968"/>
      <c r="AD26" s="968"/>
      <c r="AE26" s="937"/>
      <c r="AF26" s="969"/>
      <c r="AG26" s="721"/>
    </row>
    <row r="27" spans="1:33" ht="12.75">
      <c r="A27" s="305" t="s">
        <v>99</v>
      </c>
      <c r="B27" s="305" t="s">
        <v>81</v>
      </c>
      <c r="C27" s="923">
        <f t="shared" si="6"/>
        <v>81</v>
      </c>
      <c r="D27" s="365">
        <f t="shared" si="6"/>
        <v>-3348</v>
      </c>
      <c r="E27" s="365">
        <f t="shared" si="6"/>
        <v>-0.63612000000000002</v>
      </c>
      <c r="F27" s="930">
        <f t="shared" si="6"/>
        <v>0</v>
      </c>
      <c r="G27" s="923">
        <f t="shared" si="6"/>
        <v>87536.88</v>
      </c>
      <c r="H27" s="936">
        <f t="shared" si="7"/>
        <v>0.012104750896877993</v>
      </c>
      <c r="I27" s="310"/>
      <c r="J27" s="305" t="s">
        <v>81</v>
      </c>
      <c r="K27" s="923">
        <v>9</v>
      </c>
      <c r="L27" s="923">
        <v>-186</v>
      </c>
      <c r="M27" s="923">
        <v>-0.035340000000000003</v>
      </c>
      <c r="N27" s="923">
        <v>0</v>
      </c>
      <c r="O27" s="937">
        <v>11204.07</v>
      </c>
      <c r="P27" s="940">
        <f t="shared" si="1"/>
        <v>0.0038455013648681599</v>
      </c>
      <c r="Q27" s="944"/>
      <c r="R27" s="305" t="s">
        <v>81</v>
      </c>
      <c r="S27" s="923">
        <v>72</v>
      </c>
      <c r="T27" s="923">
        <v>-3162</v>
      </c>
      <c r="U27" s="923">
        <v>-0.60077999999999998</v>
      </c>
      <c r="V27" s="923">
        <v>0</v>
      </c>
      <c r="W27" s="939">
        <v>76332.81</v>
      </c>
      <c r="X27" s="940">
        <f t="shared" si="2"/>
        <v>0.017677566266357286</v>
      </c>
      <c r="Y27" s="310"/>
      <c r="Z27" s="305" t="s">
        <v>81</v>
      </c>
      <c r="AA27" s="968"/>
      <c r="AB27" s="968"/>
      <c r="AC27" s="968"/>
      <c r="AD27" s="968"/>
      <c r="AE27" s="937"/>
      <c r="AF27" s="969"/>
      <c r="AG27" s="721"/>
    </row>
    <row r="28" spans="1:33" ht="12.75">
      <c r="A28" s="305" t="s">
        <v>100</v>
      </c>
      <c r="B28" s="305" t="s">
        <v>81</v>
      </c>
      <c r="C28" s="923">
        <f t="shared" si="6"/>
        <v>0</v>
      </c>
      <c r="D28" s="365">
        <f t="shared" si="6"/>
        <v>0</v>
      </c>
      <c r="E28" s="365">
        <f t="shared" si="6"/>
        <v>0</v>
      </c>
      <c r="F28" s="930">
        <f t="shared" si="6"/>
        <v>0</v>
      </c>
      <c r="G28" s="923">
        <f t="shared" si="6"/>
        <v>0</v>
      </c>
      <c r="H28" s="936">
        <f t="shared" si="7"/>
        <v>0</v>
      </c>
      <c r="I28" s="310"/>
      <c r="J28" s="305" t="s">
        <v>81</v>
      </c>
      <c r="K28" s="923">
        <v>0</v>
      </c>
      <c r="L28" s="923">
        <v>0</v>
      </c>
      <c r="M28" s="923">
        <v>0</v>
      </c>
      <c r="N28" s="923">
        <v>0</v>
      </c>
      <c r="O28" s="937">
        <v>0</v>
      </c>
      <c r="P28" s="940">
        <f t="shared" si="1"/>
        <v>0</v>
      </c>
      <c r="Q28" s="944"/>
      <c r="R28" s="305" t="s">
        <v>81</v>
      </c>
      <c r="S28" s="923">
        <v>0</v>
      </c>
      <c r="T28" s="923">
        <v>0</v>
      </c>
      <c r="U28" s="923">
        <v>0</v>
      </c>
      <c r="V28" s="923">
        <v>0</v>
      </c>
      <c r="W28" s="939">
        <v>0</v>
      </c>
      <c r="X28" s="940">
        <f t="shared" si="2"/>
        <v>0</v>
      </c>
      <c r="Y28" s="310"/>
      <c r="Z28" s="305" t="s">
        <v>81</v>
      </c>
      <c r="AA28" s="968"/>
      <c r="AB28" s="968"/>
      <c r="AC28" s="968"/>
      <c r="AD28" s="968"/>
      <c r="AE28" s="937"/>
      <c r="AF28" s="969"/>
      <c r="AG28" s="721"/>
    </row>
    <row r="29" spans="1:33" ht="12.75">
      <c r="A29" s="305" t="s">
        <v>101</v>
      </c>
      <c r="B29" s="305" t="s">
        <v>81</v>
      </c>
      <c r="C29" s="923">
        <f t="shared" si="6"/>
        <v>0</v>
      </c>
      <c r="D29" s="365">
        <f t="shared" si="6"/>
        <v>0</v>
      </c>
      <c r="E29" s="365">
        <f t="shared" si="6"/>
        <v>0</v>
      </c>
      <c r="F29" s="930">
        <f t="shared" si="6"/>
        <v>0</v>
      </c>
      <c r="G29" s="923">
        <f t="shared" si="6"/>
        <v>0</v>
      </c>
      <c r="H29" s="936">
        <f t="shared" si="7"/>
        <v>0</v>
      </c>
      <c r="I29" s="310"/>
      <c r="J29" s="305" t="s">
        <v>81</v>
      </c>
      <c r="K29" s="923">
        <v>0</v>
      </c>
      <c r="L29" s="923">
        <v>0</v>
      </c>
      <c r="M29" s="923">
        <v>0</v>
      </c>
      <c r="N29" s="923">
        <v>0</v>
      </c>
      <c r="O29" s="937">
        <v>0</v>
      </c>
      <c r="P29" s="940">
        <f t="shared" si="1"/>
        <v>0</v>
      </c>
      <c r="Q29" s="944"/>
      <c r="R29" s="305" t="s">
        <v>81</v>
      </c>
      <c r="S29" s="923">
        <v>0</v>
      </c>
      <c r="T29" s="923">
        <v>0</v>
      </c>
      <c r="U29" s="923">
        <v>0</v>
      </c>
      <c r="V29" s="923">
        <v>0</v>
      </c>
      <c r="W29" s="939">
        <v>0</v>
      </c>
      <c r="X29" s="940">
        <f t="shared" si="2"/>
        <v>0</v>
      </c>
      <c r="Y29" s="310"/>
      <c r="Z29" s="305" t="s">
        <v>81</v>
      </c>
      <c r="AA29" s="968"/>
      <c r="AB29" s="968"/>
      <c r="AC29" s="968"/>
      <c r="AD29" s="968"/>
      <c r="AE29" s="937"/>
      <c r="AF29" s="969"/>
      <c r="AG29" s="721"/>
    </row>
    <row r="30" spans="1:33" ht="12.75">
      <c r="A30" s="305" t="s">
        <v>102</v>
      </c>
      <c r="B30" s="305" t="s">
        <v>81</v>
      </c>
      <c r="C30" s="923">
        <f t="shared" si="6"/>
        <v>0</v>
      </c>
      <c r="D30" s="365">
        <f t="shared" si="6"/>
        <v>0</v>
      </c>
      <c r="E30" s="365">
        <f t="shared" si="6"/>
        <v>0</v>
      </c>
      <c r="F30" s="930">
        <f t="shared" si="6"/>
        <v>0</v>
      </c>
      <c r="G30" s="923">
        <f t="shared" si="6"/>
        <v>0</v>
      </c>
      <c r="H30" s="936">
        <f t="shared" si="7"/>
        <v>0</v>
      </c>
      <c r="I30" s="310"/>
      <c r="J30" s="305" t="s">
        <v>81</v>
      </c>
      <c r="K30" s="923">
        <v>0</v>
      </c>
      <c r="L30" s="923">
        <v>0</v>
      </c>
      <c r="M30" s="923">
        <v>0</v>
      </c>
      <c r="N30" s="923">
        <v>0</v>
      </c>
      <c r="O30" s="937">
        <v>0</v>
      </c>
      <c r="P30" s="940">
        <f t="shared" si="1"/>
        <v>0</v>
      </c>
      <c r="Q30" s="944"/>
      <c r="R30" s="305" t="s">
        <v>81</v>
      </c>
      <c r="S30" s="923">
        <v>0</v>
      </c>
      <c r="T30" s="923">
        <v>0</v>
      </c>
      <c r="U30" s="923">
        <v>0</v>
      </c>
      <c r="V30" s="923">
        <v>0</v>
      </c>
      <c r="W30" s="939">
        <v>0</v>
      </c>
      <c r="X30" s="940">
        <f t="shared" si="2"/>
        <v>0</v>
      </c>
      <c r="Y30" s="310"/>
      <c r="Z30" s="305" t="s">
        <v>81</v>
      </c>
      <c r="AA30" s="968"/>
      <c r="AB30" s="968"/>
      <c r="AC30" s="968"/>
      <c r="AD30" s="968"/>
      <c r="AE30" s="937"/>
      <c r="AF30" s="969"/>
      <c r="AG30" s="721"/>
    </row>
    <row r="31" spans="1:33" ht="12.75">
      <c r="A31" s="305" t="s">
        <v>103</v>
      </c>
      <c r="B31" s="305" t="s">
        <v>81</v>
      </c>
      <c r="C31" s="923">
        <f t="shared" si="6"/>
        <v>0</v>
      </c>
      <c r="D31" s="365">
        <f t="shared" si="6"/>
        <v>0</v>
      </c>
      <c r="E31" s="365">
        <f t="shared" si="6"/>
        <v>0</v>
      </c>
      <c r="F31" s="930">
        <f t="shared" si="6"/>
        <v>0</v>
      </c>
      <c r="G31" s="923">
        <f t="shared" si="6"/>
        <v>0</v>
      </c>
      <c r="H31" s="936">
        <f t="shared" si="7"/>
        <v>0</v>
      </c>
      <c r="I31" s="310"/>
      <c r="J31" s="305" t="s">
        <v>81</v>
      </c>
      <c r="K31" s="923">
        <v>0</v>
      </c>
      <c r="L31" s="923">
        <v>0</v>
      </c>
      <c r="M31" s="923">
        <v>0</v>
      </c>
      <c r="N31" s="923">
        <v>0</v>
      </c>
      <c r="O31" s="937">
        <v>0</v>
      </c>
      <c r="P31" s="940">
        <f t="shared" si="1"/>
        <v>0</v>
      </c>
      <c r="Q31" s="944"/>
      <c r="R31" s="305" t="s">
        <v>81</v>
      </c>
      <c r="S31" s="923">
        <v>0</v>
      </c>
      <c r="T31" s="923">
        <v>0</v>
      </c>
      <c r="U31" s="923">
        <v>0</v>
      </c>
      <c r="V31" s="923">
        <v>0</v>
      </c>
      <c r="W31" s="939">
        <v>0</v>
      </c>
      <c r="X31" s="940">
        <f t="shared" si="2"/>
        <v>0</v>
      </c>
      <c r="Y31" s="310"/>
      <c r="Z31" s="305" t="s">
        <v>81</v>
      </c>
      <c r="AA31" s="968"/>
      <c r="AB31" s="968"/>
      <c r="AC31" s="968"/>
      <c r="AD31" s="968"/>
      <c r="AE31" s="937"/>
      <c r="AF31" s="969"/>
      <c r="AG31" s="721"/>
    </row>
    <row r="32" spans="1:33" ht="12.75">
      <c r="A32" s="305" t="s">
        <v>104</v>
      </c>
      <c r="B32" s="305" t="s">
        <v>85</v>
      </c>
      <c r="C32" s="923">
        <f t="shared" si="6"/>
        <v>178</v>
      </c>
      <c r="D32" s="365">
        <f t="shared" si="6"/>
        <v>0</v>
      </c>
      <c r="E32" s="365">
        <f t="shared" si="6"/>
        <v>0</v>
      </c>
      <c r="F32" s="930">
        <f t="shared" si="6"/>
        <v>882</v>
      </c>
      <c r="G32" s="923">
        <f t="shared" si="6"/>
        <v>31088.78</v>
      </c>
      <c r="H32" s="936">
        <f t="shared" si="7"/>
        <v>0.004299010172487786</v>
      </c>
      <c r="I32" s="310"/>
      <c r="J32" s="305" t="s">
        <v>85</v>
      </c>
      <c r="K32" s="923">
        <v>77</v>
      </c>
      <c r="L32" s="923">
        <v>0</v>
      </c>
      <c r="M32" s="923">
        <v>0</v>
      </c>
      <c r="N32" s="923">
        <v>342</v>
      </c>
      <c r="O32" s="923">
        <v>14831.88</v>
      </c>
      <c r="P32" s="940">
        <f t="shared" si="1"/>
        <v>0.0050906514135988764</v>
      </c>
      <c r="Q32" s="944"/>
      <c r="R32" s="305" t="s">
        <v>85</v>
      </c>
      <c r="S32" s="923">
        <v>101</v>
      </c>
      <c r="T32" s="923">
        <v>0</v>
      </c>
      <c r="U32" s="923">
        <v>0</v>
      </c>
      <c r="V32" s="923">
        <v>540</v>
      </c>
      <c r="W32" s="939">
        <v>16256.90</v>
      </c>
      <c r="X32" s="940">
        <f t="shared" si="2"/>
        <v>0.0037648611001683779</v>
      </c>
      <c r="Y32" s="310"/>
      <c r="Z32" s="305" t="s">
        <v>85</v>
      </c>
      <c r="AA32" s="968"/>
      <c r="AB32" s="968"/>
      <c r="AC32" s="968"/>
      <c r="AD32" s="968"/>
      <c r="AE32" s="937"/>
      <c r="AF32" s="969"/>
      <c r="AG32" s="721"/>
    </row>
    <row r="33" spans="1:33" ht="12.75">
      <c r="A33" s="305" t="s">
        <v>105</v>
      </c>
      <c r="B33" s="305" t="s">
        <v>85</v>
      </c>
      <c r="C33" s="923">
        <f t="shared" si="6"/>
        <v>0</v>
      </c>
      <c r="D33" s="365">
        <f t="shared" si="6"/>
        <v>0</v>
      </c>
      <c r="E33" s="365">
        <f t="shared" si="6"/>
        <v>0</v>
      </c>
      <c r="F33" s="930">
        <f t="shared" si="6"/>
        <v>0</v>
      </c>
      <c r="G33" s="923">
        <f t="shared" si="6"/>
        <v>0</v>
      </c>
      <c r="H33" s="936">
        <f t="shared" si="7"/>
        <v>0</v>
      </c>
      <c r="I33" s="310"/>
      <c r="J33" s="305" t="s">
        <v>85</v>
      </c>
      <c r="K33" s="923">
        <v>0</v>
      </c>
      <c r="L33" s="923">
        <v>0</v>
      </c>
      <c r="M33" s="923">
        <v>0</v>
      </c>
      <c r="N33" s="923">
        <v>0</v>
      </c>
      <c r="O33" s="937">
        <v>0</v>
      </c>
      <c r="P33" s="940">
        <f t="shared" si="1"/>
        <v>0</v>
      </c>
      <c r="Q33" s="944"/>
      <c r="R33" s="305" t="s">
        <v>85</v>
      </c>
      <c r="S33" s="923">
        <v>0</v>
      </c>
      <c r="T33" s="923">
        <v>0</v>
      </c>
      <c r="U33" s="923">
        <v>0</v>
      </c>
      <c r="V33" s="923">
        <v>0</v>
      </c>
      <c r="W33" s="939">
        <v>0</v>
      </c>
      <c r="X33" s="940">
        <f t="shared" si="2"/>
        <v>0</v>
      </c>
      <c r="Y33" s="310"/>
      <c r="Z33" s="305" t="s">
        <v>85</v>
      </c>
      <c r="AA33" s="968"/>
      <c r="AB33" s="968"/>
      <c r="AC33" s="968"/>
      <c r="AD33" s="968"/>
      <c r="AE33" s="937"/>
      <c r="AF33" s="969"/>
      <c r="AG33" s="721"/>
    </row>
    <row r="34" spans="1:33" ht="12.75">
      <c r="A34" s="305" t="s">
        <v>106</v>
      </c>
      <c r="B34" s="305" t="s">
        <v>85</v>
      </c>
      <c r="C34" s="923">
        <f t="shared" si="6"/>
        <v>0</v>
      </c>
      <c r="D34" s="365">
        <f t="shared" si="6"/>
        <v>0</v>
      </c>
      <c r="E34" s="365">
        <f t="shared" si="6"/>
        <v>0</v>
      </c>
      <c r="F34" s="930">
        <f t="shared" si="6"/>
        <v>0</v>
      </c>
      <c r="G34" s="923">
        <f t="shared" si="6"/>
        <v>0</v>
      </c>
      <c r="H34" s="936">
        <f t="shared" si="7"/>
        <v>0</v>
      </c>
      <c r="I34" s="310"/>
      <c r="J34" s="305" t="s">
        <v>85</v>
      </c>
      <c r="K34" s="923">
        <v>0</v>
      </c>
      <c r="L34" s="923">
        <v>0</v>
      </c>
      <c r="M34" s="923">
        <v>0</v>
      </c>
      <c r="N34" s="923">
        <v>0</v>
      </c>
      <c r="O34" s="937">
        <v>0</v>
      </c>
      <c r="P34" s="940">
        <f t="shared" si="1"/>
        <v>0</v>
      </c>
      <c r="Q34" s="944"/>
      <c r="R34" s="305" t="s">
        <v>85</v>
      </c>
      <c r="S34" s="923">
        <v>0</v>
      </c>
      <c r="T34" s="923">
        <v>0</v>
      </c>
      <c r="U34" s="923">
        <v>0</v>
      </c>
      <c r="V34" s="923">
        <v>0</v>
      </c>
      <c r="W34" s="939">
        <v>0</v>
      </c>
      <c r="X34" s="940">
        <f t="shared" si="2"/>
        <v>0</v>
      </c>
      <c r="Y34" s="310"/>
      <c r="Z34" s="305" t="s">
        <v>85</v>
      </c>
      <c r="AA34" s="968"/>
      <c r="AB34" s="968"/>
      <c r="AC34" s="968"/>
      <c r="AD34" s="968"/>
      <c r="AE34" s="937"/>
      <c r="AF34" s="969"/>
      <c r="AG34" s="721"/>
    </row>
    <row r="35" spans="1:33" ht="12.75">
      <c r="A35" s="305" t="s">
        <v>107</v>
      </c>
      <c r="B35" s="305" t="s">
        <v>85</v>
      </c>
      <c r="C35" s="923">
        <f t="shared" si="6"/>
        <v>0</v>
      </c>
      <c r="D35" s="365">
        <f t="shared" si="6"/>
        <v>0</v>
      </c>
      <c r="E35" s="365">
        <f t="shared" si="6"/>
        <v>0</v>
      </c>
      <c r="F35" s="930">
        <f t="shared" si="6"/>
        <v>0</v>
      </c>
      <c r="G35" s="923">
        <f t="shared" si="6"/>
        <v>0</v>
      </c>
      <c r="H35" s="936">
        <f t="shared" si="7"/>
        <v>0</v>
      </c>
      <c r="I35" s="310"/>
      <c r="J35" s="305" t="s">
        <v>85</v>
      </c>
      <c r="K35" s="923">
        <v>0</v>
      </c>
      <c r="L35" s="923">
        <v>0</v>
      </c>
      <c r="M35" s="923">
        <v>0</v>
      </c>
      <c r="N35" s="923">
        <v>0</v>
      </c>
      <c r="O35" s="937">
        <v>0</v>
      </c>
      <c r="P35" s="940">
        <f t="shared" si="1"/>
        <v>0</v>
      </c>
      <c r="Q35" s="944"/>
      <c r="R35" s="305" t="s">
        <v>85</v>
      </c>
      <c r="S35" s="923">
        <v>0</v>
      </c>
      <c r="T35" s="923">
        <v>0</v>
      </c>
      <c r="U35" s="923">
        <v>0</v>
      </c>
      <c r="V35" s="923">
        <v>0</v>
      </c>
      <c r="W35" s="939">
        <v>0</v>
      </c>
      <c r="X35" s="940">
        <f t="shared" si="2"/>
        <v>0</v>
      </c>
      <c r="Y35" s="310"/>
      <c r="Z35" s="305" t="s">
        <v>85</v>
      </c>
      <c r="AA35" s="968"/>
      <c r="AB35" s="968"/>
      <c r="AC35" s="968"/>
      <c r="AD35" s="968"/>
      <c r="AE35" s="937"/>
      <c r="AF35" s="969"/>
      <c r="AG35" s="721"/>
    </row>
    <row r="36" spans="1:33" ht="12.75">
      <c r="A36" s="305" t="s">
        <v>108</v>
      </c>
      <c r="B36" s="305" t="s">
        <v>85</v>
      </c>
      <c r="C36" s="923">
        <f t="shared" si="6"/>
        <v>0</v>
      </c>
      <c r="D36" s="923">
        <f t="shared" si="6"/>
        <v>0</v>
      </c>
      <c r="E36" s="365">
        <f t="shared" si="6"/>
        <v>0</v>
      </c>
      <c r="F36" s="930">
        <f t="shared" si="6"/>
        <v>0</v>
      </c>
      <c r="G36" s="923">
        <f t="shared" si="6"/>
        <v>0</v>
      </c>
      <c r="H36" s="936">
        <f t="shared" si="7"/>
        <v>0</v>
      </c>
      <c r="I36" s="310"/>
      <c r="J36" s="305" t="s">
        <v>85</v>
      </c>
      <c r="K36" s="923">
        <v>0</v>
      </c>
      <c r="L36" s="923">
        <v>0</v>
      </c>
      <c r="M36" s="923">
        <v>0</v>
      </c>
      <c r="N36" s="923">
        <v>0</v>
      </c>
      <c r="O36" s="937">
        <v>0</v>
      </c>
      <c r="P36" s="940">
        <f t="shared" si="1"/>
        <v>0</v>
      </c>
      <c r="Q36" s="944"/>
      <c r="R36" s="305" t="s">
        <v>85</v>
      </c>
      <c r="S36" s="923">
        <v>0</v>
      </c>
      <c r="T36" s="923">
        <v>0</v>
      </c>
      <c r="U36" s="923">
        <v>0</v>
      </c>
      <c r="V36" s="923">
        <v>0</v>
      </c>
      <c r="W36" s="939">
        <v>0</v>
      </c>
      <c r="X36" s="940">
        <f t="shared" si="2"/>
        <v>0</v>
      </c>
      <c r="Y36" s="310"/>
      <c r="Z36" s="305" t="s">
        <v>85</v>
      </c>
      <c r="AA36" s="968"/>
      <c r="AB36" s="968"/>
      <c r="AC36" s="968"/>
      <c r="AD36" s="968"/>
      <c r="AE36" s="937"/>
      <c r="AF36" s="969"/>
      <c r="AG36" s="721"/>
    </row>
    <row r="37" spans="1:33" s="301" customFormat="1" ht="12.75">
      <c r="A37" s="309" t="s">
        <v>109</v>
      </c>
      <c r="B37" s="305" t="s">
        <v>85</v>
      </c>
      <c r="C37" s="923">
        <f t="shared" si="6"/>
        <v>121</v>
      </c>
      <c r="D37" s="923">
        <f t="shared" si="6"/>
        <v>11556.69</v>
      </c>
      <c r="E37" s="365">
        <f t="shared" si="6"/>
        <v>0</v>
      </c>
      <c r="F37" s="930">
        <f t="shared" si="6"/>
        <v>789.35</v>
      </c>
      <c r="G37" s="923">
        <f t="shared" si="6"/>
        <v>23620</v>
      </c>
      <c r="H37" s="936">
        <f t="shared" si="7"/>
        <v>0.0032662143794050941</v>
      </c>
      <c r="I37" s="310"/>
      <c r="J37" s="305" t="s">
        <v>85</v>
      </c>
      <c r="K37" s="923">
        <v>54</v>
      </c>
      <c r="L37" s="923">
        <v>6186.31</v>
      </c>
      <c r="M37" s="923">
        <v>0</v>
      </c>
      <c r="N37" s="923">
        <v>357.62</v>
      </c>
      <c r="O37" s="939">
        <v>10550</v>
      </c>
      <c r="P37" s="940">
        <f t="shared" si="1"/>
        <v>0.0036210090975296559</v>
      </c>
      <c r="Q37" s="944"/>
      <c r="R37" s="305" t="s">
        <v>85</v>
      </c>
      <c r="S37" s="923">
        <v>67</v>
      </c>
      <c r="T37" s="923">
        <v>5370.38</v>
      </c>
      <c r="U37" s="923">
        <v>0</v>
      </c>
      <c r="V37" s="923">
        <v>431.73</v>
      </c>
      <c r="W37" s="939">
        <v>13070</v>
      </c>
      <c r="X37" s="940">
        <f t="shared" si="2"/>
        <v>0.0030268215083564948</v>
      </c>
      <c r="Y37" s="310"/>
      <c r="Z37" s="305" t="s">
        <v>85</v>
      </c>
      <c r="AA37" s="968"/>
      <c r="AB37" s="968"/>
      <c r="AC37" s="968"/>
      <c r="AD37" s="968"/>
      <c r="AE37" s="937"/>
      <c r="AF37" s="969"/>
      <c r="AG37" s="721"/>
    </row>
    <row r="38" spans="1:33" ht="12.75">
      <c r="A38" s="284" t="s">
        <v>110</v>
      </c>
      <c r="B38" s="310"/>
      <c r="C38" s="310"/>
      <c r="D38" s="310"/>
      <c r="E38" s="310"/>
      <c r="F38" s="931"/>
      <c r="G38" s="310"/>
      <c r="H38" s="919"/>
      <c r="I38" s="310"/>
      <c r="J38" s="310"/>
      <c r="K38" s="310"/>
      <c r="L38" s="310"/>
      <c r="M38" s="310"/>
      <c r="N38" s="310"/>
      <c r="O38" s="310"/>
      <c r="P38" s="310"/>
      <c r="Q38" s="944"/>
      <c r="R38" s="310"/>
      <c r="S38" s="310"/>
      <c r="T38" s="310"/>
      <c r="U38" s="310"/>
      <c r="V38" s="310"/>
      <c r="W38" s="748"/>
      <c r="X38" s="310"/>
      <c r="Y38" s="310"/>
      <c r="Z38" s="310"/>
      <c r="AA38" s="970"/>
      <c r="AB38" s="970"/>
      <c r="AC38" s="970"/>
      <c r="AD38" s="970"/>
      <c r="AE38" s="973"/>
      <c r="AF38" s="310"/>
      <c r="AG38" s="721"/>
    </row>
    <row r="39" spans="1:33" ht="12.75">
      <c r="A39" s="305" t="s">
        <v>111</v>
      </c>
      <c r="B39" s="305" t="s">
        <v>85</v>
      </c>
      <c r="C39" s="923">
        <f t="shared" si="8" ref="C39:G40">K39+S39</f>
        <v>919</v>
      </c>
      <c r="D39" s="923">
        <f t="shared" si="8"/>
        <v>0</v>
      </c>
      <c r="E39" s="365">
        <f t="shared" si="8"/>
        <v>0</v>
      </c>
      <c r="F39" s="930">
        <f t="shared" si="8"/>
        <v>-1908</v>
      </c>
      <c r="G39" s="923">
        <f t="shared" si="8"/>
        <v>73496.009999999995</v>
      </c>
      <c r="H39" s="936">
        <f>G39/$G$59</f>
        <v>0.010163155152027967</v>
      </c>
      <c r="I39" s="310"/>
      <c r="J39" s="305" t="s">
        <v>85</v>
      </c>
      <c r="K39" s="923">
        <v>328</v>
      </c>
      <c r="L39" s="923">
        <v>0</v>
      </c>
      <c r="M39" s="923">
        <v>0</v>
      </c>
      <c r="N39" s="923">
        <v>-705</v>
      </c>
      <c r="O39" s="937">
        <v>25875.12</v>
      </c>
      <c r="P39" s="940">
        <f t="shared" si="1"/>
        <v>0.0088809521250873494</v>
      </c>
      <c r="Q39" s="944"/>
      <c r="R39" s="305" t="s">
        <v>85</v>
      </c>
      <c r="S39" s="923">
        <v>591</v>
      </c>
      <c r="T39" s="923">
        <v>0</v>
      </c>
      <c r="U39" s="923">
        <v>0</v>
      </c>
      <c r="V39" s="923">
        <v>-1203</v>
      </c>
      <c r="W39" s="939">
        <v>47620.89</v>
      </c>
      <c r="X39" s="940">
        <f t="shared" si="2"/>
        <v>0.011028304062668609</v>
      </c>
      <c r="Y39" s="310"/>
      <c r="Z39" s="305" t="s">
        <v>85</v>
      </c>
      <c r="AA39" s="968"/>
      <c r="AB39" s="968"/>
      <c r="AC39" s="968"/>
      <c r="AD39" s="968"/>
      <c r="AE39" s="937"/>
      <c r="AF39" s="969"/>
      <c r="AG39" s="721"/>
    </row>
    <row r="40" spans="1:33" ht="12.75">
      <c r="A40" s="305" t="s">
        <v>112</v>
      </c>
      <c r="B40" s="305" t="s">
        <v>85</v>
      </c>
      <c r="C40" s="923">
        <f t="shared" si="8"/>
        <v>0</v>
      </c>
      <c r="D40" s="923">
        <f t="shared" si="8"/>
        <v>0</v>
      </c>
      <c r="E40" s="365">
        <f t="shared" si="8"/>
        <v>0</v>
      </c>
      <c r="F40" s="930">
        <f t="shared" si="8"/>
        <v>0</v>
      </c>
      <c r="G40" s="923">
        <f t="shared" si="8"/>
        <v>0</v>
      </c>
      <c r="H40" s="936">
        <f>G40/$G$59</f>
        <v>0</v>
      </c>
      <c r="I40" s="310"/>
      <c r="J40" s="305" t="s">
        <v>85</v>
      </c>
      <c r="K40" s="923">
        <v>0</v>
      </c>
      <c r="L40" s="923">
        <v>0</v>
      </c>
      <c r="M40" s="923">
        <v>0</v>
      </c>
      <c r="N40" s="923">
        <v>0</v>
      </c>
      <c r="O40" s="937">
        <v>0</v>
      </c>
      <c r="P40" s="940">
        <f t="shared" si="1"/>
        <v>0</v>
      </c>
      <c r="Q40" s="944"/>
      <c r="R40" s="305" t="s">
        <v>85</v>
      </c>
      <c r="S40" s="923">
        <v>0</v>
      </c>
      <c r="T40" s="923">
        <v>0</v>
      </c>
      <c r="U40" s="923">
        <v>0</v>
      </c>
      <c r="V40" s="923">
        <v>0</v>
      </c>
      <c r="W40" s="939">
        <v>0</v>
      </c>
      <c r="X40" s="940">
        <f t="shared" si="2"/>
        <v>0</v>
      </c>
      <c r="Y40" s="310"/>
      <c r="Z40" s="305" t="s">
        <v>85</v>
      </c>
      <c r="AA40" s="968"/>
      <c r="AB40" s="968"/>
      <c r="AC40" s="968"/>
      <c r="AD40" s="968"/>
      <c r="AE40" s="937"/>
      <c r="AF40" s="969"/>
      <c r="AG40" s="721"/>
    </row>
    <row r="41" spans="1:33" ht="12.75">
      <c r="A41" s="284" t="s">
        <v>113</v>
      </c>
      <c r="B41" s="310"/>
      <c r="C41" s="310"/>
      <c r="D41" s="310"/>
      <c r="E41" s="310"/>
      <c r="F41" s="931"/>
      <c r="G41" s="310"/>
      <c r="H41" s="919"/>
      <c r="I41" s="310"/>
      <c r="J41" s="310"/>
      <c r="K41" s="310"/>
      <c r="L41" s="310"/>
      <c r="M41" s="310"/>
      <c r="N41" s="310"/>
      <c r="O41" s="310"/>
      <c r="P41" s="310"/>
      <c r="Q41" s="944"/>
      <c r="R41" s="310"/>
      <c r="S41" s="310"/>
      <c r="T41" s="310"/>
      <c r="U41" s="310"/>
      <c r="V41" s="310"/>
      <c r="W41" s="748"/>
      <c r="X41" s="310"/>
      <c r="Y41" s="310"/>
      <c r="Z41" s="310"/>
      <c r="AA41" s="970"/>
      <c r="AB41" s="970"/>
      <c r="AC41" s="970"/>
      <c r="AD41" s="970"/>
      <c r="AE41" s="970"/>
      <c r="AF41" s="310"/>
      <c r="AG41" s="721"/>
    </row>
    <row r="42" spans="1:33" ht="12.75">
      <c r="A42" s="305" t="s">
        <v>114</v>
      </c>
      <c r="B42" s="305" t="s">
        <v>81</v>
      </c>
      <c r="C42" s="923">
        <f t="shared" si="9" ref="C42:G48">K42+S42</f>
        <v>3617</v>
      </c>
      <c r="D42" s="923">
        <f t="shared" si="9"/>
        <v>15299.91</v>
      </c>
      <c r="E42" s="365">
        <f t="shared" si="9"/>
        <v>1.8359892</v>
      </c>
      <c r="F42" s="930">
        <f t="shared" si="9"/>
        <v>-277.20</v>
      </c>
      <c r="G42" s="923">
        <f t="shared" si="9"/>
        <v>303683.32</v>
      </c>
      <c r="H42" s="936">
        <f t="shared" si="10" ref="H42:H48">G42/$G$59</f>
        <v>0.041993853792103242</v>
      </c>
      <c r="I42" s="310"/>
      <c r="J42" s="305" t="s">
        <v>81</v>
      </c>
      <c r="K42" s="923">
        <v>1004</v>
      </c>
      <c r="L42" s="923">
        <v>4246.92</v>
      </c>
      <c r="M42" s="923">
        <v>0.50963040000000004</v>
      </c>
      <c r="N42" s="923">
        <v>-77.760000000000005</v>
      </c>
      <c r="O42" s="937">
        <v>84295.84</v>
      </c>
      <c r="P42" s="940">
        <f t="shared" si="1"/>
        <v>0.028932322608900874</v>
      </c>
      <c r="Q42" s="944"/>
      <c r="R42" s="305" t="s">
        <v>81</v>
      </c>
      <c r="S42" s="923">
        <v>2613</v>
      </c>
      <c r="T42" s="923">
        <v>11052.99</v>
      </c>
      <c r="U42" s="923">
        <v>1.3263588</v>
      </c>
      <c r="V42" s="923">
        <v>-199.44</v>
      </c>
      <c r="W42" s="939">
        <v>219387.48</v>
      </c>
      <c r="X42" s="940">
        <f t="shared" si="2"/>
        <v>0.050806942856016092</v>
      </c>
      <c r="Y42" s="310"/>
      <c r="Z42" s="305" t="s">
        <v>81</v>
      </c>
      <c r="AA42" s="968"/>
      <c r="AB42" s="968"/>
      <c r="AC42" s="968"/>
      <c r="AD42" s="968"/>
      <c r="AE42" s="937"/>
      <c r="AF42" s="969"/>
      <c r="AG42" s="721"/>
    </row>
    <row r="43" spans="1:33" ht="12.75">
      <c r="A43" s="305" t="s">
        <v>115</v>
      </c>
      <c r="B43" s="305" t="s">
        <v>81</v>
      </c>
      <c r="C43" s="923">
        <f t="shared" si="9"/>
        <v>1199</v>
      </c>
      <c r="D43" s="923">
        <f t="shared" si="9"/>
        <v>6162.86</v>
      </c>
      <c r="E43" s="365">
        <f t="shared" si="9"/>
        <v>0.73954319999999996</v>
      </c>
      <c r="F43" s="930">
        <f t="shared" si="9"/>
        <v>0</v>
      </c>
      <c r="G43" s="923">
        <f t="shared" si="9"/>
        <v>86212.05</v>
      </c>
      <c r="H43" s="936">
        <f t="shared" si="10"/>
        <v>0.01192155111718844</v>
      </c>
      <c r="I43" s="310"/>
      <c r="J43" s="305" t="s">
        <v>81</v>
      </c>
      <c r="K43" s="923">
        <v>487</v>
      </c>
      <c r="L43" s="923">
        <v>2503.1799999999998</v>
      </c>
      <c r="M43" s="923">
        <v>0.30038160000000003</v>
      </c>
      <c r="N43" s="923">
        <v>0</v>
      </c>
      <c r="O43" s="937">
        <v>35052</v>
      </c>
      <c r="P43" s="940">
        <f t="shared" si="1"/>
        <v>0.012030674017688103</v>
      </c>
      <c r="Q43" s="944"/>
      <c r="R43" s="305" t="s">
        <v>81</v>
      </c>
      <c r="S43" s="923">
        <v>712</v>
      </c>
      <c r="T43" s="923">
        <v>3659.68</v>
      </c>
      <c r="U43" s="923">
        <v>0.43916159999999999</v>
      </c>
      <c r="V43" s="923">
        <v>0</v>
      </c>
      <c r="W43" s="939">
        <v>51160.05</v>
      </c>
      <c r="X43" s="940">
        <f t="shared" si="2"/>
        <v>0.011847921936388194</v>
      </c>
      <c r="Y43" s="310"/>
      <c r="Z43" s="305" t="s">
        <v>81</v>
      </c>
      <c r="AA43" s="968"/>
      <c r="AB43" s="968"/>
      <c r="AC43" s="968"/>
      <c r="AD43" s="968"/>
      <c r="AE43" s="937"/>
      <c r="AF43" s="969"/>
      <c r="AG43" s="721"/>
    </row>
    <row r="44" spans="1:33" ht="12.75">
      <c r="A44" s="305" t="s">
        <v>116</v>
      </c>
      <c r="B44" s="305" t="s">
        <v>81</v>
      </c>
      <c r="C44" s="923">
        <f t="shared" si="9"/>
        <v>3457</v>
      </c>
      <c r="D44" s="923">
        <f t="shared" si="9"/>
        <v>14623.11</v>
      </c>
      <c r="E44" s="365">
        <f t="shared" si="9"/>
        <v>1.7547732</v>
      </c>
      <c r="F44" s="930">
        <f t="shared" si="9"/>
        <v>-263.28000000000003</v>
      </c>
      <c r="G44" s="923">
        <f t="shared" si="9"/>
        <v>317695.39</v>
      </c>
      <c r="H44" s="936">
        <f t="shared" si="10"/>
        <v>0.043931467023230711</v>
      </c>
      <c r="I44" s="310"/>
      <c r="J44" s="305" t="s">
        <v>81</v>
      </c>
      <c r="K44" s="923">
        <v>1277</v>
      </c>
      <c r="L44" s="923">
        <v>5401.71</v>
      </c>
      <c r="M44" s="923">
        <v>0.64820520000000004</v>
      </c>
      <c r="N44" s="923">
        <v>-97.92</v>
      </c>
      <c r="O44" s="937">
        <v>116809.51</v>
      </c>
      <c r="P44" s="940">
        <f t="shared" si="1"/>
        <v>0.040091781837723342</v>
      </c>
      <c r="Q44" s="944"/>
      <c r="R44" s="305" t="s">
        <v>81</v>
      </c>
      <c r="S44" s="923">
        <v>2180</v>
      </c>
      <c r="T44" s="923">
        <v>9221.40</v>
      </c>
      <c r="U44" s="923">
        <v>1.106568</v>
      </c>
      <c r="V44" s="923">
        <v>-165.36</v>
      </c>
      <c r="W44" s="939">
        <v>200885.88</v>
      </c>
      <c r="X44" s="940">
        <f t="shared" si="2"/>
        <v>0.046522241951730818</v>
      </c>
      <c r="Y44" s="310"/>
      <c r="Z44" s="305" t="s">
        <v>81</v>
      </c>
      <c r="AA44" s="968"/>
      <c r="AB44" s="968"/>
      <c r="AC44" s="968"/>
      <c r="AD44" s="968"/>
      <c r="AE44" s="937"/>
      <c r="AF44" s="969"/>
      <c r="AG44" s="721"/>
    </row>
    <row r="45" spans="1:33" ht="12.75">
      <c r="A45" s="305" t="s">
        <v>117</v>
      </c>
      <c r="B45" s="305" t="s">
        <v>81</v>
      </c>
      <c r="C45" s="923">
        <f t="shared" si="9"/>
        <v>0</v>
      </c>
      <c r="D45" s="923">
        <f t="shared" si="9"/>
        <v>0</v>
      </c>
      <c r="E45" s="365">
        <f t="shared" si="9"/>
        <v>0</v>
      </c>
      <c r="F45" s="930">
        <f t="shared" si="9"/>
        <v>0</v>
      </c>
      <c r="G45" s="923">
        <f t="shared" si="9"/>
        <v>0</v>
      </c>
      <c r="H45" s="936">
        <f t="shared" si="10"/>
        <v>0</v>
      </c>
      <c r="I45" s="310"/>
      <c r="J45" s="305" t="s">
        <v>81</v>
      </c>
      <c r="K45" s="923">
        <v>0</v>
      </c>
      <c r="L45" s="923">
        <v>0</v>
      </c>
      <c r="M45" s="923">
        <v>0</v>
      </c>
      <c r="N45" s="923">
        <v>0</v>
      </c>
      <c r="O45" s="937">
        <v>0</v>
      </c>
      <c r="P45" s="940">
        <f t="shared" si="1"/>
        <v>0</v>
      </c>
      <c r="Q45" s="944"/>
      <c r="R45" s="305" t="s">
        <v>81</v>
      </c>
      <c r="S45" s="923">
        <v>0</v>
      </c>
      <c r="T45" s="923">
        <v>0</v>
      </c>
      <c r="U45" s="923">
        <v>0</v>
      </c>
      <c r="V45" s="923">
        <v>0</v>
      </c>
      <c r="W45" s="939">
        <v>0</v>
      </c>
      <c r="X45" s="940">
        <f t="shared" si="2"/>
        <v>0</v>
      </c>
      <c r="Y45" s="310"/>
      <c r="Z45" s="305" t="s">
        <v>81</v>
      </c>
      <c r="AA45" s="968"/>
      <c r="AB45" s="968"/>
      <c r="AC45" s="968"/>
      <c r="AD45" s="968"/>
      <c r="AE45" s="937"/>
      <c r="AF45" s="969"/>
      <c r="AG45" s="721"/>
    </row>
    <row r="46" spans="1:33" ht="12.75">
      <c r="A46" s="305" t="s">
        <v>118</v>
      </c>
      <c r="B46" s="305" t="s">
        <v>81</v>
      </c>
      <c r="C46" s="923">
        <f t="shared" si="9"/>
        <v>0</v>
      </c>
      <c r="D46" s="923">
        <f t="shared" si="9"/>
        <v>0</v>
      </c>
      <c r="E46" s="365">
        <f t="shared" si="9"/>
        <v>0</v>
      </c>
      <c r="F46" s="930">
        <f t="shared" si="9"/>
        <v>0</v>
      </c>
      <c r="G46" s="923">
        <f t="shared" si="9"/>
        <v>0</v>
      </c>
      <c r="H46" s="936">
        <f t="shared" si="10"/>
        <v>0</v>
      </c>
      <c r="I46" s="310"/>
      <c r="J46" s="305" t="s">
        <v>81</v>
      </c>
      <c r="K46" s="923">
        <v>0</v>
      </c>
      <c r="L46" s="923">
        <v>0</v>
      </c>
      <c r="M46" s="923">
        <v>0</v>
      </c>
      <c r="N46" s="923">
        <v>0</v>
      </c>
      <c r="O46" s="923">
        <v>0</v>
      </c>
      <c r="P46" s="940">
        <f t="shared" si="1"/>
        <v>0</v>
      </c>
      <c r="Q46" s="944"/>
      <c r="R46" s="305" t="s">
        <v>81</v>
      </c>
      <c r="S46" s="923">
        <v>0</v>
      </c>
      <c r="T46" s="923">
        <v>0</v>
      </c>
      <c r="U46" s="923">
        <v>0</v>
      </c>
      <c r="V46" s="923">
        <v>0</v>
      </c>
      <c r="W46" s="939">
        <v>0</v>
      </c>
      <c r="X46" s="940">
        <f t="shared" si="2"/>
        <v>0</v>
      </c>
      <c r="Y46" s="310"/>
      <c r="Z46" s="305" t="s">
        <v>81</v>
      </c>
      <c r="AA46" s="968"/>
      <c r="AB46" s="968"/>
      <c r="AC46" s="968"/>
      <c r="AD46" s="968"/>
      <c r="AE46" s="937"/>
      <c r="AF46" s="969"/>
      <c r="AG46" s="721"/>
    </row>
    <row r="47" spans="1:33" ht="12.75">
      <c r="A47" s="305" t="s">
        <v>119</v>
      </c>
      <c r="B47" s="305" t="s">
        <v>81</v>
      </c>
      <c r="C47" s="923">
        <f t="shared" si="9"/>
        <v>2917</v>
      </c>
      <c r="D47" s="923">
        <f t="shared" si="9"/>
        <v>8809.34</v>
      </c>
      <c r="E47" s="365">
        <f t="shared" si="9"/>
        <v>1.0571208000000001</v>
      </c>
      <c r="F47" s="930">
        <f t="shared" si="9"/>
        <v>-149.511</v>
      </c>
      <c r="G47" s="923">
        <f t="shared" si="9"/>
        <v>47167.89</v>
      </c>
      <c r="H47" s="936">
        <f t="shared" si="10"/>
        <v>0.0065224572635138754</v>
      </c>
      <c r="I47" s="310"/>
      <c r="J47" s="305" t="s">
        <v>81</v>
      </c>
      <c r="K47" s="923">
        <v>1645</v>
      </c>
      <c r="L47" s="923">
        <v>4967.8999999999996</v>
      </c>
      <c r="M47" s="923">
        <v>0.59614800000000001</v>
      </c>
      <c r="N47" s="923">
        <v>-82.421999999999997</v>
      </c>
      <c r="O47" s="937">
        <v>26599.65</v>
      </c>
      <c r="P47" s="940">
        <f t="shared" si="1"/>
        <v>0.0091296279280667966</v>
      </c>
      <c r="Q47" s="944"/>
      <c r="R47" s="305" t="s">
        <v>81</v>
      </c>
      <c r="S47" s="923">
        <v>1272</v>
      </c>
      <c r="T47" s="923">
        <v>3841.44</v>
      </c>
      <c r="U47" s="923">
        <v>0.46097280000000002</v>
      </c>
      <c r="V47" s="923">
        <v>-67.088999999999999</v>
      </c>
      <c r="W47" s="939">
        <v>20568.240000000002</v>
      </c>
      <c r="X47" s="940">
        <f t="shared" si="2"/>
        <v>0.0047633046075775355</v>
      </c>
      <c r="Y47" s="310"/>
      <c r="Z47" s="305" t="s">
        <v>81</v>
      </c>
      <c r="AA47" s="968"/>
      <c r="AB47" s="968"/>
      <c r="AC47" s="968"/>
      <c r="AD47" s="968"/>
      <c r="AE47" s="937"/>
      <c r="AF47" s="969"/>
      <c r="AG47" s="721"/>
    </row>
    <row r="48" spans="1:33" ht="12.75">
      <c r="A48" s="305" t="s">
        <v>120</v>
      </c>
      <c r="B48" s="305" t="s">
        <v>81</v>
      </c>
      <c r="C48" s="923">
        <f t="shared" si="9"/>
        <v>46670</v>
      </c>
      <c r="D48" s="923">
        <f t="shared" si="9"/>
        <v>98940.40</v>
      </c>
      <c r="E48" s="365">
        <f t="shared" si="9"/>
        <v>11.872847999999999</v>
      </c>
      <c r="F48" s="930">
        <f t="shared" si="9"/>
        <v>-1672.40</v>
      </c>
      <c r="G48" s="923">
        <f t="shared" si="9"/>
        <v>686049</v>
      </c>
      <c r="H48" s="936">
        <f t="shared" si="10"/>
        <v>0.094868040168352472</v>
      </c>
      <c r="I48" s="310"/>
      <c r="J48" s="305" t="s">
        <v>81</v>
      </c>
      <c r="K48" s="923">
        <v>23614</v>
      </c>
      <c r="L48" s="923">
        <v>50061.68</v>
      </c>
      <c r="M48" s="923">
        <v>6.0074015999999997</v>
      </c>
      <c r="N48" s="923">
        <v>-797.28</v>
      </c>
      <c r="O48" s="937">
        <v>347125.80</v>
      </c>
      <c r="P48" s="940">
        <f t="shared" si="1"/>
        <v>0.11914177059594878</v>
      </c>
      <c r="Q48" s="944"/>
      <c r="R48" s="305" t="s">
        <v>81</v>
      </c>
      <c r="S48" s="923">
        <v>23056</v>
      </c>
      <c r="T48" s="923">
        <v>48878.72</v>
      </c>
      <c r="U48" s="923">
        <v>5.8654463999999997</v>
      </c>
      <c r="V48" s="923">
        <v>-875.12</v>
      </c>
      <c r="W48" s="939">
        <v>338923.20</v>
      </c>
      <c r="X48" s="940">
        <f t="shared" si="2"/>
        <v>0.078489673407881405</v>
      </c>
      <c r="Y48" s="310"/>
      <c r="Z48" s="305" t="s">
        <v>81</v>
      </c>
      <c r="AA48" s="968"/>
      <c r="AB48" s="968"/>
      <c r="AC48" s="968"/>
      <c r="AD48" s="968"/>
      <c r="AE48" s="937"/>
      <c r="AF48" s="969"/>
      <c r="AG48" s="721"/>
    </row>
    <row r="49" spans="1:33" ht="12.75">
      <c r="A49" s="284" t="s">
        <v>17</v>
      </c>
      <c r="B49" s="310"/>
      <c r="C49" s="310"/>
      <c r="D49" s="310"/>
      <c r="E49" s="310"/>
      <c r="F49" s="931"/>
      <c r="G49" s="310"/>
      <c r="H49" s="919"/>
      <c r="I49" s="310"/>
      <c r="J49" s="310"/>
      <c r="K49" s="310"/>
      <c r="L49" s="310"/>
      <c r="M49" s="310"/>
      <c r="N49" s="310"/>
      <c r="O49" s="310"/>
      <c r="P49" s="310"/>
      <c r="Q49" s="944"/>
      <c r="R49" s="310"/>
      <c r="S49" s="310"/>
      <c r="T49" s="310"/>
      <c r="U49" s="310"/>
      <c r="V49" s="310"/>
      <c r="W49" s="748"/>
      <c r="X49" s="310"/>
      <c r="Y49" s="310"/>
      <c r="Z49" s="310"/>
      <c r="AA49" s="970"/>
      <c r="AB49" s="970"/>
      <c r="AC49" s="970"/>
      <c r="AD49" s="970"/>
      <c r="AE49" s="970"/>
      <c r="AF49" s="310"/>
      <c r="AG49" s="721"/>
    </row>
    <row r="50" spans="1:33" ht="12.75">
      <c r="A50" s="305" t="s">
        <v>121</v>
      </c>
      <c r="B50" s="305" t="s">
        <v>81</v>
      </c>
      <c r="C50" s="923">
        <f t="shared" si="11" ref="C50:G52">K50+S50</f>
        <v>0</v>
      </c>
      <c r="D50" s="923">
        <f t="shared" si="11"/>
        <v>0</v>
      </c>
      <c r="E50" s="365">
        <f t="shared" si="11"/>
        <v>0</v>
      </c>
      <c r="F50" s="930">
        <f t="shared" si="11"/>
        <v>0</v>
      </c>
      <c r="G50" s="923">
        <f t="shared" si="11"/>
        <v>0</v>
      </c>
      <c r="H50" s="936">
        <f>G50/$G$59</f>
        <v>0</v>
      </c>
      <c r="I50" s="310"/>
      <c r="J50" s="305" t="s">
        <v>81</v>
      </c>
      <c r="K50" s="923">
        <v>0</v>
      </c>
      <c r="L50" s="923">
        <v>0</v>
      </c>
      <c r="M50" s="923">
        <v>0</v>
      </c>
      <c r="N50" s="923">
        <v>0</v>
      </c>
      <c r="O50" s="937">
        <v>0</v>
      </c>
      <c r="P50" s="940">
        <f t="shared" si="1"/>
        <v>0</v>
      </c>
      <c r="Q50" s="944"/>
      <c r="R50" s="305" t="s">
        <v>81</v>
      </c>
      <c r="S50" s="923">
        <v>0</v>
      </c>
      <c r="T50" s="923">
        <v>0</v>
      </c>
      <c r="U50" s="923">
        <v>0</v>
      </c>
      <c r="V50" s="923">
        <v>0</v>
      </c>
      <c r="W50" s="939">
        <v>0</v>
      </c>
      <c r="X50" s="940">
        <f t="shared" si="2"/>
        <v>0</v>
      </c>
      <c r="Y50" s="310"/>
      <c r="Z50" s="305" t="s">
        <v>81</v>
      </c>
      <c r="AA50" s="968"/>
      <c r="AB50" s="968"/>
      <c r="AC50" s="968"/>
      <c r="AD50" s="968"/>
      <c r="AE50" s="937"/>
      <c r="AF50" s="969"/>
      <c r="AG50" s="721"/>
    </row>
    <row r="51" spans="1:33" ht="12.75">
      <c r="A51" s="305" t="s">
        <v>122</v>
      </c>
      <c r="B51" s="305" t="s">
        <v>81</v>
      </c>
      <c r="C51" s="923">
        <f t="shared" si="11"/>
        <v>1199</v>
      </c>
      <c r="D51" s="923">
        <f t="shared" si="11"/>
        <v>167860</v>
      </c>
      <c r="E51" s="365">
        <f t="shared" si="11"/>
        <v>23.500399999999999</v>
      </c>
      <c r="F51" s="930">
        <f t="shared" si="11"/>
        <v>0</v>
      </c>
      <c r="G51" s="923">
        <f t="shared" si="11"/>
        <v>70273.399999999994</v>
      </c>
      <c r="H51" s="936">
        <f>G51/$G$59</f>
        <v>0.0097175270774634177</v>
      </c>
      <c r="I51" s="310"/>
      <c r="J51" s="305" t="s">
        <v>81</v>
      </c>
      <c r="K51" s="923">
        <v>729</v>
      </c>
      <c r="L51" s="923">
        <v>102060</v>
      </c>
      <c r="M51" s="923">
        <v>14.288399999999999</v>
      </c>
      <c r="N51" s="923">
        <v>0</v>
      </c>
      <c r="O51" s="937">
        <v>44442.40</v>
      </c>
      <c r="P51" s="940">
        <v>0.01762947445820431</v>
      </c>
      <c r="Q51" s="944"/>
      <c r="R51" s="305" t="s">
        <v>81</v>
      </c>
      <c r="S51" s="923">
        <v>470</v>
      </c>
      <c r="T51" s="923">
        <v>65800</v>
      </c>
      <c r="U51" s="923">
        <v>9.2119999999999997</v>
      </c>
      <c r="V51" s="923">
        <v>0</v>
      </c>
      <c r="W51" s="939">
        <v>25831</v>
      </c>
      <c r="X51" s="940">
        <f t="shared" si="2"/>
        <v>0.0059820831203027253</v>
      </c>
      <c r="Y51" s="310"/>
      <c r="Z51" s="305" t="s">
        <v>81</v>
      </c>
      <c r="AA51" s="968"/>
      <c r="AB51" s="968"/>
      <c r="AC51" s="968"/>
      <c r="AD51" s="968"/>
      <c r="AE51" s="937"/>
      <c r="AF51" s="969"/>
      <c r="AG51" s="721"/>
    </row>
    <row r="52" spans="1:33" ht="12.75">
      <c r="A52" s="305" t="s">
        <v>123</v>
      </c>
      <c r="B52" s="305" t="s">
        <v>81</v>
      </c>
      <c r="C52" s="923">
        <f t="shared" si="11"/>
        <v>2244</v>
      </c>
      <c r="D52" s="923">
        <f t="shared" si="11"/>
        <v>314160</v>
      </c>
      <c r="E52" s="365">
        <f t="shared" si="11"/>
        <v>43.982399999999998</v>
      </c>
      <c r="F52" s="930">
        <f t="shared" si="11"/>
        <v>0</v>
      </c>
      <c r="G52" s="923">
        <f t="shared" si="11"/>
        <v>190911</v>
      </c>
      <c r="H52" s="936">
        <f>G52/$G$59</f>
        <v>0.026399502683598895</v>
      </c>
      <c r="I52" s="310"/>
      <c r="J52" s="305" t="s">
        <v>81</v>
      </c>
      <c r="K52" s="923">
        <v>1100</v>
      </c>
      <c r="L52" s="923">
        <v>154000</v>
      </c>
      <c r="M52" s="923">
        <v>21.56</v>
      </c>
      <c r="N52" s="923">
        <v>0</v>
      </c>
      <c r="O52" s="937">
        <v>97923</v>
      </c>
      <c r="P52" s="940">
        <f t="shared" si="1"/>
        <v>0.033609485673686872</v>
      </c>
      <c r="Q52" s="944">
        <v>490</v>
      </c>
      <c r="R52" s="305" t="s">
        <v>81</v>
      </c>
      <c r="S52" s="923">
        <v>1144</v>
      </c>
      <c r="T52" s="923">
        <v>160160</v>
      </c>
      <c r="U52" s="923">
        <v>22.4224</v>
      </c>
      <c r="V52" s="923">
        <v>0</v>
      </c>
      <c r="W52" s="939">
        <v>92988</v>
      </c>
      <c r="X52" s="940">
        <f t="shared" si="2"/>
        <v>0.021534665525558817</v>
      </c>
      <c r="Y52" s="310"/>
      <c r="Z52" s="305" t="s">
        <v>81</v>
      </c>
      <c r="AA52" s="968"/>
      <c r="AB52" s="968"/>
      <c r="AC52" s="968"/>
      <c r="AD52" s="968"/>
      <c r="AE52" s="937"/>
      <c r="AF52" s="969"/>
      <c r="AG52" s="721"/>
    </row>
    <row r="53" spans="1:33" ht="12.75">
      <c r="A53" s="284" t="s">
        <v>124</v>
      </c>
      <c r="B53" s="310"/>
      <c r="C53" s="310"/>
      <c r="D53" s="310"/>
      <c r="E53" s="310"/>
      <c r="F53" s="931"/>
      <c r="G53" s="310"/>
      <c r="H53" s="919"/>
      <c r="I53" s="310"/>
      <c r="J53" s="310"/>
      <c r="K53" s="310"/>
      <c r="L53" s="310"/>
      <c r="M53" s="310"/>
      <c r="N53" s="310"/>
      <c r="O53" s="310"/>
      <c r="P53" s="310"/>
      <c r="Q53" s="944"/>
      <c r="R53" s="310"/>
      <c r="S53" s="310"/>
      <c r="T53" s="310"/>
      <c r="U53" s="310"/>
      <c r="V53" s="310"/>
      <c r="W53" s="748"/>
      <c r="X53" s="310"/>
      <c r="Y53" s="310"/>
      <c r="Z53" s="310"/>
      <c r="AA53" s="970"/>
      <c r="AB53" s="970"/>
      <c r="AC53" s="970"/>
      <c r="AD53" s="970"/>
      <c r="AE53" s="970"/>
      <c r="AF53" s="310"/>
      <c r="AG53" s="721"/>
    </row>
    <row r="54" spans="1:33" ht="12.75">
      <c r="A54" s="305"/>
      <c r="B54" s="305"/>
      <c r="C54" s="923"/>
      <c r="D54" s="924"/>
      <c r="E54" s="641"/>
      <c r="F54" s="932"/>
      <c r="G54" s="924"/>
      <c r="H54" s="936"/>
      <c r="I54" s="310"/>
      <c r="J54" s="305"/>
      <c r="K54" s="924"/>
      <c r="L54" s="924"/>
      <c r="M54" s="924"/>
      <c r="N54" s="924"/>
      <c r="O54" s="924"/>
      <c r="P54" s="940">
        <f t="shared" si="1"/>
        <v>0</v>
      </c>
      <c r="Q54" s="944"/>
      <c r="R54" s="305"/>
      <c r="S54" s="924"/>
      <c r="T54" s="924"/>
      <c r="U54" s="924"/>
      <c r="V54" s="924"/>
      <c r="W54" s="949"/>
      <c r="X54" s="940">
        <f t="shared" si="2"/>
        <v>0</v>
      </c>
      <c r="Y54" s="310"/>
      <c r="Z54" s="305"/>
      <c r="AA54" s="971"/>
      <c r="AB54" s="971"/>
      <c r="AC54" s="971"/>
      <c r="AD54" s="971"/>
      <c r="AE54" s="971"/>
      <c r="AF54" s="305"/>
      <c r="AG54" s="721"/>
    </row>
    <row r="55" spans="1:33" ht="12.75">
      <c r="A55" s="284" t="s">
        <v>18</v>
      </c>
      <c r="B55" s="310"/>
      <c r="C55" s="310"/>
      <c r="D55" s="310"/>
      <c r="E55" s="310"/>
      <c r="F55" s="931"/>
      <c r="G55" s="310"/>
      <c r="H55" s="919"/>
      <c r="I55" s="310"/>
      <c r="J55" s="310"/>
      <c r="K55" s="310"/>
      <c r="L55" s="310"/>
      <c r="M55" s="310"/>
      <c r="N55" s="310"/>
      <c r="O55" s="310"/>
      <c r="P55" s="310"/>
      <c r="Q55" s="944"/>
      <c r="R55" s="310"/>
      <c r="S55" s="310"/>
      <c r="T55" s="310"/>
      <c r="U55" s="310"/>
      <c r="V55" s="310"/>
      <c r="W55" s="748"/>
      <c r="X55" s="310"/>
      <c r="Y55" s="310"/>
      <c r="Z55" s="310"/>
      <c r="AA55" s="970"/>
      <c r="AB55" s="970"/>
      <c r="AC55" s="970"/>
      <c r="AD55" s="970"/>
      <c r="AE55" s="970"/>
      <c r="AF55" s="310"/>
      <c r="AG55" s="721"/>
    </row>
    <row r="56" spans="1:33" ht="12.75">
      <c r="A56" s="305" t="s">
        <v>125</v>
      </c>
      <c r="B56" s="305" t="s">
        <v>85</v>
      </c>
      <c r="C56" s="923">
        <f>K56+S56</f>
        <v>8763</v>
      </c>
      <c r="D56" s="925"/>
      <c r="E56" s="927"/>
      <c r="F56" s="933"/>
      <c r="G56" s="937">
        <f>O56+W56</f>
        <v>1353688.07</v>
      </c>
      <c r="H56" s="936">
        <f>G56/$G$59</f>
        <v>0.18719032343196992</v>
      </c>
      <c r="I56" s="310"/>
      <c r="J56" s="305" t="s">
        <v>85</v>
      </c>
      <c r="K56" s="923">
        <v>4032</v>
      </c>
      <c r="L56" s="925"/>
      <c r="M56" s="925"/>
      <c r="N56" s="925"/>
      <c r="O56" s="937">
        <v>612042.92000000004</v>
      </c>
      <c r="P56" s="940">
        <f t="shared" si="1"/>
        <v>0.2100675811752242</v>
      </c>
      <c r="Q56" s="944"/>
      <c r="R56" s="305" t="s">
        <v>85</v>
      </c>
      <c r="S56" s="923">
        <v>4731</v>
      </c>
      <c r="T56" s="925"/>
      <c r="U56" s="925"/>
      <c r="V56" s="925"/>
      <c r="W56" s="939">
        <v>741645.15</v>
      </c>
      <c r="X56" s="940">
        <f t="shared" si="2"/>
        <v>0.17175420746658598</v>
      </c>
      <c r="Y56" s="310"/>
      <c r="Z56" s="305" t="s">
        <v>85</v>
      </c>
      <c r="AA56" s="968"/>
      <c r="AB56" s="970"/>
      <c r="AC56" s="970"/>
      <c r="AD56" s="970"/>
      <c r="AE56" s="937"/>
      <c r="AF56" s="969"/>
      <c r="AG56" s="721"/>
    </row>
    <row r="57" spans="1:33" ht="12.75">
      <c r="A57" s="305" t="s">
        <v>126</v>
      </c>
      <c r="B57" s="305" t="s">
        <v>85</v>
      </c>
      <c r="C57" s="923">
        <f>K57+S57</f>
        <v>8767</v>
      </c>
      <c r="D57" s="925"/>
      <c r="E57" s="927"/>
      <c r="F57" s="933"/>
      <c r="G57" s="937">
        <f>O57+W57</f>
        <v>256516.74000000002</v>
      </c>
      <c r="H57" s="936">
        <f>G57/$G$59</f>
        <v>0.035471577677651057</v>
      </c>
      <c r="I57" s="310"/>
      <c r="J57" s="305" t="s">
        <v>85</v>
      </c>
      <c r="K57" s="923">
        <v>4035</v>
      </c>
      <c r="L57" s="925"/>
      <c r="M57" s="925"/>
      <c r="N57" s="925"/>
      <c r="O57" s="937">
        <v>116138.35</v>
      </c>
      <c r="P57" s="940">
        <f t="shared" si="1"/>
        <v>0.039861423878870456</v>
      </c>
      <c r="Q57" s="944"/>
      <c r="R57" s="305" t="s">
        <v>85</v>
      </c>
      <c r="S57" s="923">
        <v>4732</v>
      </c>
      <c r="T57" s="925"/>
      <c r="U57" s="925"/>
      <c r="V57" s="925"/>
      <c r="W57" s="939">
        <v>140378.39000000001</v>
      </c>
      <c r="X57" s="940">
        <f t="shared" si="2"/>
        <v>0.032509589147701322</v>
      </c>
      <c r="Y57" s="310"/>
      <c r="Z57" s="305" t="s">
        <v>85</v>
      </c>
      <c r="AA57" s="968"/>
      <c r="AB57" s="970"/>
      <c r="AC57" s="970"/>
      <c r="AD57" s="970"/>
      <c r="AE57" s="937"/>
      <c r="AF57" s="969"/>
      <c r="AG57" s="721"/>
    </row>
    <row r="58" spans="1:33" ht="12.75">
      <c r="A58" s="310"/>
      <c r="B58" s="310"/>
      <c r="C58" s="310"/>
      <c r="D58" s="310"/>
      <c r="E58" s="927"/>
      <c r="F58" s="934"/>
      <c r="G58" s="310"/>
      <c r="H58" s="919"/>
      <c r="I58" s="310"/>
      <c r="J58" s="310"/>
      <c r="K58" s="310"/>
      <c r="L58" s="310"/>
      <c r="M58" s="925"/>
      <c r="N58" s="310"/>
      <c r="O58" s="310"/>
      <c r="P58" s="310"/>
      <c r="Q58" s="944"/>
      <c r="R58" s="310"/>
      <c r="S58" s="310"/>
      <c r="T58" s="310"/>
      <c r="U58" s="925"/>
      <c r="V58" s="310"/>
      <c r="W58" s="748"/>
      <c r="X58" s="310"/>
      <c r="Y58" s="310"/>
      <c r="Z58" s="310"/>
      <c r="AA58" s="310"/>
      <c r="AB58" s="310"/>
      <c r="AC58" s="970"/>
      <c r="AD58" s="310"/>
      <c r="AE58" s="310"/>
      <c r="AF58" s="310"/>
      <c r="AG58" s="721"/>
    </row>
    <row r="59" spans="1:33" ht="12.75">
      <c r="A59" s="285" t="s">
        <v>127</v>
      </c>
      <c r="B59" s="305"/>
      <c r="C59" s="305"/>
      <c r="D59" s="924">
        <f>SUM(D9:D58)</f>
        <v>937231.12</v>
      </c>
      <c r="E59" s="641">
        <f>SUM(E9:E58)</f>
        <v>125.0543516</v>
      </c>
      <c r="F59" s="932">
        <f>SUM(F9:F58)</f>
        <v>31164.757000000005</v>
      </c>
      <c r="G59" s="937">
        <f>SUM(G9:G58)</f>
        <v>7231613.5</v>
      </c>
      <c r="H59" s="919"/>
      <c r="I59" s="310"/>
      <c r="J59" s="305"/>
      <c r="K59" s="305"/>
      <c r="L59" s="924">
        <f>SUM(L9:L54)</f>
        <v>446502.51</v>
      </c>
      <c r="M59" s="924">
        <f t="shared" si="12" ref="M59:V59">SUM(M9:M54)</f>
        <v>60.072654</v>
      </c>
      <c r="N59" s="924">
        <f t="shared" si="12"/>
        <v>13754.872000000001</v>
      </c>
      <c r="O59" s="942">
        <f>SUM(O9:O58)</f>
        <v>2913552.47</v>
      </c>
      <c r="P59" s="943"/>
      <c r="Q59" s="945">
        <f t="shared" si="12"/>
        <v>490</v>
      </c>
      <c r="R59" s="943"/>
      <c r="S59" s="924">
        <f t="shared" si="12"/>
        <v>39179</v>
      </c>
      <c r="T59" s="924">
        <f t="shared" si="12"/>
        <v>490728.61</v>
      </c>
      <c r="U59" s="924">
        <f t="shared" si="12"/>
        <v>64.981697600000004</v>
      </c>
      <c r="V59" s="924">
        <f t="shared" si="12"/>
        <v>17409.885000000002</v>
      </c>
      <c r="W59" s="949">
        <f>SUM(W9:W58)</f>
        <v>4318061.03</v>
      </c>
      <c r="X59" s="310"/>
      <c r="Y59" s="310"/>
      <c r="Z59" s="305"/>
      <c r="AA59" s="305"/>
      <c r="AB59" s="971">
        <v>0</v>
      </c>
      <c r="AC59" s="971">
        <v>0</v>
      </c>
      <c r="AD59" s="971">
        <v>0</v>
      </c>
      <c r="AE59" s="974">
        <v>0</v>
      </c>
      <c r="AF59" s="310"/>
      <c r="AG59" s="721"/>
    </row>
    <row r="60" spans="1:33" ht="12.75">
      <c r="A60" s="288"/>
      <c r="B60" s="288"/>
      <c r="C60" s="288"/>
      <c r="D60" s="924"/>
      <c r="E60" s="641"/>
      <c r="F60" s="932"/>
      <c r="G60" s="938"/>
      <c r="H60" s="312"/>
      <c r="I60" s="931"/>
      <c r="J60" s="310"/>
      <c r="K60" s="310"/>
      <c r="L60" s="345"/>
      <c r="M60" s="345"/>
      <c r="N60" s="345"/>
      <c r="O60" s="346"/>
      <c r="P60" s="312"/>
      <c r="Q60" s="310"/>
      <c r="R60" s="310"/>
      <c r="S60" s="310"/>
      <c r="T60" s="345"/>
      <c r="U60" s="345"/>
      <c r="V60" s="345"/>
      <c r="W60" s="346"/>
      <c r="X60" s="312"/>
      <c r="Y60" s="310"/>
      <c r="Z60" s="288"/>
      <c r="AA60" s="311"/>
      <c r="AB60" s="344"/>
      <c r="AC60" s="345"/>
      <c r="AD60" s="345"/>
      <c r="AE60" s="346"/>
      <c r="AF60" s="312"/>
      <c r="AG60" s="721"/>
    </row>
    <row r="61" spans="1:33" ht="13.5" thickBot="1">
      <c r="A61" s="962" t="s">
        <v>128</v>
      </c>
      <c r="B61" s="375"/>
      <c r="C61" s="923">
        <f>K61+S61</f>
        <v>3179</v>
      </c>
      <c r="D61" s="926"/>
      <c r="E61" s="928"/>
      <c r="F61" s="313"/>
      <c r="G61" s="926"/>
      <c r="H61" s="314"/>
      <c r="I61" s="957"/>
      <c r="J61" s="375"/>
      <c r="K61" s="952">
        <v>1122</v>
      </c>
      <c r="L61" s="320"/>
      <c r="M61" s="320"/>
      <c r="N61" s="320"/>
      <c r="O61" s="320"/>
      <c r="P61" s="314"/>
      <c r="Q61" s="376"/>
      <c r="R61" s="375"/>
      <c r="S61" s="952">
        <v>2057</v>
      </c>
      <c r="T61" s="320"/>
      <c r="U61" s="320"/>
      <c r="V61" s="320"/>
      <c r="W61" s="320"/>
      <c r="X61" s="314"/>
      <c r="Y61" s="376"/>
      <c r="Z61" s="375"/>
      <c r="AA61" s="377">
        <v>0</v>
      </c>
      <c r="AB61" s="347"/>
      <c r="AC61" s="320"/>
      <c r="AD61" s="320"/>
      <c r="AE61" s="320"/>
      <c r="AF61" s="314"/>
      <c r="AG61" s="721"/>
    </row>
    <row r="62" spans="1:33" ht="12.75">
      <c r="A62" s="963"/>
      <c r="B62" s="287"/>
      <c r="C62" s="287"/>
      <c r="D62" s="1153"/>
      <c r="E62" s="1153"/>
      <c r="F62" s="1154"/>
      <c r="G62" s="1155"/>
      <c r="H62" s="1153"/>
      <c r="I62" s="1156"/>
      <c r="J62" s="287"/>
      <c r="K62" s="287"/>
      <c r="L62" s="1156"/>
      <c r="M62" s="1156"/>
      <c r="N62" s="1157"/>
      <c r="O62" s="1158"/>
      <c r="P62" s="1156"/>
      <c r="Q62" s="1157"/>
      <c r="R62" s="287"/>
      <c r="S62" s="287"/>
      <c r="T62" s="1156"/>
      <c r="U62" s="1156"/>
      <c r="V62" s="1157"/>
      <c r="W62" s="1158"/>
      <c r="X62" s="1156"/>
      <c r="Y62" s="1157"/>
      <c r="Z62" s="290"/>
      <c r="AA62" s="315"/>
      <c r="AB62" s="1158"/>
      <c r="AC62" s="1156"/>
      <c r="AD62" s="1157"/>
      <c r="AE62" s="1158"/>
      <c r="AF62" s="1157"/>
      <c r="AG62" s="721"/>
    </row>
    <row r="63" spans="1:33" ht="13.5" thickBot="1">
      <c r="A63" s="964" t="s">
        <v>129</v>
      </c>
      <c r="B63" s="310" t="s">
        <v>130</v>
      </c>
      <c r="C63" s="310"/>
      <c r="D63" s="920"/>
      <c r="E63" s="363"/>
      <c r="F63" s="363"/>
      <c r="G63" s="363"/>
      <c r="H63" s="363"/>
      <c r="I63" s="934"/>
      <c r="J63" s="310" t="s">
        <v>131</v>
      </c>
      <c r="K63" s="310"/>
      <c r="L63" s="920"/>
      <c r="M63" s="266"/>
      <c r="N63" s="267"/>
      <c r="O63" s="268"/>
      <c r="P63" s="266"/>
      <c r="Q63" s="379"/>
      <c r="R63" s="953" t="s">
        <v>132</v>
      </c>
      <c r="S63" s="953"/>
      <c r="T63" s="950"/>
      <c r="U63" s="380"/>
      <c r="V63" s="379"/>
      <c r="W63" s="378"/>
      <c r="X63" s="380"/>
      <c r="Y63" s="379"/>
      <c r="Z63" s="266" t="s">
        <v>133</v>
      </c>
      <c r="AA63" s="266"/>
      <c r="AB63" s="378"/>
      <c r="AC63" s="380"/>
      <c r="AD63" s="379"/>
      <c r="AE63" s="378"/>
      <c r="AF63" s="379"/>
      <c r="AG63" s="721"/>
    </row>
    <row r="64" spans="1:33" ht="15">
      <c r="A64" s="965" t="s">
        <v>134</v>
      </c>
      <c r="B64" s="305" t="s">
        <v>85</v>
      </c>
      <c r="C64" s="923">
        <f>K64+S64</f>
        <v>2538</v>
      </c>
      <c r="D64" s="921"/>
      <c r="E64" s="292"/>
      <c r="F64" s="292"/>
      <c r="G64" s="292"/>
      <c r="H64" s="317"/>
      <c r="I64" s="958"/>
      <c r="J64" s="305" t="s">
        <v>85</v>
      </c>
      <c r="K64" s="961">
        <v>1403</v>
      </c>
      <c r="L64" s="294"/>
      <c r="M64" s="269"/>
      <c r="N64" s="294"/>
      <c r="O64" s="294"/>
      <c r="P64" s="270"/>
      <c r="Q64" s="318"/>
      <c r="R64" s="305" t="s">
        <v>85</v>
      </c>
      <c r="S64" s="923">
        <v>1135</v>
      </c>
      <c r="T64" s="294"/>
      <c r="U64" s="269"/>
      <c r="V64" s="294"/>
      <c r="W64" s="294"/>
      <c r="X64" s="270"/>
      <c r="Y64" s="372"/>
      <c r="Z64" s="373" t="s">
        <v>85</v>
      </c>
      <c r="AA64" s="291"/>
      <c r="AB64" s="293"/>
      <c r="AC64" s="269"/>
      <c r="AD64" s="294"/>
      <c r="AE64" s="294"/>
      <c r="AF64" s="270"/>
      <c r="AG64" s="721"/>
    </row>
    <row r="65" spans="1:33" ht="39.75" customHeight="1">
      <c r="A65" s="965" t="s">
        <v>135</v>
      </c>
      <c r="B65" s="305" t="s">
        <v>85</v>
      </c>
      <c r="C65" s="923">
        <f t="shared" si="13" ref="C65:C66">K65+S65</f>
        <v>4629</v>
      </c>
      <c r="D65" s="921"/>
      <c r="E65" s="292"/>
      <c r="F65" s="292"/>
      <c r="G65" s="292"/>
      <c r="H65" s="317"/>
      <c r="I65" s="958"/>
      <c r="J65" s="305" t="s">
        <v>85</v>
      </c>
      <c r="K65" s="961">
        <v>1871</v>
      </c>
      <c r="L65" s="921"/>
      <c r="M65" s="271"/>
      <c r="N65" s="292"/>
      <c r="O65" s="292"/>
      <c r="P65" s="272"/>
      <c r="Q65" s="318"/>
      <c r="R65" s="305" t="s">
        <v>85</v>
      </c>
      <c r="S65" s="923">
        <v>2758</v>
      </c>
      <c r="T65" s="921"/>
      <c r="U65" s="271"/>
      <c r="V65" s="292"/>
      <c r="W65" s="292"/>
      <c r="X65" s="272"/>
      <c r="Y65" s="372"/>
      <c r="Z65" s="373" t="s">
        <v>85</v>
      </c>
      <c r="AA65" s="291"/>
      <c r="AB65" s="316"/>
      <c r="AC65" s="271"/>
      <c r="AD65" s="292"/>
      <c r="AE65" s="292"/>
      <c r="AF65" s="272"/>
      <c r="AG65" s="721"/>
    </row>
    <row r="66" spans="1:33" ht="15">
      <c r="A66" s="965" t="s">
        <v>136</v>
      </c>
      <c r="B66" s="305" t="s">
        <v>85</v>
      </c>
      <c r="C66" s="923">
        <f t="shared" si="13"/>
        <v>1057</v>
      </c>
      <c r="D66" s="921"/>
      <c r="E66" s="292"/>
      <c r="F66" s="292"/>
      <c r="G66" s="292"/>
      <c r="H66" s="317"/>
      <c r="I66" s="958"/>
      <c r="J66" s="305" t="s">
        <v>85</v>
      </c>
      <c r="K66" s="961">
        <v>500</v>
      </c>
      <c r="L66" s="921"/>
      <c r="M66" s="271"/>
      <c r="N66" s="292"/>
      <c r="O66" s="292"/>
      <c r="P66" s="272"/>
      <c r="Q66" s="318"/>
      <c r="R66" s="305" t="s">
        <v>85</v>
      </c>
      <c r="S66" s="923">
        <v>557</v>
      </c>
      <c r="T66" s="921"/>
      <c r="U66" s="271"/>
      <c r="V66" s="292"/>
      <c r="W66" s="292"/>
      <c r="X66" s="272"/>
      <c r="Y66" s="372"/>
      <c r="Z66" s="373" t="s">
        <v>85</v>
      </c>
      <c r="AA66" s="291"/>
      <c r="AB66" s="316"/>
      <c r="AC66" s="271"/>
      <c r="AD66" s="292"/>
      <c r="AE66" s="292"/>
      <c r="AF66" s="272"/>
      <c r="AG66" s="721"/>
    </row>
    <row r="67" spans="1:33" ht="12.75">
      <c r="A67" s="966" t="s">
        <v>137</v>
      </c>
      <c r="B67" s="305" t="s">
        <v>85</v>
      </c>
      <c r="C67" s="923">
        <f>K67+S67</f>
        <v>8224</v>
      </c>
      <c r="D67" s="921"/>
      <c r="E67" s="292"/>
      <c r="F67" s="292"/>
      <c r="G67" s="292"/>
      <c r="H67" s="317"/>
      <c r="I67" s="959"/>
      <c r="J67" s="305" t="s">
        <v>85</v>
      </c>
      <c r="K67" s="923">
        <f>SUM(K64:K66)</f>
        <v>3774</v>
      </c>
      <c r="L67" s="951"/>
      <c r="M67" s="271"/>
      <c r="N67" s="297"/>
      <c r="O67" s="297"/>
      <c r="P67" s="272"/>
      <c r="Q67" s="295"/>
      <c r="R67" s="305" t="s">
        <v>85</v>
      </c>
      <c r="S67" s="923">
        <f>SUM(S64:S66)</f>
        <v>4450</v>
      </c>
      <c r="T67" s="951"/>
      <c r="U67" s="271"/>
      <c r="V67" s="297"/>
      <c r="W67" s="297"/>
      <c r="X67" s="272"/>
      <c r="Y67" s="381"/>
      <c r="Z67" s="373" t="s">
        <v>85</v>
      </c>
      <c r="AA67" s="291"/>
      <c r="AB67" s="296"/>
      <c r="AC67" s="271"/>
      <c r="AD67" s="297"/>
      <c r="AE67" s="297"/>
      <c r="AF67" s="272"/>
      <c r="AG67" s="721"/>
    </row>
    <row r="68" spans="1:33" ht="12.75">
      <c r="A68" s="966" t="s">
        <v>138</v>
      </c>
      <c r="B68" s="305" t="s">
        <v>85</v>
      </c>
      <c r="C68" s="923">
        <v>23761</v>
      </c>
      <c r="D68" s="921"/>
      <c r="E68" s="271"/>
      <c r="F68" s="292"/>
      <c r="G68" s="292"/>
      <c r="H68" s="272"/>
      <c r="I68" s="958"/>
      <c r="J68" s="305" t="s">
        <v>85</v>
      </c>
      <c r="K68" s="954">
        <v>243</v>
      </c>
      <c r="L68" s="921"/>
      <c r="M68" s="271"/>
      <c r="N68" s="292"/>
      <c r="O68" s="292"/>
      <c r="P68" s="272"/>
      <c r="Q68" s="318"/>
      <c r="R68" s="305" t="s">
        <v>85</v>
      </c>
      <c r="S68" s="954">
        <v>23518</v>
      </c>
      <c r="T68" s="921"/>
      <c r="U68" s="271"/>
      <c r="V68" s="292"/>
      <c r="W68" s="292"/>
      <c r="X68" s="272"/>
      <c r="Y68" s="372"/>
      <c r="Z68" s="373" t="s">
        <v>85</v>
      </c>
      <c r="AA68" s="291"/>
      <c r="AB68" s="316"/>
      <c r="AC68" s="271"/>
      <c r="AD68" s="292"/>
      <c r="AE68" s="292"/>
      <c r="AF68" s="272"/>
      <c r="AG68" s="721"/>
    </row>
    <row r="69" spans="1:33" ht="12.75">
      <c r="A69" s="966" t="s">
        <v>139</v>
      </c>
      <c r="B69" s="305" t="s">
        <v>140</v>
      </c>
      <c r="C69" s="967">
        <f>C67/C68</f>
        <v>0.34611337906653761</v>
      </c>
      <c r="D69" s="921"/>
      <c r="E69" s="271"/>
      <c r="F69" s="292"/>
      <c r="G69" s="292"/>
      <c r="H69" s="272"/>
      <c r="I69" s="958"/>
      <c r="J69" s="305" t="s">
        <v>140</v>
      </c>
      <c r="K69" s="955">
        <f>K67/K68</f>
        <v>15.530864197530864</v>
      </c>
      <c r="L69" s="921"/>
      <c r="M69" s="271"/>
      <c r="N69" s="292"/>
      <c r="O69" s="292"/>
      <c r="P69" s="272"/>
      <c r="Q69" s="318"/>
      <c r="R69" s="305" t="s">
        <v>140</v>
      </c>
      <c r="S69" s="955">
        <f>S67/S68</f>
        <v>0.18921677013351476</v>
      </c>
      <c r="T69" s="921"/>
      <c r="U69" s="271"/>
      <c r="V69" s="292"/>
      <c r="W69" s="292"/>
      <c r="X69" s="272"/>
      <c r="Y69" s="372"/>
      <c r="Z69" s="373" t="s">
        <v>140</v>
      </c>
      <c r="AA69" s="298"/>
      <c r="AB69" s="316"/>
      <c r="AC69" s="271"/>
      <c r="AD69" s="292"/>
      <c r="AE69" s="292"/>
      <c r="AF69" s="272"/>
      <c r="AG69" s="721"/>
    </row>
    <row r="70" spans="1:33" ht="13.5" thickBot="1">
      <c r="A70" s="962" t="s">
        <v>141</v>
      </c>
      <c r="B70" s="375" t="s">
        <v>85</v>
      </c>
      <c r="C70" s="952">
        <f>K70+S70</f>
        <v>458</v>
      </c>
      <c r="D70" s="320"/>
      <c r="E70" s="273"/>
      <c r="F70" s="320"/>
      <c r="G70" s="320"/>
      <c r="H70" s="274"/>
      <c r="I70" s="960"/>
      <c r="J70" s="375" t="s">
        <v>85</v>
      </c>
      <c r="K70" s="956">
        <v>269</v>
      </c>
      <c r="L70" s="320"/>
      <c r="M70" s="273"/>
      <c r="N70" s="320"/>
      <c r="O70" s="320"/>
      <c r="P70" s="274"/>
      <c r="Q70" s="321"/>
      <c r="R70" s="375" t="s">
        <v>85</v>
      </c>
      <c r="S70" s="956">
        <v>189</v>
      </c>
      <c r="T70" s="320"/>
      <c r="U70" s="273"/>
      <c r="V70" s="320"/>
      <c r="W70" s="320"/>
      <c r="X70" s="274"/>
      <c r="Y70" s="300"/>
      <c r="Z70" s="382" t="s">
        <v>85</v>
      </c>
      <c r="AA70" s="299"/>
      <c r="AB70" s="319"/>
      <c r="AC70" s="273"/>
      <c r="AD70" s="320"/>
      <c r="AE70" s="320"/>
      <c r="AF70" s="274"/>
      <c r="AG70" s="721"/>
    </row>
    <row r="71" spans="1:33" ht="51" customHeight="1">
      <c r="A71" s="1150" t="s">
        <v>142</v>
      </c>
      <c r="B71" s="1150"/>
      <c r="C71" s="1150"/>
      <c r="D71" s="1150"/>
      <c r="E71" s="1150"/>
      <c r="F71" s="1150"/>
      <c r="G71" s="1150"/>
      <c r="H71" s="1150"/>
      <c r="I71" s="292"/>
      <c r="J71" s="292"/>
      <c r="K71" s="292" t="s">
        <v>143</v>
      </c>
      <c r="L71" s="292"/>
      <c r="M71" s="292"/>
      <c r="N71" s="292"/>
      <c r="O71" s="292"/>
      <c r="P71" s="292"/>
      <c r="Q71" s="292"/>
      <c r="R71" s="292"/>
      <c r="S71" s="292"/>
      <c r="T71" s="292"/>
      <c r="U71" s="292"/>
      <c r="V71" s="292"/>
      <c r="W71" s="292"/>
      <c r="X71" s="292"/>
      <c r="Y71" s="292"/>
      <c r="Z71" s="292"/>
      <c r="AA71" s="292"/>
      <c r="AB71" s="292"/>
      <c r="AC71" s="292"/>
      <c r="AD71" s="292"/>
      <c r="AE71" s="292"/>
      <c r="AF71" s="292"/>
      <c r="AG71" s="277"/>
    </row>
    <row r="72" spans="1:33" ht="26.85" customHeight="1">
      <c r="A72" s="1152" t="s">
        <v>144</v>
      </c>
      <c r="B72" s="1152"/>
      <c r="C72" s="1152"/>
      <c r="D72" s="1152"/>
      <c r="E72" s="1152"/>
      <c r="F72" s="1152"/>
      <c r="G72" s="1152"/>
      <c r="H72" s="1152"/>
      <c r="I72" s="721"/>
      <c r="J72" s="721"/>
      <c r="K72" s="721"/>
      <c r="L72" s="721"/>
      <c r="M72" s="721"/>
      <c r="N72" s="721"/>
      <c r="O72" s="721"/>
      <c r="P72" s="721"/>
      <c r="Q72" s="721"/>
      <c r="R72" s="721"/>
      <c r="S72" s="721"/>
      <c r="T72" s="721"/>
      <c r="U72" s="721"/>
      <c r="V72" s="721"/>
      <c r="W72" s="721"/>
      <c r="X72" s="721"/>
      <c r="Y72" s="721"/>
      <c r="Z72" s="721"/>
      <c r="AA72" s="721"/>
      <c r="AB72" s="721"/>
      <c r="AC72" s="721"/>
      <c r="AD72" s="721"/>
      <c r="AE72" s="721"/>
      <c r="AF72" s="721"/>
      <c r="AG72" s="721"/>
    </row>
    <row r="73" spans="1:33" ht="12.75">
      <c r="A73" s="774" t="s">
        <v>145</v>
      </c>
      <c r="B73" s="774"/>
      <c r="C73" s="774"/>
      <c r="D73" s="774"/>
      <c r="E73" s="774"/>
      <c r="F73" s="774"/>
      <c r="G73" s="774"/>
      <c r="H73" s="774"/>
      <c r="I73" s="721"/>
      <c r="J73" s="721"/>
      <c r="K73" s="29"/>
      <c r="L73" s="721"/>
      <c r="M73" s="721"/>
      <c r="N73" s="721"/>
      <c r="O73" s="721"/>
      <c r="P73" s="721"/>
      <c r="Q73" s="721"/>
      <c r="R73" s="721"/>
      <c r="S73" s="29"/>
      <c r="T73" s="721"/>
      <c r="U73" s="721"/>
      <c r="V73" s="721"/>
      <c r="W73" s="721"/>
      <c r="X73" s="721"/>
      <c r="Y73" s="721"/>
      <c r="Z73" s="721"/>
      <c r="AA73" s="721"/>
      <c r="AB73" s="721"/>
      <c r="AC73" s="721"/>
      <c r="AD73" s="721"/>
      <c r="AE73" s="721"/>
      <c r="AF73" s="721"/>
      <c r="AG73" s="721"/>
    </row>
    <row r="74" spans="1:33" ht="12.75">
      <c r="A74" s="1152" t="s">
        <v>146</v>
      </c>
      <c r="B74" s="1152"/>
      <c r="C74" s="1152"/>
      <c r="D74" s="1152"/>
      <c r="E74" s="1152"/>
      <c r="F74" s="774"/>
      <c r="G74" s="774"/>
      <c r="H74" s="774"/>
      <c r="I74" s="721"/>
      <c r="J74" s="721"/>
      <c r="K74" s="721"/>
      <c r="L74" s="721"/>
      <c r="M74" s="721"/>
      <c r="N74" s="721"/>
      <c r="O74" s="721"/>
      <c r="P74" s="721"/>
      <c r="Q74" s="721"/>
      <c r="R74" s="721"/>
      <c r="S74" s="721"/>
      <c r="T74" s="721"/>
      <c r="U74" s="721"/>
      <c r="V74" s="721"/>
      <c r="W74" s="721"/>
      <c r="X74" s="721"/>
      <c r="Y74" s="721"/>
      <c r="Z74" s="721"/>
      <c r="AA74" s="721"/>
      <c r="AB74" s="721"/>
      <c r="AC74" s="721"/>
      <c r="AD74" s="721"/>
      <c r="AE74" s="721"/>
      <c r="AF74" s="721"/>
      <c r="AG74" s="721"/>
    </row>
    <row r="75" spans="1:33" ht="12.75">
      <c r="A75" s="1152" t="s">
        <v>147</v>
      </c>
      <c r="B75" s="1152"/>
      <c r="C75" s="1152"/>
      <c r="D75" s="1152"/>
      <c r="E75" s="1152"/>
      <c r="F75" s="1152"/>
      <c r="G75" s="1152"/>
      <c r="H75" s="1152"/>
      <c r="I75" s="721"/>
      <c r="J75" s="721"/>
      <c r="K75" s="721"/>
      <c r="L75" s="721"/>
      <c r="M75" s="721"/>
      <c r="N75" s="721"/>
      <c r="O75" s="721"/>
      <c r="P75" s="721"/>
      <c r="Q75" s="721"/>
      <c r="R75" s="721"/>
      <c r="S75" s="721"/>
      <c r="T75" s="721"/>
      <c r="U75" s="721"/>
      <c r="V75" s="721"/>
      <c r="W75" s="721"/>
      <c r="X75" s="721"/>
      <c r="Y75" s="721"/>
      <c r="Z75" s="721"/>
      <c r="AA75" s="721"/>
      <c r="AB75" s="721"/>
      <c r="AC75" s="721"/>
      <c r="AD75" s="721"/>
      <c r="AE75" s="721"/>
      <c r="AF75" s="721"/>
      <c r="AG75" s="721"/>
    </row>
    <row r="76" spans="1:33" ht="12.75">
      <c r="A76" s="1150" t="s">
        <v>148</v>
      </c>
      <c r="B76" s="1150"/>
      <c r="C76" s="1150"/>
      <c r="D76" s="1150"/>
      <c r="E76" s="1150"/>
      <c r="F76" s="1150"/>
      <c r="G76" s="1150"/>
      <c r="H76" s="774"/>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1"/>
      <c r="AG76" s="721"/>
    </row>
    <row r="77" spans="1:33" ht="12.75">
      <c r="A77" s="1150" t="s">
        <v>149</v>
      </c>
      <c r="B77" s="1150"/>
      <c r="C77" s="1150"/>
      <c r="D77" s="1150"/>
      <c r="E77" s="1150"/>
      <c r="F77" s="1150"/>
      <c r="G77" s="1150"/>
      <c r="H77" s="774"/>
      <c r="I77" s="721"/>
      <c r="J77" s="721"/>
      <c r="K77" s="721"/>
      <c r="L77" s="721"/>
      <c r="M77" s="721"/>
      <c r="N77" s="721"/>
      <c r="O77" s="721"/>
      <c r="P77" s="721"/>
      <c r="Q77" s="721"/>
      <c r="R77" s="721"/>
      <c r="S77" s="721"/>
      <c r="T77" s="721"/>
      <c r="U77" s="721"/>
      <c r="V77" s="721"/>
      <c r="W77" s="721"/>
      <c r="X77" s="721"/>
      <c r="Y77" s="721"/>
      <c r="Z77" s="721"/>
      <c r="AA77" s="721"/>
      <c r="AB77" s="721"/>
      <c r="AC77" s="721"/>
      <c r="AD77" s="721"/>
      <c r="AE77" s="721"/>
      <c r="AF77" s="721"/>
      <c r="AG77" s="721"/>
    </row>
    <row r="78" spans="1:33" ht="12.75">
      <c r="A78" s="1150" t="s">
        <v>150</v>
      </c>
      <c r="B78" s="1150"/>
      <c r="C78" s="1150"/>
      <c r="D78" s="1150"/>
      <c r="E78" s="1150"/>
      <c r="F78" s="1150"/>
      <c r="G78" s="1150"/>
      <c r="H78" s="1150"/>
      <c r="I78" s="721"/>
      <c r="J78" s="721"/>
      <c r="K78" s="721"/>
      <c r="L78" s="721"/>
      <c r="M78" s="721"/>
      <c r="N78" s="721"/>
      <c r="O78" s="721"/>
      <c r="P78" s="721"/>
      <c r="Q78" s="721"/>
      <c r="R78" s="721"/>
      <c r="S78" s="721"/>
      <c r="T78" s="721"/>
      <c r="U78" s="721"/>
      <c r="V78" s="721"/>
      <c r="W78" s="721"/>
      <c r="X78" s="721"/>
      <c r="Y78" s="721"/>
      <c r="Z78" s="721"/>
      <c r="AA78" s="721"/>
      <c r="AB78" s="721"/>
      <c r="AC78" s="721"/>
      <c r="AD78" s="721"/>
      <c r="AE78" s="721"/>
      <c r="AF78" s="721"/>
      <c r="AG78" s="721"/>
    </row>
    <row r="79" spans="1:33" ht="12.75">
      <c r="A79" s="774"/>
      <c r="B79" s="721"/>
      <c r="C79" s="721"/>
      <c r="D79" s="721"/>
      <c r="E79" s="721"/>
      <c r="F79" s="721"/>
      <c r="G79" s="721"/>
      <c r="H79" s="721"/>
      <c r="I79" s="721"/>
      <c r="J79" s="721"/>
      <c r="K79" s="721"/>
      <c r="L79" s="721"/>
      <c r="M79" s="721"/>
      <c r="N79" s="721"/>
      <c r="O79" s="721"/>
      <c r="P79" s="721"/>
      <c r="Q79" s="721"/>
      <c r="R79" s="721"/>
      <c r="S79" s="721"/>
      <c r="T79" s="721"/>
      <c r="U79" s="721"/>
      <c r="V79" s="721"/>
      <c r="W79" s="721"/>
      <c r="X79" s="721"/>
      <c r="Y79" s="721"/>
      <c r="Z79" s="721"/>
      <c r="AA79" s="721"/>
      <c r="AB79" s="721"/>
      <c r="AC79" s="721"/>
      <c r="AD79" s="721"/>
      <c r="AE79" s="721"/>
      <c r="AF79" s="721"/>
      <c r="AG79" s="721"/>
    </row>
    <row r="80" spans="1:33" ht="12.75">
      <c r="A80" s="695"/>
      <c r="B80" s="695"/>
      <c r="C80" s="695"/>
      <c r="D80" s="695"/>
      <c r="E80" s="695"/>
      <c r="F80" s="695"/>
      <c r="G80" s="695"/>
      <c r="H80" s="695"/>
      <c r="I80" s="721"/>
      <c r="J80" s="721"/>
      <c r="K80" s="721"/>
      <c r="L80" s="721"/>
      <c r="M80" s="721"/>
      <c r="N80" s="721"/>
      <c r="O80" s="721"/>
      <c r="P80" s="721"/>
      <c r="Q80" s="721"/>
      <c r="R80" s="721"/>
      <c r="S80" s="721"/>
      <c r="T80" s="721"/>
      <c r="U80" s="721"/>
      <c r="V80" s="721"/>
      <c r="W80" s="721"/>
      <c r="X80" s="721"/>
      <c r="Y80" s="721"/>
      <c r="Z80" s="721"/>
      <c r="AA80" s="721"/>
      <c r="AB80" s="721"/>
      <c r="AC80" s="721"/>
      <c r="AD80" s="721"/>
      <c r="AE80" s="721"/>
      <c r="AF80" s="721"/>
      <c r="AG80" s="721"/>
    </row>
    <row r="81" spans="1:33" ht="27" customHeight="1">
      <c r="A81" s="1151" t="s">
        <v>151</v>
      </c>
      <c r="B81" s="1151"/>
      <c r="C81" s="1151"/>
      <c r="D81" s="1151"/>
      <c r="E81" s="1151"/>
      <c r="F81" s="1151"/>
      <c r="G81" s="1151"/>
      <c r="H81" s="115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row>
    <row r="82" spans="1:33" ht="12.75">
      <c r="A82" s="721"/>
      <c r="B82" s="721"/>
      <c r="C82" s="721"/>
      <c r="D82" s="721"/>
      <c r="E82" s="721"/>
      <c r="F82" s="721"/>
      <c r="G82" s="721"/>
      <c r="H82" s="721"/>
      <c r="I82" s="721"/>
      <c r="J82" s="721"/>
      <c r="K82" s="721"/>
      <c r="L82" s="721"/>
      <c r="M82" s="721"/>
      <c r="N82" s="721"/>
      <c r="O82" s="721"/>
      <c r="P82" s="721"/>
      <c r="Q82" s="721"/>
      <c r="R82" s="721"/>
      <c r="S82" s="721"/>
      <c r="T82" s="721"/>
      <c r="U82" s="721"/>
      <c r="V82" s="721"/>
      <c r="W82" s="721"/>
      <c r="X82" s="721"/>
      <c r="Y82" s="721"/>
      <c r="Z82" s="721"/>
      <c r="AA82" s="721"/>
      <c r="AB82" s="721"/>
      <c r="AC82" s="721"/>
      <c r="AD82" s="721"/>
      <c r="AE82" s="721"/>
      <c r="AF82" s="721"/>
      <c r="AG82" s="721"/>
    </row>
    <row r="84" spans="1:33" ht="12.75" customHeight="1">
      <c r="A84" s="721"/>
      <c r="B84" s="721"/>
      <c r="C84" s="721"/>
      <c r="D84" s="721"/>
      <c r="E84" s="721"/>
      <c r="F84" s="721"/>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row>
  </sheetData>
  <mergeCells count="27">
    <mergeCell ref="AA6:AF6"/>
    <mergeCell ref="W62:Y62"/>
    <mergeCell ref="AB62:AD62"/>
    <mergeCell ref="AE62:AF62"/>
    <mergeCell ref="T62:V62"/>
    <mergeCell ref="S6:X6"/>
    <mergeCell ref="Z5:AF5"/>
    <mergeCell ref="A1:AF1"/>
    <mergeCell ref="A2:AF2"/>
    <mergeCell ref="A3:AF3"/>
    <mergeCell ref="B5:H5"/>
    <mergeCell ref="J5:P5"/>
    <mergeCell ref="R5:X5"/>
    <mergeCell ref="D62:F62"/>
    <mergeCell ref="G62:I62"/>
    <mergeCell ref="L62:N62"/>
    <mergeCell ref="O62:Q62"/>
    <mergeCell ref="C6:H6"/>
    <mergeCell ref="K6:P6"/>
    <mergeCell ref="A76:G76"/>
    <mergeCell ref="A77:G77"/>
    <mergeCell ref="A78:H78"/>
    <mergeCell ref="A81:H81"/>
    <mergeCell ref="A71:H71"/>
    <mergeCell ref="A72:H72"/>
    <mergeCell ref="A75:H75"/>
    <mergeCell ref="A74:E74"/>
  </mergeCells>
  <printOptions gridLines="1" horizontalCentered="1" verticalCentered="1"/>
  <pageMargins left="0.25" right="0.25" top="0.5" bottom="0.5" header="0.5" footer="0.5"/>
  <pageSetup orientation="landscape" paperSize="3" scale="1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N97"/>
  <sheetViews>
    <sheetView workbookViewId="0" topLeftCell="A45">
      <selection pane="topLeft" activeCell="A1" sqref="A1"/>
    </sheetView>
  </sheetViews>
  <sheetFormatPr defaultColWidth="8.5703125" defaultRowHeight="13"/>
  <cols>
    <col min="1" max="1" width="38.4545454545455" bestFit="1" customWidth="1"/>
    <col min="2" max="2" width="6.54545454545455" customWidth="1"/>
    <col min="6" max="6" width="10" customWidth="1"/>
    <col min="7" max="7" width="9.54545454545455" customWidth="1"/>
    <col min="8" max="8" width="11.5454545454545" customWidth="1"/>
  </cols>
  <sheetData>
    <row r="1" spans="1:14" ht="15.75" customHeight="1">
      <c r="A1" s="1165" t="s">
        <v>152</v>
      </c>
      <c r="B1" s="1165"/>
      <c r="C1" s="1165"/>
      <c r="D1" s="1165"/>
      <c r="E1" s="1165"/>
      <c r="F1" s="1165"/>
      <c r="G1" s="1165"/>
      <c r="H1" s="1165"/>
      <c r="I1" s="796"/>
      <c r="J1" s="796"/>
      <c r="K1" s="796"/>
      <c r="L1" s="796"/>
      <c r="M1" s="796"/>
      <c r="N1" s="721"/>
    </row>
    <row r="2" spans="1:14" ht="15.75" customHeight="1">
      <c r="A2" s="1118" t="s">
        <v>1</v>
      </c>
      <c r="B2" s="1118"/>
      <c r="C2" s="1118"/>
      <c r="D2" s="1118"/>
      <c r="E2" s="1118"/>
      <c r="F2" s="1118"/>
      <c r="G2" s="1118"/>
      <c r="H2" s="1118"/>
      <c r="I2" s="796"/>
      <c r="J2" s="796"/>
      <c r="K2" s="796"/>
      <c r="L2" s="796"/>
      <c r="M2" s="796"/>
      <c r="N2" s="721"/>
    </row>
    <row r="3" spans="1:14" ht="15.75" customHeight="1">
      <c r="A3" s="1120" t="s">
        <v>617</v>
      </c>
      <c r="B3" s="1120"/>
      <c r="C3" s="1120"/>
      <c r="D3" s="1120"/>
      <c r="E3" s="1120"/>
      <c r="F3" s="1120"/>
      <c r="G3" s="1120"/>
      <c r="H3" s="1120"/>
      <c r="I3" s="331"/>
      <c r="J3" s="331"/>
      <c r="K3" s="331"/>
      <c r="L3" s="331"/>
      <c r="M3" s="331"/>
      <c r="N3" s="721"/>
    </row>
    <row r="4" spans="1:14" ht="28.5" customHeight="1" thickBot="1">
      <c r="A4" s="912"/>
      <c r="B4" s="912"/>
      <c r="C4" s="912"/>
      <c r="D4" s="912"/>
      <c r="E4" s="912"/>
      <c r="F4" s="912"/>
      <c r="G4" s="912"/>
      <c r="H4" s="912"/>
      <c r="I4" s="912"/>
      <c r="J4" s="912"/>
      <c r="K4" s="912"/>
      <c r="L4" s="912"/>
      <c r="M4" s="912"/>
      <c r="N4" s="912"/>
    </row>
    <row r="5" spans="1:14" ht="16.5" thickBot="1">
      <c r="A5" s="781"/>
      <c r="B5" s="780"/>
      <c r="C5" s="1175" t="s">
        <v>153</v>
      </c>
      <c r="D5" s="1176"/>
      <c r="E5" s="1176"/>
      <c r="F5" s="1176"/>
      <c r="G5" s="1176"/>
      <c r="H5" s="1177"/>
      <c r="I5" s="721"/>
      <c r="J5" s="721"/>
      <c r="K5" s="721"/>
      <c r="L5" s="721"/>
      <c r="M5" s="721"/>
      <c r="N5" s="721"/>
    </row>
    <row r="6" spans="1:14" ht="12.75">
      <c r="A6" s="71"/>
      <c r="B6" s="71"/>
      <c r="C6" s="1178" t="s">
        <v>62</v>
      </c>
      <c r="D6" s="1179"/>
      <c r="E6" s="1179"/>
      <c r="F6" s="1179"/>
      <c r="G6" s="1179"/>
      <c r="H6" s="1180"/>
      <c r="I6" s="721"/>
      <c r="J6" s="721"/>
      <c r="K6" s="721"/>
      <c r="L6" s="721"/>
      <c r="M6" s="721"/>
      <c r="N6" s="721"/>
    </row>
    <row r="7" spans="1:14" ht="38.25">
      <c r="A7" s="67" t="s">
        <v>63</v>
      </c>
      <c r="B7" s="70" t="s">
        <v>64</v>
      </c>
      <c r="C7" s="802" t="s">
        <v>65</v>
      </c>
      <c r="D7" s="384" t="s">
        <v>154</v>
      </c>
      <c r="E7" s="384" t="s">
        <v>155</v>
      </c>
      <c r="F7" s="384" t="s">
        <v>156</v>
      </c>
      <c r="G7" s="384" t="s">
        <v>157</v>
      </c>
      <c r="H7" s="385" t="s">
        <v>70</v>
      </c>
      <c r="I7" s="721"/>
      <c r="J7" s="721"/>
      <c r="K7" s="721"/>
      <c r="L7" s="721"/>
      <c r="M7" s="721"/>
      <c r="N7" s="721"/>
    </row>
    <row r="8" spans="1:14" ht="12.75">
      <c r="A8" s="66" t="s">
        <v>11</v>
      </c>
      <c r="B8" s="90"/>
      <c r="C8" s="386"/>
      <c r="D8" s="387"/>
      <c r="E8" s="387"/>
      <c r="F8" s="387"/>
      <c r="G8" s="387"/>
      <c r="H8" s="388"/>
      <c r="I8" s="721"/>
      <c r="J8" s="721"/>
      <c r="K8" s="721"/>
      <c r="L8" s="721"/>
      <c r="M8" s="721"/>
      <c r="N8" s="721"/>
    </row>
    <row r="9" spans="1:14" ht="12.75">
      <c r="A9" s="69" t="s">
        <v>80</v>
      </c>
      <c r="B9" s="69" t="s">
        <v>81</v>
      </c>
      <c r="C9" s="389">
        <v>0</v>
      </c>
      <c r="D9" s="390">
        <v>0</v>
      </c>
      <c r="E9" s="390">
        <v>0</v>
      </c>
      <c r="F9" s="390">
        <v>0</v>
      </c>
      <c r="G9" s="391">
        <v>0</v>
      </c>
      <c r="H9" s="366">
        <f>IF($G$63&lt;&gt;0,G9/$G$63,0)</f>
        <v>0</v>
      </c>
      <c r="I9" s="721"/>
      <c r="J9" s="721"/>
      <c r="K9" s="721"/>
      <c r="L9" s="721"/>
      <c r="M9" s="721"/>
      <c r="N9" s="721"/>
    </row>
    <row r="10" spans="1:14" ht="12.75">
      <c r="A10" s="69" t="s">
        <v>158</v>
      </c>
      <c r="B10" s="69" t="s">
        <v>81</v>
      </c>
      <c r="C10" s="389">
        <v>0</v>
      </c>
      <c r="D10" s="390">
        <v>0</v>
      </c>
      <c r="E10" s="390">
        <v>0</v>
      </c>
      <c r="F10" s="390">
        <v>0</v>
      </c>
      <c r="G10" s="391">
        <v>0</v>
      </c>
      <c r="H10" s="366">
        <f t="shared" si="0" ref="H10:H11">IF($G$63&lt;&gt;0,G10/$G$63,0)</f>
        <v>0</v>
      </c>
      <c r="I10" s="721"/>
      <c r="J10" s="721"/>
      <c r="K10" s="721"/>
      <c r="L10" s="721"/>
      <c r="M10" s="721"/>
      <c r="N10" s="721"/>
    </row>
    <row r="11" spans="1:14" ht="12.75">
      <c r="A11" s="69" t="s">
        <v>159</v>
      </c>
      <c r="B11" s="69" t="s">
        <v>81</v>
      </c>
      <c r="C11" s="389">
        <v>0</v>
      </c>
      <c r="D11" s="390">
        <v>0</v>
      </c>
      <c r="E11" s="390">
        <v>0</v>
      </c>
      <c r="F11" s="390">
        <v>0</v>
      </c>
      <c r="G11" s="391">
        <v>0</v>
      </c>
      <c r="H11" s="366">
        <f t="shared" si="0"/>
        <v>0</v>
      </c>
      <c r="I11" s="721"/>
      <c r="J11" s="721"/>
      <c r="K11" s="721"/>
      <c r="L11" s="721"/>
      <c r="M11" s="721"/>
      <c r="N11" s="721"/>
    </row>
    <row r="12" spans="1:14" ht="12.75">
      <c r="A12" s="65" t="s">
        <v>12</v>
      </c>
      <c r="B12" s="89"/>
      <c r="C12" s="367"/>
      <c r="D12" s="368"/>
      <c r="E12" s="368"/>
      <c r="F12" s="368"/>
      <c r="G12" s="368"/>
      <c r="H12" s="388"/>
      <c r="I12" s="721"/>
      <c r="J12" s="721"/>
      <c r="K12" s="721"/>
      <c r="L12" s="721"/>
      <c r="M12" s="721"/>
      <c r="N12" s="721"/>
    </row>
    <row r="13" spans="1:14" ht="12.75">
      <c r="A13" s="69" t="s">
        <v>160</v>
      </c>
      <c r="B13" s="69" t="s">
        <v>85</v>
      </c>
      <c r="C13" s="389">
        <v>0</v>
      </c>
      <c r="D13" s="390">
        <v>0</v>
      </c>
      <c r="E13" s="390">
        <v>0</v>
      </c>
      <c r="F13" s="390">
        <v>0</v>
      </c>
      <c r="G13" s="391">
        <v>0</v>
      </c>
      <c r="H13" s="366">
        <f t="shared" si="1" ref="H13:H22">IF($G$63&lt;&gt;0,G13/$G$63,0)</f>
        <v>0</v>
      </c>
      <c r="I13" s="721"/>
      <c r="J13" s="721"/>
      <c r="K13" s="721"/>
      <c r="L13" s="721"/>
      <c r="M13" s="721"/>
      <c r="N13" s="721"/>
    </row>
    <row r="14" spans="1:14" ht="12.75">
      <c r="A14" s="69" t="s">
        <v>161</v>
      </c>
      <c r="B14" s="69" t="s">
        <v>85</v>
      </c>
      <c r="C14" s="389">
        <v>0</v>
      </c>
      <c r="D14" s="390">
        <v>0</v>
      </c>
      <c r="E14" s="390">
        <v>0</v>
      </c>
      <c r="F14" s="390">
        <v>0</v>
      </c>
      <c r="G14" s="391">
        <v>0</v>
      </c>
      <c r="H14" s="366">
        <f t="shared" si="1"/>
        <v>0</v>
      </c>
      <c r="I14" s="721"/>
      <c r="J14" s="721"/>
      <c r="K14" s="721"/>
      <c r="L14" s="721"/>
      <c r="M14" s="721"/>
      <c r="N14" s="721"/>
    </row>
    <row r="15" spans="1:14" ht="12.75">
      <c r="A15" s="69" t="s">
        <v>162</v>
      </c>
      <c r="B15" s="69" t="s">
        <v>85</v>
      </c>
      <c r="C15" s="389">
        <v>0</v>
      </c>
      <c r="D15" s="390">
        <v>0</v>
      </c>
      <c r="E15" s="390">
        <v>0</v>
      </c>
      <c r="F15" s="390">
        <v>0</v>
      </c>
      <c r="G15" s="391">
        <v>0</v>
      </c>
      <c r="H15" s="366">
        <f t="shared" si="1"/>
        <v>0</v>
      </c>
      <c r="I15" s="721"/>
      <c r="J15" s="721"/>
      <c r="K15" s="721"/>
      <c r="L15" s="721"/>
      <c r="M15" s="721"/>
      <c r="N15" s="721"/>
    </row>
    <row r="16" spans="1:14" ht="12.75">
      <c r="A16" s="69" t="s">
        <v>163</v>
      </c>
      <c r="B16" s="69" t="s">
        <v>85</v>
      </c>
      <c r="C16" s="389">
        <v>0</v>
      </c>
      <c r="D16" s="390">
        <v>0</v>
      </c>
      <c r="E16" s="390">
        <v>0</v>
      </c>
      <c r="F16" s="390">
        <v>0</v>
      </c>
      <c r="G16" s="391">
        <v>0</v>
      </c>
      <c r="H16" s="366">
        <f t="shared" si="1"/>
        <v>0</v>
      </c>
      <c r="I16" s="721"/>
      <c r="J16" s="721"/>
      <c r="K16" s="721"/>
      <c r="L16" s="721"/>
      <c r="M16" s="721"/>
      <c r="N16" s="721"/>
    </row>
    <row r="17" spans="1:8" ht="12.75">
      <c r="A17" s="69" t="s">
        <v>87</v>
      </c>
      <c r="B17" s="69" t="s">
        <v>81</v>
      </c>
      <c r="C17" s="389">
        <v>0</v>
      </c>
      <c r="D17" s="390">
        <v>0</v>
      </c>
      <c r="E17" s="390">
        <v>0</v>
      </c>
      <c r="F17" s="390">
        <v>0</v>
      </c>
      <c r="G17" s="391">
        <v>0</v>
      </c>
      <c r="H17" s="366">
        <f t="shared" si="1"/>
        <v>0</v>
      </c>
    </row>
    <row r="18" spans="1:8" ht="12.75">
      <c r="A18" s="69" t="s">
        <v>164</v>
      </c>
      <c r="B18" s="69" t="s">
        <v>81</v>
      </c>
      <c r="C18" s="389">
        <v>0</v>
      </c>
      <c r="D18" s="390">
        <v>0</v>
      </c>
      <c r="E18" s="390">
        <v>0</v>
      </c>
      <c r="F18" s="390">
        <v>0</v>
      </c>
      <c r="G18" s="391">
        <v>0</v>
      </c>
      <c r="H18" s="366">
        <f t="shared" si="1"/>
        <v>0</v>
      </c>
    </row>
    <row r="19" spans="1:8" ht="12.75">
      <c r="A19" s="69" t="s">
        <v>88</v>
      </c>
      <c r="B19" s="69" t="s">
        <v>81</v>
      </c>
      <c r="C19" s="389">
        <v>0</v>
      </c>
      <c r="D19" s="390">
        <v>0</v>
      </c>
      <c r="E19" s="390">
        <v>0</v>
      </c>
      <c r="F19" s="390">
        <v>0</v>
      </c>
      <c r="G19" s="391">
        <v>0</v>
      </c>
      <c r="H19" s="366">
        <f t="shared" si="1"/>
        <v>0</v>
      </c>
    </row>
    <row r="20" spans="1:8" ht="12.75">
      <c r="A20" s="69" t="s">
        <v>165</v>
      </c>
      <c r="B20" s="69" t="s">
        <v>81</v>
      </c>
      <c r="C20" s="389">
        <v>0</v>
      </c>
      <c r="D20" s="390">
        <v>0</v>
      </c>
      <c r="E20" s="390">
        <v>0</v>
      </c>
      <c r="F20" s="390">
        <v>0</v>
      </c>
      <c r="G20" s="391">
        <v>0</v>
      </c>
      <c r="H20" s="366">
        <f t="shared" si="1"/>
        <v>0</v>
      </c>
    </row>
    <row r="21" spans="1:8" ht="12.75">
      <c r="A21" s="69" t="s">
        <v>166</v>
      </c>
      <c r="B21" s="69" t="s">
        <v>81</v>
      </c>
      <c r="C21" s="389">
        <v>0</v>
      </c>
      <c r="D21" s="390">
        <v>0</v>
      </c>
      <c r="E21" s="390">
        <v>0</v>
      </c>
      <c r="F21" s="390">
        <v>0</v>
      </c>
      <c r="G21" s="391">
        <v>0</v>
      </c>
      <c r="H21" s="366">
        <f t="shared" si="1"/>
        <v>0</v>
      </c>
    </row>
    <row r="22" spans="1:8" ht="12.75">
      <c r="A22" s="69" t="s">
        <v>167</v>
      </c>
      <c r="B22" s="69" t="s">
        <v>81</v>
      </c>
      <c r="C22" s="389">
        <v>0</v>
      </c>
      <c r="D22" s="390">
        <v>0</v>
      </c>
      <c r="E22" s="390">
        <v>0</v>
      </c>
      <c r="F22" s="390">
        <v>0</v>
      </c>
      <c r="G22" s="391">
        <v>0</v>
      </c>
      <c r="H22" s="366">
        <f t="shared" si="1"/>
        <v>0</v>
      </c>
    </row>
    <row r="23" spans="1:8" ht="12.75">
      <c r="A23" s="65" t="s">
        <v>13</v>
      </c>
      <c r="B23" s="89"/>
      <c r="C23" s="367"/>
      <c r="D23" s="368"/>
      <c r="E23" s="368"/>
      <c r="F23" s="368"/>
      <c r="G23" s="368"/>
      <c r="H23" s="388"/>
    </row>
    <row r="24" spans="1:8" ht="12.75">
      <c r="A24" s="69" t="s">
        <v>168</v>
      </c>
      <c r="B24" s="69" t="s">
        <v>85</v>
      </c>
      <c r="C24" s="389">
        <v>0</v>
      </c>
      <c r="D24" s="390">
        <v>0</v>
      </c>
      <c r="E24" s="390">
        <v>0</v>
      </c>
      <c r="F24" s="390">
        <v>0</v>
      </c>
      <c r="G24" s="391">
        <v>0</v>
      </c>
      <c r="H24" s="366">
        <f t="shared" si="2" ref="H24:H26">IF($G$63&lt;&gt;0,G24/$G$63,0)</f>
        <v>0</v>
      </c>
    </row>
    <row r="25" spans="1:8" ht="12.75">
      <c r="A25" s="69" t="s">
        <v>94</v>
      </c>
      <c r="B25" s="69" t="s">
        <v>85</v>
      </c>
      <c r="C25" s="392">
        <v>0</v>
      </c>
      <c r="D25" s="393">
        <v>0</v>
      </c>
      <c r="E25" s="393">
        <v>0</v>
      </c>
      <c r="F25" s="393">
        <v>0</v>
      </c>
      <c r="G25" s="393">
        <v>0</v>
      </c>
      <c r="H25" s="366">
        <f t="shared" si="2"/>
        <v>0</v>
      </c>
    </row>
    <row r="26" spans="1:8" ht="12.75">
      <c r="A26" s="68" t="s">
        <v>169</v>
      </c>
      <c r="B26" s="68" t="s">
        <v>85</v>
      </c>
      <c r="C26" s="389">
        <v>0</v>
      </c>
      <c r="D26" s="390">
        <v>0</v>
      </c>
      <c r="E26" s="390">
        <v>0</v>
      </c>
      <c r="F26" s="390">
        <v>0</v>
      </c>
      <c r="G26" s="391">
        <v>0</v>
      </c>
      <c r="H26" s="366">
        <f t="shared" si="2"/>
        <v>0</v>
      </c>
    </row>
    <row r="27" spans="1:8" ht="12.75">
      <c r="A27" s="65" t="s">
        <v>96</v>
      </c>
      <c r="B27" s="89"/>
      <c r="C27" s="367"/>
      <c r="D27" s="368"/>
      <c r="E27" s="368"/>
      <c r="F27" s="368"/>
      <c r="G27" s="368"/>
      <c r="H27" s="388"/>
    </row>
    <row r="28" spans="1:8" ht="12.75">
      <c r="A28" s="69" t="s">
        <v>97</v>
      </c>
      <c r="B28" s="69" t="s">
        <v>81</v>
      </c>
      <c r="C28" s="389">
        <v>0</v>
      </c>
      <c r="D28" s="390">
        <v>0</v>
      </c>
      <c r="E28" s="390">
        <v>0</v>
      </c>
      <c r="F28" s="390">
        <v>0</v>
      </c>
      <c r="G28" s="391">
        <v>0</v>
      </c>
      <c r="H28" s="366">
        <f t="shared" si="3" ref="H28:H39">IF($G$63&lt;&gt;0,G28/$G$63,0)</f>
        <v>0</v>
      </c>
    </row>
    <row r="29" spans="1:8" ht="12.75">
      <c r="A29" s="69" t="s">
        <v>98</v>
      </c>
      <c r="B29" s="69" t="s">
        <v>81</v>
      </c>
      <c r="C29" s="389">
        <v>0</v>
      </c>
      <c r="D29" s="390">
        <v>0</v>
      </c>
      <c r="E29" s="390">
        <v>0</v>
      </c>
      <c r="F29" s="390">
        <v>0</v>
      </c>
      <c r="G29" s="391">
        <v>0</v>
      </c>
      <c r="H29" s="366">
        <f t="shared" si="3"/>
        <v>0</v>
      </c>
    </row>
    <row r="30" spans="1:8" ht="12.75">
      <c r="A30" s="69" t="s">
        <v>99</v>
      </c>
      <c r="B30" s="69" t="s">
        <v>81</v>
      </c>
      <c r="C30" s="389">
        <v>0</v>
      </c>
      <c r="D30" s="390">
        <v>0</v>
      </c>
      <c r="E30" s="390">
        <v>0</v>
      </c>
      <c r="F30" s="390">
        <v>0</v>
      </c>
      <c r="G30" s="391">
        <v>0</v>
      </c>
      <c r="H30" s="366">
        <f t="shared" si="3"/>
        <v>0</v>
      </c>
    </row>
    <row r="31" spans="1:8" ht="12.75">
      <c r="A31" s="69" t="s">
        <v>100</v>
      </c>
      <c r="B31" s="69" t="s">
        <v>81</v>
      </c>
      <c r="C31" s="389">
        <v>0</v>
      </c>
      <c r="D31" s="390">
        <v>0</v>
      </c>
      <c r="E31" s="390">
        <v>0</v>
      </c>
      <c r="F31" s="390">
        <v>0</v>
      </c>
      <c r="G31" s="391">
        <v>0</v>
      </c>
      <c r="H31" s="366">
        <f t="shared" si="3"/>
        <v>0</v>
      </c>
    </row>
    <row r="32" spans="1:8" ht="12.75">
      <c r="A32" s="69" t="s">
        <v>101</v>
      </c>
      <c r="B32" s="69" t="s">
        <v>81</v>
      </c>
      <c r="C32" s="389">
        <v>0</v>
      </c>
      <c r="D32" s="390">
        <v>0</v>
      </c>
      <c r="E32" s="390">
        <v>0</v>
      </c>
      <c r="F32" s="390">
        <v>0</v>
      </c>
      <c r="G32" s="391">
        <v>0</v>
      </c>
      <c r="H32" s="366">
        <f t="shared" si="3"/>
        <v>0</v>
      </c>
    </row>
    <row r="33" spans="1:8" ht="12.75">
      <c r="A33" s="69" t="s">
        <v>102</v>
      </c>
      <c r="B33" s="69" t="s">
        <v>81</v>
      </c>
      <c r="C33" s="389">
        <v>0</v>
      </c>
      <c r="D33" s="390">
        <v>0</v>
      </c>
      <c r="E33" s="390">
        <v>0</v>
      </c>
      <c r="F33" s="390">
        <v>0</v>
      </c>
      <c r="G33" s="391">
        <v>0</v>
      </c>
      <c r="H33" s="366">
        <f t="shared" si="3"/>
        <v>0</v>
      </c>
    </row>
    <row r="34" spans="1:8" ht="12.75">
      <c r="A34" s="69" t="s">
        <v>103</v>
      </c>
      <c r="B34" s="69" t="s">
        <v>81</v>
      </c>
      <c r="C34" s="389">
        <v>0</v>
      </c>
      <c r="D34" s="390">
        <v>0</v>
      </c>
      <c r="E34" s="390">
        <v>0</v>
      </c>
      <c r="F34" s="390">
        <v>0</v>
      </c>
      <c r="G34" s="391">
        <v>0</v>
      </c>
      <c r="H34" s="366">
        <f t="shared" si="3"/>
        <v>0</v>
      </c>
    </row>
    <row r="35" spans="1:8" ht="12.75">
      <c r="A35" s="69" t="s">
        <v>170</v>
      </c>
      <c r="B35" s="69" t="s">
        <v>85</v>
      </c>
      <c r="C35" s="389">
        <v>0</v>
      </c>
      <c r="D35" s="390">
        <v>0</v>
      </c>
      <c r="E35" s="390">
        <v>0</v>
      </c>
      <c r="F35" s="390">
        <v>0</v>
      </c>
      <c r="G35" s="391">
        <v>0</v>
      </c>
      <c r="H35" s="366">
        <f t="shared" si="3"/>
        <v>0</v>
      </c>
    </row>
    <row r="36" spans="1:8" ht="12.75">
      <c r="A36" s="69" t="s">
        <v>171</v>
      </c>
      <c r="B36" s="69" t="s">
        <v>85</v>
      </c>
      <c r="C36" s="389">
        <v>0</v>
      </c>
      <c r="D36" s="390">
        <v>0</v>
      </c>
      <c r="E36" s="390">
        <v>0</v>
      </c>
      <c r="F36" s="390">
        <v>0</v>
      </c>
      <c r="G36" s="391">
        <v>0</v>
      </c>
      <c r="H36" s="366">
        <f t="shared" si="3"/>
        <v>0</v>
      </c>
    </row>
    <row r="37" spans="1:8" ht="12.75">
      <c r="A37" s="69" t="s">
        <v>172</v>
      </c>
      <c r="B37" s="69" t="s">
        <v>85</v>
      </c>
      <c r="C37" s="389">
        <v>0</v>
      </c>
      <c r="D37" s="390">
        <v>0</v>
      </c>
      <c r="E37" s="390">
        <v>0</v>
      </c>
      <c r="F37" s="390">
        <v>0</v>
      </c>
      <c r="G37" s="391">
        <v>0</v>
      </c>
      <c r="H37" s="366">
        <f t="shared" si="3"/>
        <v>0</v>
      </c>
    </row>
    <row r="38" spans="1:8" ht="12.75">
      <c r="A38" s="69" t="s">
        <v>173</v>
      </c>
      <c r="B38" s="69" t="s">
        <v>85</v>
      </c>
      <c r="C38" s="389">
        <v>0</v>
      </c>
      <c r="D38" s="390">
        <v>0</v>
      </c>
      <c r="E38" s="390">
        <v>0</v>
      </c>
      <c r="F38" s="390">
        <v>0</v>
      </c>
      <c r="G38" s="391">
        <v>0</v>
      </c>
      <c r="H38" s="366">
        <f t="shared" si="3"/>
        <v>0</v>
      </c>
    </row>
    <row r="39" spans="1:8" ht="12.75">
      <c r="A39" s="69" t="s">
        <v>174</v>
      </c>
      <c r="B39" s="69" t="s">
        <v>85</v>
      </c>
      <c r="C39" s="389">
        <v>0</v>
      </c>
      <c r="D39" s="390">
        <v>0</v>
      </c>
      <c r="E39" s="390">
        <v>0</v>
      </c>
      <c r="F39" s="390">
        <v>0</v>
      </c>
      <c r="G39" s="391">
        <v>0</v>
      </c>
      <c r="H39" s="366">
        <f t="shared" si="3"/>
        <v>0</v>
      </c>
    </row>
    <row r="40" spans="1:8" ht="12.75">
      <c r="A40" s="65" t="s">
        <v>110</v>
      </c>
      <c r="B40" s="89"/>
      <c r="C40" s="367"/>
      <c r="D40" s="368"/>
      <c r="E40" s="368"/>
      <c r="F40" s="368"/>
      <c r="G40" s="371"/>
      <c r="H40" s="388"/>
    </row>
    <row r="41" spans="1:8" ht="12.75">
      <c r="A41" s="69" t="s">
        <v>111</v>
      </c>
      <c r="B41" s="69" t="s">
        <v>85</v>
      </c>
      <c r="C41" s="389">
        <v>0</v>
      </c>
      <c r="D41" s="390">
        <v>0</v>
      </c>
      <c r="E41" s="390">
        <v>0</v>
      </c>
      <c r="F41" s="390">
        <v>0</v>
      </c>
      <c r="G41" s="391">
        <v>0</v>
      </c>
      <c r="H41" s="366">
        <f t="shared" si="4" ref="H41:H42">IF($G$63&lt;&gt;0,G41/$G$63,0)</f>
        <v>0</v>
      </c>
    </row>
    <row r="42" spans="1:8" ht="12.75">
      <c r="A42" s="69" t="s">
        <v>112</v>
      </c>
      <c r="B42" s="69" t="s">
        <v>85</v>
      </c>
      <c r="C42" s="389">
        <v>0</v>
      </c>
      <c r="D42" s="390">
        <v>0</v>
      </c>
      <c r="E42" s="390">
        <v>0</v>
      </c>
      <c r="F42" s="390">
        <v>0</v>
      </c>
      <c r="G42" s="391">
        <v>0</v>
      </c>
      <c r="H42" s="366">
        <f t="shared" si="4"/>
        <v>0</v>
      </c>
    </row>
    <row r="43" spans="1:8" ht="12.75">
      <c r="A43" s="65" t="s">
        <v>113</v>
      </c>
      <c r="B43" s="89"/>
      <c r="C43" s="367"/>
      <c r="D43" s="368"/>
      <c r="E43" s="368"/>
      <c r="F43" s="368"/>
      <c r="G43" s="368"/>
      <c r="H43" s="388"/>
    </row>
    <row r="44" spans="1:8" ht="12.75">
      <c r="A44" s="69" t="s">
        <v>114</v>
      </c>
      <c r="B44" s="69" t="s">
        <v>81</v>
      </c>
      <c r="C44" s="389"/>
      <c r="D44" s="390"/>
      <c r="E44" s="390"/>
      <c r="F44" s="390"/>
      <c r="G44" s="391"/>
      <c r="H44" s="366"/>
    </row>
    <row r="45" spans="1:8" ht="12.75">
      <c r="A45" s="69" t="s">
        <v>115</v>
      </c>
      <c r="B45" s="69" t="s">
        <v>81</v>
      </c>
      <c r="C45" s="389"/>
      <c r="D45" s="390"/>
      <c r="E45" s="390"/>
      <c r="F45" s="390"/>
      <c r="G45" s="391"/>
      <c r="H45" s="366"/>
    </row>
    <row r="46" spans="1:8" ht="12.75">
      <c r="A46" s="69" t="s">
        <v>175</v>
      </c>
      <c r="B46" s="69" t="s">
        <v>81</v>
      </c>
      <c r="C46" s="389">
        <v>0</v>
      </c>
      <c r="D46" s="390">
        <v>0</v>
      </c>
      <c r="E46" s="390">
        <v>0</v>
      </c>
      <c r="F46" s="390">
        <v>0</v>
      </c>
      <c r="G46" s="391">
        <v>0</v>
      </c>
      <c r="H46" s="366">
        <f t="shared" si="5" ref="H46:H52">IF($G$63&lt;&gt;0,G46/$G$63,0)</f>
        <v>0</v>
      </c>
    </row>
    <row r="47" spans="1:8" ht="12.75">
      <c r="A47" s="69" t="s">
        <v>117</v>
      </c>
      <c r="B47" s="69" t="s">
        <v>81</v>
      </c>
      <c r="C47" s="389">
        <v>0</v>
      </c>
      <c r="D47" s="390">
        <v>0</v>
      </c>
      <c r="E47" s="390">
        <v>0</v>
      </c>
      <c r="F47" s="390">
        <v>0</v>
      </c>
      <c r="G47" s="391">
        <v>0</v>
      </c>
      <c r="H47" s="366">
        <f t="shared" si="5"/>
        <v>0</v>
      </c>
    </row>
    <row r="48" spans="1:8" ht="12.75">
      <c r="A48" s="69" t="s">
        <v>176</v>
      </c>
      <c r="B48" s="69" t="s">
        <v>81</v>
      </c>
      <c r="C48" s="389">
        <v>0</v>
      </c>
      <c r="D48" s="390">
        <v>0</v>
      </c>
      <c r="E48" s="390">
        <v>0</v>
      </c>
      <c r="F48" s="390">
        <v>0</v>
      </c>
      <c r="G48" s="391">
        <v>0</v>
      </c>
      <c r="H48" s="366">
        <f t="shared" si="5"/>
        <v>0</v>
      </c>
    </row>
    <row r="49" spans="1:8" ht="12.75">
      <c r="A49" s="69" t="s">
        <v>177</v>
      </c>
      <c r="B49" s="69" t="s">
        <v>81</v>
      </c>
      <c r="C49" s="389">
        <v>0</v>
      </c>
      <c r="D49" s="390">
        <v>0</v>
      </c>
      <c r="E49" s="390">
        <v>0</v>
      </c>
      <c r="F49" s="390">
        <v>0</v>
      </c>
      <c r="G49" s="391">
        <v>0</v>
      </c>
      <c r="H49" s="366">
        <f t="shared" si="5"/>
        <v>0</v>
      </c>
    </row>
    <row r="50" spans="1:8" ht="12.75">
      <c r="A50" s="69" t="s">
        <v>178</v>
      </c>
      <c r="B50" s="69" t="s">
        <v>81</v>
      </c>
      <c r="C50" s="389">
        <v>0</v>
      </c>
      <c r="D50" s="390">
        <v>0</v>
      </c>
      <c r="E50" s="390">
        <v>0</v>
      </c>
      <c r="F50" s="390">
        <v>0</v>
      </c>
      <c r="G50" s="391">
        <v>0</v>
      </c>
      <c r="H50" s="366">
        <f t="shared" si="5"/>
        <v>0</v>
      </c>
    </row>
    <row r="51" spans="1:8" ht="12.75">
      <c r="A51" s="69" t="s">
        <v>179</v>
      </c>
      <c r="B51" s="69" t="s">
        <v>81</v>
      </c>
      <c r="C51" s="389">
        <v>0</v>
      </c>
      <c r="D51" s="390">
        <v>0</v>
      </c>
      <c r="E51" s="390">
        <v>0</v>
      </c>
      <c r="F51" s="390">
        <v>0</v>
      </c>
      <c r="G51" s="391">
        <v>0</v>
      </c>
      <c r="H51" s="366">
        <f t="shared" si="5"/>
        <v>0</v>
      </c>
    </row>
    <row r="52" spans="1:8" ht="12.75">
      <c r="A52" s="69" t="s">
        <v>180</v>
      </c>
      <c r="B52" s="69" t="s">
        <v>81</v>
      </c>
      <c r="C52" s="389">
        <v>0</v>
      </c>
      <c r="D52" s="390">
        <v>0</v>
      </c>
      <c r="E52" s="390">
        <v>0</v>
      </c>
      <c r="F52" s="390">
        <v>0</v>
      </c>
      <c r="G52" s="391">
        <v>0</v>
      </c>
      <c r="H52" s="366">
        <f t="shared" si="5"/>
        <v>0</v>
      </c>
    </row>
    <row r="53" spans="1:8" ht="12.75">
      <c r="A53" s="65" t="s">
        <v>17</v>
      </c>
      <c r="B53" s="89"/>
      <c r="C53" s="367"/>
      <c r="D53" s="368"/>
      <c r="E53" s="368"/>
      <c r="F53" s="368"/>
      <c r="G53" s="368"/>
      <c r="H53" s="388"/>
    </row>
    <row r="54" spans="1:8" ht="12.75">
      <c r="A54" s="69" t="s">
        <v>121</v>
      </c>
      <c r="B54" s="69" t="s">
        <v>81</v>
      </c>
      <c r="C54" s="389">
        <v>0</v>
      </c>
      <c r="D54" s="390">
        <v>0</v>
      </c>
      <c r="E54" s="390">
        <v>0</v>
      </c>
      <c r="F54" s="390">
        <v>0</v>
      </c>
      <c r="G54" s="391">
        <v>0</v>
      </c>
      <c r="H54" s="366">
        <f t="shared" si="6" ref="H54:H56">IF($G$63&lt;&gt;0,G54/$G$63,0)</f>
        <v>0</v>
      </c>
    </row>
    <row r="55" spans="1:8" ht="12.75">
      <c r="A55" s="69" t="s">
        <v>181</v>
      </c>
      <c r="B55" s="69" t="s">
        <v>81</v>
      </c>
      <c r="C55" s="389">
        <v>0</v>
      </c>
      <c r="D55" s="390">
        <v>0</v>
      </c>
      <c r="E55" s="390">
        <v>0</v>
      </c>
      <c r="F55" s="390">
        <v>0</v>
      </c>
      <c r="G55" s="391">
        <v>0</v>
      </c>
      <c r="H55" s="366">
        <f t="shared" si="6"/>
        <v>0</v>
      </c>
    </row>
    <row r="56" spans="1:8" ht="12.75">
      <c r="A56" s="69" t="s">
        <v>182</v>
      </c>
      <c r="B56" s="69" t="s">
        <v>81</v>
      </c>
      <c r="C56" s="389">
        <v>0</v>
      </c>
      <c r="D56" s="390">
        <v>0</v>
      </c>
      <c r="E56" s="390">
        <v>0</v>
      </c>
      <c r="F56" s="390">
        <v>0</v>
      </c>
      <c r="G56" s="391">
        <v>0</v>
      </c>
      <c r="H56" s="366">
        <f t="shared" si="6"/>
        <v>0</v>
      </c>
    </row>
    <row r="57" spans="1:8" ht="12.75">
      <c r="A57" s="65" t="s">
        <v>124</v>
      </c>
      <c r="B57" s="89"/>
      <c r="C57" s="367"/>
      <c r="D57" s="368"/>
      <c r="E57" s="368"/>
      <c r="F57" s="368"/>
      <c r="G57" s="368"/>
      <c r="H57" s="388"/>
    </row>
    <row r="58" spans="1:8" ht="12.75">
      <c r="A58" s="69"/>
      <c r="B58" s="69"/>
      <c r="C58" s="369"/>
      <c r="D58" s="370"/>
      <c r="E58" s="370"/>
      <c r="F58" s="370"/>
      <c r="G58" s="370"/>
      <c r="H58" s="394"/>
    </row>
    <row r="59" spans="1:8" ht="12.75">
      <c r="A59" s="65" t="s">
        <v>18</v>
      </c>
      <c r="B59" s="89"/>
      <c r="C59" s="367"/>
      <c r="D59" s="368"/>
      <c r="E59" s="368"/>
      <c r="F59" s="368"/>
      <c r="G59" s="368"/>
      <c r="H59" s="388"/>
    </row>
    <row r="60" spans="1:8" ht="12.75">
      <c r="A60" s="69" t="s">
        <v>183</v>
      </c>
      <c r="B60" s="69" t="s">
        <v>85</v>
      </c>
      <c r="C60" s="389">
        <v>0</v>
      </c>
      <c r="D60" s="368"/>
      <c r="E60" s="368"/>
      <c r="F60" s="368"/>
      <c r="G60" s="391">
        <v>0</v>
      </c>
      <c r="H60" s="366">
        <f t="shared" si="7" ref="H60:H61">IF($G$63&lt;&gt;0,G60/$G$63,0)</f>
        <v>0</v>
      </c>
    </row>
    <row r="61" spans="1:8" ht="12.75">
      <c r="A61" s="69" t="s">
        <v>43</v>
      </c>
      <c r="B61" s="69" t="s">
        <v>85</v>
      </c>
      <c r="C61" s="389">
        <v>0</v>
      </c>
      <c r="D61" s="368"/>
      <c r="E61" s="368"/>
      <c r="F61" s="368"/>
      <c r="G61" s="391">
        <v>0</v>
      </c>
      <c r="H61" s="366">
        <f t="shared" si="7"/>
        <v>0</v>
      </c>
    </row>
    <row r="62" spans="1:8" ht="12.75">
      <c r="A62" s="89"/>
      <c r="B62" s="89"/>
      <c r="C62" s="387"/>
      <c r="D62" s="387"/>
      <c r="E62" s="368"/>
      <c r="F62" s="387"/>
      <c r="G62" s="387"/>
      <c r="H62" s="388"/>
    </row>
    <row r="63" spans="1:8" ht="12.75">
      <c r="A63" s="64" t="s">
        <v>127</v>
      </c>
      <c r="B63" s="69"/>
      <c r="C63" s="395"/>
      <c r="D63" s="370">
        <f>SUM(D9:D62)</f>
        <v>0</v>
      </c>
      <c r="E63" s="370">
        <f t="shared" si="8" ref="E63:G63">SUM(E9:E62)</f>
        <v>0</v>
      </c>
      <c r="F63" s="370">
        <f t="shared" si="8"/>
        <v>0</v>
      </c>
      <c r="G63" s="374">
        <f t="shared" si="8"/>
        <v>0</v>
      </c>
      <c r="H63" s="366">
        <f>IF($G$63&lt;&gt;0,G63/$G$63,0)</f>
        <v>0</v>
      </c>
    </row>
    <row r="64" spans="1:8" ht="12.75">
      <c r="A64" s="90"/>
      <c r="B64" s="89"/>
      <c r="C64" s="387" t="s">
        <v>143</v>
      </c>
      <c r="D64" s="387"/>
      <c r="E64" s="387"/>
      <c r="F64" s="387"/>
      <c r="G64" s="387"/>
      <c r="H64" s="396"/>
    </row>
    <row r="65" spans="1:12" ht="13.5" thickBot="1">
      <c r="A65" s="397" t="s">
        <v>128</v>
      </c>
      <c r="B65" s="69"/>
      <c r="C65" s="390"/>
      <c r="D65" s="395"/>
      <c r="E65" s="395"/>
      <c r="F65" s="395"/>
      <c r="G65" s="395"/>
      <c r="H65" s="394"/>
      <c r="I65" s="721"/>
      <c r="J65" s="721"/>
      <c r="K65" s="721"/>
      <c r="L65" s="721"/>
    </row>
    <row r="66" spans="1:12" ht="13.5" thickBot="1">
      <c r="A66" s="96"/>
      <c r="B66" s="398"/>
      <c r="C66" s="182"/>
      <c r="D66" s="182"/>
      <c r="E66" s="183"/>
      <c r="F66" s="183"/>
      <c r="G66" s="182"/>
      <c r="H66" s="184"/>
      <c r="I66" s="721"/>
      <c r="J66" s="721"/>
      <c r="K66" s="721"/>
      <c r="L66" s="721"/>
    </row>
    <row r="67" spans="1:12" ht="12.75">
      <c r="A67" s="185" t="s">
        <v>184</v>
      </c>
      <c r="B67" s="186"/>
      <c r="C67" s="186"/>
      <c r="D67" s="187" t="s">
        <v>9</v>
      </c>
      <c r="E67" s="93"/>
      <c r="F67" s="93"/>
      <c r="G67" s="86"/>
      <c r="H67" s="86"/>
      <c r="I67" s="721"/>
      <c r="J67" s="721"/>
      <c r="K67" s="721"/>
      <c r="L67" s="721"/>
    </row>
    <row r="68" spans="1:12" ht="12.75">
      <c r="A68" s="399"/>
      <c r="B68" s="400"/>
      <c r="C68" s="390"/>
      <c r="D68" s="401"/>
      <c r="E68" s="94"/>
      <c r="F68" s="87"/>
      <c r="G68" s="86"/>
      <c r="H68" s="86"/>
      <c r="I68" s="721"/>
      <c r="J68" s="721"/>
      <c r="K68" s="721"/>
      <c r="L68" s="721"/>
    </row>
    <row r="69" spans="1:12" ht="13.5" thickBot="1">
      <c r="A69" s="402"/>
      <c r="B69" s="188"/>
      <c r="C69" s="188"/>
      <c r="D69" s="638">
        <v>0</v>
      </c>
      <c r="E69" s="95"/>
      <c r="F69" s="87"/>
      <c r="G69" s="86"/>
      <c r="H69" s="86"/>
      <c r="I69" s="721"/>
      <c r="J69" s="721"/>
      <c r="K69" s="721"/>
      <c r="L69" s="721"/>
    </row>
    <row r="70" spans="1:12" ht="12.75">
      <c r="A70" s="1173" t="s">
        <v>151</v>
      </c>
      <c r="B70" s="1173"/>
      <c r="C70" s="1173"/>
      <c r="D70" s="1173"/>
      <c r="E70" s="1173"/>
      <c r="F70" s="1173"/>
      <c r="G70" s="1173"/>
      <c r="H70" s="1173"/>
      <c r="I70" s="721"/>
      <c r="J70" s="721"/>
      <c r="K70" s="721"/>
      <c r="L70" s="721"/>
    </row>
    <row r="71" spans="1:12" ht="39" customHeight="1">
      <c r="A71" s="1181" t="s">
        <v>142</v>
      </c>
      <c r="B71" s="1181"/>
      <c r="C71" s="1181"/>
      <c r="D71" s="1181"/>
      <c r="E71" s="1181"/>
      <c r="F71" s="1181"/>
      <c r="G71" s="1181"/>
      <c r="H71" s="1181"/>
      <c r="I71" s="721"/>
      <c r="J71" s="721"/>
      <c r="K71" s="721"/>
      <c r="L71" s="721"/>
    </row>
    <row r="72" spans="1:12" ht="25.5" customHeight="1">
      <c r="A72" s="1182" t="s">
        <v>144</v>
      </c>
      <c r="B72" s="1182"/>
      <c r="C72" s="1182"/>
      <c r="D72" s="1182"/>
      <c r="E72" s="1182"/>
      <c r="F72" s="1182"/>
      <c r="G72" s="1182"/>
      <c r="H72" s="1182"/>
      <c r="I72" s="721"/>
      <c r="J72" s="721"/>
      <c r="K72" s="721"/>
      <c r="L72" s="721"/>
    </row>
    <row r="73" spans="1:12" ht="12.75">
      <c r="A73" s="1183" t="s">
        <v>185</v>
      </c>
      <c r="B73" s="1183"/>
      <c r="C73" s="1183"/>
      <c r="D73" s="1183"/>
      <c r="E73" s="1183"/>
      <c r="F73" s="1183"/>
      <c r="G73" s="1183"/>
      <c r="H73" s="1183"/>
      <c r="I73" s="721"/>
      <c r="J73" s="721"/>
      <c r="K73" s="721"/>
      <c r="L73" s="721"/>
    </row>
    <row r="74" spans="1:12" ht="27.75" customHeight="1">
      <c r="A74" s="1150" t="s">
        <v>186</v>
      </c>
      <c r="B74" s="1150"/>
      <c r="C74" s="1150"/>
      <c r="D74" s="1150"/>
      <c r="E74" s="1150"/>
      <c r="F74" s="1150"/>
      <c r="G74" s="1150"/>
      <c r="H74" s="1150"/>
      <c r="I74" s="721"/>
      <c r="J74" s="721"/>
      <c r="K74" s="721"/>
      <c r="L74" s="721"/>
    </row>
    <row r="75" spans="1:12" s="190" customFormat="1" ht="12.75" customHeight="1">
      <c r="A75" s="265"/>
      <c r="B75" s="265"/>
      <c r="C75" s="265"/>
      <c r="D75" s="265"/>
      <c r="E75" s="265"/>
      <c r="F75" s="265"/>
      <c r="G75" s="265"/>
      <c r="H75" s="265"/>
      <c r="I75" s="265"/>
      <c r="J75" s="265"/>
      <c r="K75" s="265"/>
      <c r="L75" s="265"/>
    </row>
    <row r="76" spans="1:12" ht="35.25" customHeight="1">
      <c r="A76" s="721"/>
      <c r="B76" s="721"/>
      <c r="C76" s="721"/>
      <c r="D76" s="721"/>
      <c r="E76" s="721"/>
      <c r="F76" s="721"/>
      <c r="G76" s="721"/>
      <c r="H76" s="721"/>
      <c r="I76" s="721"/>
      <c r="J76" s="721"/>
      <c r="K76" s="721"/>
      <c r="L76" s="721"/>
    </row>
    <row r="77" spans="1:12" ht="12.75">
      <c r="A77" s="1173"/>
      <c r="B77" s="1173"/>
      <c r="C77" s="1173"/>
      <c r="D77" s="1173"/>
      <c r="E77" s="1173"/>
      <c r="F77" s="1173"/>
      <c r="G77" s="1173"/>
      <c r="H77" s="265"/>
      <c r="I77" s="265"/>
      <c r="J77" s="173"/>
      <c r="K77" s="721"/>
      <c r="L77" s="721"/>
    </row>
    <row r="78" spans="1:12" ht="12.75">
      <c r="A78" s="721"/>
      <c r="B78" s="721"/>
      <c r="C78" s="721"/>
      <c r="D78" s="721"/>
      <c r="E78" s="721"/>
      <c r="F78" s="721"/>
      <c r="G78" s="721"/>
      <c r="H78" s="721"/>
      <c r="I78" s="721"/>
      <c r="J78" s="721"/>
      <c r="K78" s="721"/>
      <c r="L78" s="721"/>
    </row>
    <row r="79" spans="1:12" ht="12.75">
      <c r="A79" s="1174"/>
      <c r="B79" s="1174"/>
      <c r="C79" s="1174"/>
      <c r="D79" s="1174"/>
      <c r="E79" s="1174"/>
      <c r="F79" s="1174"/>
      <c r="G79" s="1174"/>
      <c r="H79" s="1174"/>
      <c r="I79" s="1174"/>
      <c r="J79" s="1174"/>
      <c r="K79" s="1174"/>
      <c r="L79" s="1174"/>
    </row>
    <row r="80" spans="1:12" ht="12.75">
      <c r="A80" s="1172"/>
      <c r="B80" s="1172"/>
      <c r="C80" s="1172"/>
      <c r="D80" s="1172"/>
      <c r="E80" s="1172"/>
      <c r="F80" s="1172"/>
      <c r="G80" s="1172"/>
      <c r="H80" s="1172"/>
      <c r="I80" s="1172"/>
      <c r="J80" s="1172"/>
      <c r="K80" s="1172"/>
      <c r="L80" s="1172"/>
    </row>
    <row r="81" spans="1:12" ht="12.75">
      <c r="A81" s="1172"/>
      <c r="B81" s="1172"/>
      <c r="C81" s="1172"/>
      <c r="D81" s="1172"/>
      <c r="E81" s="1172"/>
      <c r="F81" s="1172"/>
      <c r="G81" s="1172"/>
      <c r="H81" s="1172"/>
      <c r="I81" s="1172"/>
      <c r="J81" s="1172"/>
      <c r="K81" s="1172"/>
      <c r="L81" s="1172"/>
    </row>
    <row r="82" spans="1:12" ht="12.75">
      <c r="A82" s="1170"/>
      <c r="B82" s="1171"/>
      <c r="C82" s="1171"/>
      <c r="D82" s="1171"/>
      <c r="E82" s="1171"/>
      <c r="F82" s="1171"/>
      <c r="G82" s="1171"/>
      <c r="H82" s="1171"/>
      <c r="I82" s="1171"/>
      <c r="J82" s="776"/>
      <c r="K82" s="776"/>
      <c r="L82" s="776"/>
    </row>
    <row r="83" spans="1:12" ht="12.75">
      <c r="A83" s="1169"/>
      <c r="B83" s="1169"/>
      <c r="C83" s="1169"/>
      <c r="D83" s="1169"/>
      <c r="E83" s="50"/>
      <c r="F83" s="50"/>
      <c r="G83" s="50"/>
      <c r="H83" s="50"/>
      <c r="I83" s="50"/>
      <c r="J83" s="50"/>
      <c r="K83" s="50"/>
      <c r="L83" s="50"/>
    </row>
    <row r="88" spans="1:12" ht="12.75">
      <c r="A88" s="265"/>
      <c r="B88" s="265"/>
      <c r="C88" s="265"/>
      <c r="D88" s="172"/>
      <c r="E88" s="265"/>
      <c r="F88" s="265"/>
      <c r="G88" s="265"/>
      <c r="H88" s="265"/>
      <c r="I88" s="721"/>
      <c r="J88" s="721"/>
      <c r="K88" s="721"/>
      <c r="L88" s="721"/>
    </row>
    <row r="97" spans="1:8" ht="12.75">
      <c r="A97" s="777"/>
      <c r="B97" s="777"/>
      <c r="C97" s="265"/>
      <c r="D97" s="173"/>
      <c r="E97" s="265"/>
      <c r="F97" s="265"/>
      <c r="G97" s="265"/>
      <c r="H97" s="265"/>
    </row>
  </sheetData>
  <mergeCells count="15">
    <mergeCell ref="A83:D83"/>
    <mergeCell ref="A82:I82"/>
    <mergeCell ref="A80:L81"/>
    <mergeCell ref="A1:H1"/>
    <mergeCell ref="A2:H2"/>
    <mergeCell ref="A77:G77"/>
    <mergeCell ref="A79:L79"/>
    <mergeCell ref="C5:H5"/>
    <mergeCell ref="C6:H6"/>
    <mergeCell ref="A71:H71"/>
    <mergeCell ref="A72:H72"/>
    <mergeCell ref="A73:H73"/>
    <mergeCell ref="A70:H70"/>
    <mergeCell ref="A3:H3"/>
    <mergeCell ref="A74:H74"/>
  </mergeCells>
  <printOptions horizontalCentered="1" verticalCentered="1"/>
  <pageMargins left="0.25" right="0.25" top="0.5" bottom="0.5" header="0.5" footer="0.5"/>
  <pageSetup orientation="portrait" paperSize="5" scale="1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N79"/>
  <sheetViews>
    <sheetView zoomScale="110" zoomScaleNormal="110" workbookViewId="0" topLeftCell="A1">
      <selection pane="topLeft" activeCell="A1" sqref="A1"/>
    </sheetView>
  </sheetViews>
  <sheetFormatPr defaultColWidth="8.5703125" defaultRowHeight="13"/>
  <cols>
    <col min="1" max="1" width="42.5454545454545" style="217" customWidth="1"/>
    <col min="2" max="2" width="15.4545454545455" style="217" customWidth="1"/>
    <col min="3" max="8" width="16" style="217" customWidth="1"/>
    <col min="9" max="9" width="23.2727272727273" style="217" customWidth="1"/>
    <col min="10" max="10" width="17.7272727272727" style="217" customWidth="1"/>
    <col min="11" max="11" width="12.7272727272727" style="217" customWidth="1"/>
    <col min="12" max="16384" width="8.54545454545455" style="217"/>
  </cols>
  <sheetData>
    <row r="1" spans="1:13" ht="12.75">
      <c r="A1" s="1184" t="s">
        <v>187</v>
      </c>
      <c r="B1" s="1184"/>
      <c r="C1" s="1184"/>
      <c r="D1" s="1184"/>
      <c r="E1" s="1184"/>
      <c r="F1" s="1184"/>
      <c r="G1" s="1184"/>
      <c r="H1" s="1184"/>
      <c r="I1" s="322"/>
      <c r="J1" s="322"/>
      <c r="K1" s="322"/>
      <c r="L1" s="322"/>
      <c r="M1" s="322"/>
    </row>
    <row r="2" spans="1:13" ht="15.75" customHeight="1">
      <c r="A2" s="1138" t="s">
        <v>1</v>
      </c>
      <c r="B2" s="1138"/>
      <c r="C2" s="1138"/>
      <c r="D2" s="1138"/>
      <c r="E2" s="1138"/>
      <c r="F2" s="1138"/>
      <c r="G2" s="1138"/>
      <c r="H2" s="1138"/>
      <c r="I2" s="322"/>
      <c r="J2" s="322"/>
      <c r="K2" s="322"/>
      <c r="L2" s="322"/>
      <c r="M2" s="322"/>
    </row>
    <row r="3" spans="1:13" ht="15.75" customHeight="1">
      <c r="A3" s="1140" t="s">
        <v>617</v>
      </c>
      <c r="B3" s="1140"/>
      <c r="C3" s="1140"/>
      <c r="D3" s="1140"/>
      <c r="E3" s="1140"/>
      <c r="F3" s="1140"/>
      <c r="G3" s="1140"/>
      <c r="H3" s="1140"/>
      <c r="I3" s="332"/>
      <c r="J3" s="332"/>
      <c r="K3" s="332"/>
      <c r="L3" s="332"/>
      <c r="M3" s="332"/>
    </row>
    <row r="4" spans="1:13" ht="14.25" customHeight="1" thickBot="1">
      <c r="A4" s="1189"/>
      <c r="B4" s="1189"/>
      <c r="C4" s="1189"/>
      <c r="D4" s="1189"/>
      <c r="E4" s="1189"/>
      <c r="F4" s="1189"/>
      <c r="G4" s="1189"/>
      <c r="H4" s="1189"/>
      <c r="I4" s="256"/>
      <c r="J4" s="256"/>
      <c r="K4" s="256"/>
      <c r="L4" s="265"/>
      <c r="M4" s="265"/>
    </row>
    <row r="5" spans="1:13" ht="20.25" customHeight="1">
      <c r="A5" s="257"/>
      <c r="B5" s="1185" t="s">
        <v>188</v>
      </c>
      <c r="C5" s="1185"/>
      <c r="D5" s="1185"/>
      <c r="E5" s="1185"/>
      <c r="F5" s="1185"/>
      <c r="G5" s="1185"/>
      <c r="H5" s="1186"/>
      <c r="I5" s="265"/>
      <c r="J5" s="265"/>
      <c r="K5" s="265"/>
      <c r="L5" s="265"/>
      <c r="M5" s="265"/>
    </row>
    <row r="6" spans="1:13" ht="20.25" customHeight="1" thickBot="1">
      <c r="A6" s="403"/>
      <c r="B6" s="404"/>
      <c r="C6" s="1187" t="s">
        <v>62</v>
      </c>
      <c r="D6" s="1187"/>
      <c r="E6" s="1187"/>
      <c r="F6" s="1187"/>
      <c r="G6" s="1187"/>
      <c r="H6" s="1188"/>
      <c r="I6" s="265"/>
      <c r="J6" s="265"/>
      <c r="K6" s="265"/>
      <c r="L6" s="265"/>
      <c r="M6" s="265"/>
    </row>
    <row r="7" spans="1:14" ht="51.75" customHeight="1">
      <c r="A7" s="403" t="s">
        <v>189</v>
      </c>
      <c r="B7" s="384" t="s">
        <v>190</v>
      </c>
      <c r="C7" s="384" t="s">
        <v>65</v>
      </c>
      <c r="D7" s="384" t="s">
        <v>650</v>
      </c>
      <c r="E7" s="384" t="s">
        <v>191</v>
      </c>
      <c r="F7" s="384" t="s">
        <v>192</v>
      </c>
      <c r="G7" s="384" t="s">
        <v>193</v>
      </c>
      <c r="H7" s="384" t="s">
        <v>157</v>
      </c>
      <c r="I7" s="162" t="s">
        <v>70</v>
      </c>
      <c r="J7" s="265"/>
      <c r="K7" s="265"/>
      <c r="L7" s="265"/>
      <c r="M7" s="265"/>
      <c r="N7" s="265"/>
    </row>
    <row r="8" spans="1:14" ht="12.75">
      <c r="A8" s="405" t="s">
        <v>11</v>
      </c>
      <c r="B8" s="406"/>
      <c r="C8" s="406"/>
      <c r="D8" s="406"/>
      <c r="E8" s="406"/>
      <c r="F8" s="406"/>
      <c r="G8" s="406"/>
      <c r="H8" s="406"/>
      <c r="I8" s="407"/>
      <c r="J8" s="265"/>
      <c r="K8" s="265"/>
      <c r="L8" s="265"/>
      <c r="M8" s="265"/>
      <c r="N8" s="265"/>
    </row>
    <row r="9" spans="1:14" ht="12.75">
      <c r="A9" s="979"/>
      <c r="B9" s="395"/>
      <c r="C9" s="408"/>
      <c r="D9" s="408"/>
      <c r="E9" s="408"/>
      <c r="F9" s="408"/>
      <c r="G9" s="408"/>
      <c r="H9" s="409"/>
      <c r="I9" s="410"/>
      <c r="J9" s="265"/>
      <c r="K9" s="265"/>
      <c r="L9" s="265"/>
      <c r="M9" s="265"/>
      <c r="N9" s="265"/>
    </row>
    <row r="10" spans="1:14" ht="12.75">
      <c r="A10" s="979"/>
      <c r="B10" s="395"/>
      <c r="C10" s="408"/>
      <c r="D10" s="408"/>
      <c r="E10" s="408"/>
      <c r="F10" s="408"/>
      <c r="G10" s="408"/>
      <c r="H10" s="409"/>
      <c r="I10" s="410"/>
      <c r="J10" s="265"/>
      <c r="K10" s="265"/>
      <c r="L10" s="265"/>
      <c r="M10" s="265"/>
      <c r="N10" s="265"/>
    </row>
    <row r="11" spans="1:14" ht="12.75" customHeight="1">
      <c r="A11" s="405" t="s">
        <v>12</v>
      </c>
      <c r="B11" s="406"/>
      <c r="C11" s="411"/>
      <c r="D11" s="411"/>
      <c r="E11" s="411"/>
      <c r="F11" s="411"/>
      <c r="G11" s="411"/>
      <c r="H11" s="411"/>
      <c r="I11" s="407"/>
      <c r="J11" s="53"/>
      <c r="K11" s="265"/>
      <c r="L11" s="265"/>
      <c r="M11" s="265"/>
      <c r="N11" s="265"/>
    </row>
    <row r="12" spans="1:10" s="663" customFormat="1" ht="12.75" customHeight="1">
      <c r="A12" s="980" t="s">
        <v>644</v>
      </c>
      <c r="B12" s="741" t="s">
        <v>195</v>
      </c>
      <c r="C12" s="740">
        <v>1170</v>
      </c>
      <c r="D12" s="740">
        <v>4</v>
      </c>
      <c r="E12" s="742">
        <v>0</v>
      </c>
      <c r="F12" s="742">
        <v>0</v>
      </c>
      <c r="G12" s="740">
        <v>3635.40</v>
      </c>
      <c r="H12" s="758">
        <v>54470.50</v>
      </c>
      <c r="I12" s="662"/>
      <c r="J12" s="744"/>
    </row>
    <row r="13" spans="1:14" ht="15">
      <c r="A13" s="412" t="s">
        <v>163</v>
      </c>
      <c r="B13" s="749" t="s">
        <v>81</v>
      </c>
      <c r="C13" s="750">
        <v>19</v>
      </c>
      <c r="D13" s="750"/>
      <c r="E13" s="750">
        <v>438.46109999999999</v>
      </c>
      <c r="F13" s="750">
        <v>0.043700000000000003</v>
      </c>
      <c r="G13" s="750">
        <v>60.146700000000003</v>
      </c>
      <c r="H13" s="751">
        <v>146.13</v>
      </c>
      <c r="I13" s="410"/>
      <c r="J13" s="53"/>
      <c r="K13" s="265"/>
      <c r="L13" s="265"/>
      <c r="M13" s="265"/>
      <c r="N13" s="265"/>
    </row>
    <row r="14" spans="1:14" ht="12.75" customHeight="1">
      <c r="A14" s="648" t="s">
        <v>196</v>
      </c>
      <c r="B14" s="749" t="s">
        <v>85</v>
      </c>
      <c r="C14" s="750">
        <v>3</v>
      </c>
      <c r="D14" s="750"/>
      <c r="E14" s="750">
        <v>0</v>
      </c>
      <c r="F14" s="750">
        <v>0</v>
      </c>
      <c r="G14" s="750">
        <v>26.05</v>
      </c>
      <c r="H14" s="751">
        <v>2377.9499999999998</v>
      </c>
      <c r="I14" s="410"/>
      <c r="J14" s="53"/>
      <c r="K14" s="265"/>
      <c r="L14" s="265"/>
      <c r="M14" s="265"/>
      <c r="N14" s="265"/>
    </row>
    <row r="15" spans="1:14" ht="12.75" customHeight="1">
      <c r="A15" s="405" t="s">
        <v>197</v>
      </c>
      <c r="B15" s="387"/>
      <c r="C15" s="368"/>
      <c r="D15" s="368"/>
      <c r="E15" s="368"/>
      <c r="F15" s="368"/>
      <c r="G15" s="368"/>
      <c r="H15" s="368"/>
      <c r="I15" s="388"/>
      <c r="J15" s="53"/>
      <c r="K15" s="265"/>
      <c r="L15" s="265"/>
      <c r="M15" s="265"/>
      <c r="N15" s="265"/>
    </row>
    <row r="16" spans="1:14" ht="12.75" customHeight="1">
      <c r="A16" s="649"/>
      <c r="B16" s="749"/>
      <c r="C16" s="750"/>
      <c r="D16" s="750"/>
      <c r="E16" s="750"/>
      <c r="F16" s="750"/>
      <c r="G16" s="750"/>
      <c r="H16" s="751"/>
      <c r="I16" s="410"/>
      <c r="J16" s="53"/>
      <c r="K16" s="265"/>
      <c r="L16" s="265"/>
      <c r="M16" s="265"/>
      <c r="N16" s="265"/>
    </row>
    <row r="17" spans="1:14" ht="15">
      <c r="A17" s="649"/>
      <c r="B17" s="749"/>
      <c r="C17" s="750"/>
      <c r="D17" s="750"/>
      <c r="E17" s="750"/>
      <c r="F17" s="750"/>
      <c r="G17" s="750"/>
      <c r="H17" s="751"/>
      <c r="I17" s="410"/>
      <c r="J17" s="53"/>
      <c r="K17" s="265"/>
      <c r="L17" s="265"/>
      <c r="M17" s="265"/>
      <c r="N17" s="265"/>
    </row>
    <row r="18" spans="1:14" ht="12.75" customHeight="1">
      <c r="A18" s="405" t="s">
        <v>96</v>
      </c>
      <c r="B18" s="387"/>
      <c r="C18" s="368"/>
      <c r="D18" s="368"/>
      <c r="E18" s="368"/>
      <c r="F18" s="368"/>
      <c r="G18" s="368"/>
      <c r="H18" s="368"/>
      <c r="I18" s="388"/>
      <c r="J18" s="53"/>
      <c r="K18" s="265"/>
      <c r="L18" s="265"/>
      <c r="M18" s="265"/>
      <c r="N18" s="265"/>
    </row>
    <row r="19" spans="1:14" ht="15">
      <c r="A19" s="650" t="s">
        <v>645</v>
      </c>
      <c r="B19" s="749" t="s">
        <v>199</v>
      </c>
      <c r="C19" s="750">
        <v>121</v>
      </c>
      <c r="D19" s="750">
        <v>38</v>
      </c>
      <c r="E19" s="750">
        <v>1926.4275</v>
      </c>
      <c r="F19" s="750">
        <v>1.9681</v>
      </c>
      <c r="G19" s="750">
        <v>18.3659</v>
      </c>
      <c r="H19" s="751">
        <v>14926.40</v>
      </c>
      <c r="I19" s="410"/>
      <c r="J19" s="53"/>
      <c r="K19" s="265"/>
      <c r="L19" s="265"/>
      <c r="M19" s="265"/>
      <c r="N19" s="265"/>
    </row>
    <row r="20" spans="1:14" ht="12.75" customHeight="1">
      <c r="A20" s="650" t="s">
        <v>646</v>
      </c>
      <c r="B20" s="749" t="s">
        <v>195</v>
      </c>
      <c r="C20" s="750">
        <v>148</v>
      </c>
      <c r="D20" s="750">
        <v>3</v>
      </c>
      <c r="E20" s="750">
        <v>0</v>
      </c>
      <c r="F20" s="750">
        <v>0</v>
      </c>
      <c r="G20" s="750">
        <v>44.844000000000001</v>
      </c>
      <c r="H20" s="751">
        <v>4955.43</v>
      </c>
      <c r="I20" s="410"/>
      <c r="J20" s="53"/>
      <c r="K20" s="265"/>
      <c r="L20" s="265"/>
      <c r="M20" s="265"/>
      <c r="N20" s="265"/>
    </row>
    <row r="21" spans="1:14" ht="15">
      <c r="A21" s="413" t="s">
        <v>647</v>
      </c>
      <c r="B21" s="749" t="s">
        <v>199</v>
      </c>
      <c r="C21" s="750">
        <v>20</v>
      </c>
      <c r="D21" s="750"/>
      <c r="E21" s="750">
        <v>808</v>
      </c>
      <c r="F21" s="750">
        <v>0.79400000000000004</v>
      </c>
      <c r="G21" s="750">
        <v>-0.0848</v>
      </c>
      <c r="H21" s="751">
        <v>48010</v>
      </c>
      <c r="I21" s="410"/>
      <c r="J21" s="53"/>
      <c r="K21" s="743"/>
      <c r="L21" s="265"/>
      <c r="M21" s="265"/>
      <c r="N21" s="265"/>
    </row>
    <row r="22" spans="1:10" s="265" customFormat="1" ht="15">
      <c r="A22" s="650" t="s">
        <v>201</v>
      </c>
      <c r="B22" s="749" t="s">
        <v>81</v>
      </c>
      <c r="C22" s="750">
        <v>4.50</v>
      </c>
      <c r="D22" s="750"/>
      <c r="E22" s="750">
        <v>77.400000000000006</v>
      </c>
      <c r="F22" s="750">
        <v>0.0034919999999999999</v>
      </c>
      <c r="G22" s="750">
        <v>-0.01404</v>
      </c>
      <c r="H22" s="751">
        <v>10453.82</v>
      </c>
      <c r="I22" s="410"/>
      <c r="J22" s="53"/>
    </row>
    <row r="23" spans="1:10" s="265" customFormat="1" ht="15">
      <c r="A23" s="650" t="s">
        <v>202</v>
      </c>
      <c r="B23" s="749" t="s">
        <v>81</v>
      </c>
      <c r="C23" s="750">
        <v>4</v>
      </c>
      <c r="D23" s="750"/>
      <c r="E23" s="750">
        <v>334.86790000000002</v>
      </c>
      <c r="F23" s="750">
        <v>0</v>
      </c>
      <c r="G23" s="750">
        <v>19.113700000000001</v>
      </c>
      <c r="H23" s="751">
        <v>1160</v>
      </c>
      <c r="I23" s="410"/>
      <c r="J23" s="53"/>
    </row>
    <row r="24" spans="1:14" ht="12.75">
      <c r="A24" s="405" t="s">
        <v>113</v>
      </c>
      <c r="B24" s="387"/>
      <c r="C24" s="368"/>
      <c r="D24" s="368"/>
      <c r="E24" s="368"/>
      <c r="F24" s="368"/>
      <c r="G24" s="368"/>
      <c r="H24" s="368"/>
      <c r="I24" s="388"/>
      <c r="J24" s="53"/>
      <c r="K24" s="265"/>
      <c r="L24" s="265"/>
      <c r="M24" s="265"/>
      <c r="N24" s="265"/>
    </row>
    <row r="25" spans="1:10" s="265" customFormat="1" ht="15">
      <c r="A25" s="650" t="s">
        <v>203</v>
      </c>
      <c r="B25" s="749" t="s">
        <v>204</v>
      </c>
      <c r="C25" s="750">
        <v>1292</v>
      </c>
      <c r="D25" s="750"/>
      <c r="E25" s="750">
        <v>83844.80</v>
      </c>
      <c r="F25" s="750">
        <v>0</v>
      </c>
      <c r="G25" s="750">
        <v>0</v>
      </c>
      <c r="H25" s="751">
        <v>241547.25</v>
      </c>
      <c r="I25" s="410"/>
      <c r="J25" s="53"/>
    </row>
    <row r="26" spans="1:10" s="265" customFormat="1" ht="15">
      <c r="A26" s="650" t="s">
        <v>205</v>
      </c>
      <c r="B26" s="749" t="s">
        <v>206</v>
      </c>
      <c r="C26" s="750">
        <v>2</v>
      </c>
      <c r="D26" s="750"/>
      <c r="E26" s="750">
        <v>3789.576</v>
      </c>
      <c r="F26" s="750">
        <v>0</v>
      </c>
      <c r="G26" s="750">
        <v>0</v>
      </c>
      <c r="H26" s="751">
        <v>2371.3000000000002</v>
      </c>
      <c r="I26" s="410"/>
      <c r="J26" s="53"/>
    </row>
    <row r="27" spans="1:10" s="265" customFormat="1" ht="15">
      <c r="A27" s="650" t="s">
        <v>207</v>
      </c>
      <c r="B27" s="749" t="s">
        <v>204</v>
      </c>
      <c r="C27" s="750">
        <v>6</v>
      </c>
      <c r="D27" s="750"/>
      <c r="E27" s="750">
        <v>58.20</v>
      </c>
      <c r="F27" s="750">
        <v>0.0078600000000000007</v>
      </c>
      <c r="G27" s="750">
        <v>-0.17879999999999999</v>
      </c>
      <c r="H27" s="751">
        <v>782.52</v>
      </c>
      <c r="I27" s="410"/>
      <c r="J27" s="53"/>
    </row>
    <row r="28" spans="1:10" s="265" customFormat="1" ht="15">
      <c r="A28" s="650" t="s">
        <v>208</v>
      </c>
      <c r="B28" s="749" t="s">
        <v>204</v>
      </c>
      <c r="C28" s="750">
        <v>1830</v>
      </c>
      <c r="D28" s="750"/>
      <c r="E28" s="750">
        <v>337212.90</v>
      </c>
      <c r="F28" s="750">
        <v>79.251499999999993</v>
      </c>
      <c r="G28" s="750">
        <v>-950.73800000000006</v>
      </c>
      <c r="H28" s="751">
        <v>211153.85</v>
      </c>
      <c r="I28" s="410"/>
      <c r="J28" s="53"/>
    </row>
    <row r="29" spans="1:10" s="265" customFormat="1" ht="15">
      <c r="A29" s="650" t="s">
        <v>648</v>
      </c>
      <c r="B29" s="749" t="s">
        <v>210</v>
      </c>
      <c r="C29" s="750">
        <v>702</v>
      </c>
      <c r="D29" s="750"/>
      <c r="E29" s="750">
        <v>16360.11</v>
      </c>
      <c r="F29" s="750">
        <v>3.8610000000000002</v>
      </c>
      <c r="G29" s="750">
        <v>-141.91800000000001</v>
      </c>
      <c r="H29" s="751">
        <v>75547.320000000007</v>
      </c>
      <c r="I29" s="410"/>
      <c r="J29" s="53"/>
    </row>
    <row r="30" spans="1:10" s="265" customFormat="1" ht="15">
      <c r="A30" s="650" t="s">
        <v>211</v>
      </c>
      <c r="B30" s="749" t="s">
        <v>206</v>
      </c>
      <c r="C30" s="750">
        <v>893</v>
      </c>
      <c r="D30" s="750"/>
      <c r="E30" s="750">
        <v>4028.80</v>
      </c>
      <c r="F30" s="750">
        <v>1.0205</v>
      </c>
      <c r="G30" s="750">
        <v>-15.351000000000001</v>
      </c>
      <c r="H30" s="751">
        <v>8993.23</v>
      </c>
      <c r="I30" s="410"/>
      <c r="J30" s="53"/>
    </row>
    <row r="31" spans="1:14" ht="15">
      <c r="A31" s="650" t="s">
        <v>212</v>
      </c>
      <c r="B31" s="749" t="s">
        <v>206</v>
      </c>
      <c r="C31" s="750">
        <v>2700</v>
      </c>
      <c r="D31" s="750"/>
      <c r="E31" s="750">
        <v>101503.80</v>
      </c>
      <c r="F31" s="750">
        <v>24.57</v>
      </c>
      <c r="G31" s="750">
        <v>-960.87599999999998</v>
      </c>
      <c r="H31" s="751">
        <v>34466.949999999997</v>
      </c>
      <c r="I31" s="410"/>
      <c r="J31" s="53"/>
      <c r="K31" s="265"/>
      <c r="L31" s="265"/>
      <c r="M31" s="265"/>
      <c r="N31" s="265"/>
    </row>
    <row r="32" spans="1:14" ht="15">
      <c r="A32" s="650" t="s">
        <v>213</v>
      </c>
      <c r="B32" s="749" t="s">
        <v>206</v>
      </c>
      <c r="C32" s="750">
        <v>1198</v>
      </c>
      <c r="D32" s="750"/>
      <c r="E32" s="750">
        <v>45037.612000000001</v>
      </c>
      <c r="F32" s="750">
        <v>10.9018</v>
      </c>
      <c r="G32" s="750">
        <v>-430.25400000000002</v>
      </c>
      <c r="H32" s="751">
        <v>32545.30</v>
      </c>
      <c r="I32" s="366"/>
      <c r="J32" s="53"/>
      <c r="K32" s="265"/>
      <c r="L32" s="265"/>
      <c r="M32" s="265"/>
      <c r="N32" s="265"/>
    </row>
    <row r="33" spans="1:10" ht="12.75">
      <c r="A33" s="405" t="s">
        <v>17</v>
      </c>
      <c r="B33" s="387"/>
      <c r="C33" s="368"/>
      <c r="D33" s="368"/>
      <c r="E33" s="368"/>
      <c r="F33" s="368"/>
      <c r="G33" s="368"/>
      <c r="H33" s="368"/>
      <c r="I33" s="388"/>
      <c r="J33" s="54"/>
    </row>
    <row r="34" spans="1:10" ht="15">
      <c r="A34" s="438" t="s">
        <v>214</v>
      </c>
      <c r="B34" s="749" t="s">
        <v>81</v>
      </c>
      <c r="C34" s="750">
        <v>31</v>
      </c>
      <c r="D34" s="750"/>
      <c r="E34" s="750">
        <v>4200.8922000000002</v>
      </c>
      <c r="F34" s="750">
        <v>0.7248</v>
      </c>
      <c r="G34" s="750">
        <v>-53.348300000000002</v>
      </c>
      <c r="H34" s="751">
        <v>2988.66</v>
      </c>
      <c r="I34" s="410"/>
      <c r="J34" s="54"/>
    </row>
    <row r="35" spans="1:10" ht="15">
      <c r="A35" s="438" t="s">
        <v>215</v>
      </c>
      <c r="B35" s="749" t="s">
        <v>81</v>
      </c>
      <c r="C35" s="750">
        <v>3</v>
      </c>
      <c r="D35" s="750"/>
      <c r="E35" s="750">
        <v>7253.70</v>
      </c>
      <c r="F35" s="750">
        <v>0.876</v>
      </c>
      <c r="G35" s="750">
        <v>0</v>
      </c>
      <c r="H35" s="751">
        <v>3948.21</v>
      </c>
      <c r="I35" s="410"/>
      <c r="J35" s="54"/>
    </row>
    <row r="36" spans="1:10" ht="12.75">
      <c r="A36" s="405" t="s">
        <v>216</v>
      </c>
      <c r="B36" s="387"/>
      <c r="C36" s="368"/>
      <c r="D36" s="368"/>
      <c r="E36" s="368"/>
      <c r="F36" s="368"/>
      <c r="G36" s="368"/>
      <c r="H36" s="368"/>
      <c r="I36" s="414"/>
      <c r="J36" s="54"/>
    </row>
    <row r="37" spans="1:10" ht="15">
      <c r="A37" s="413" t="s">
        <v>217</v>
      </c>
      <c r="B37" s="749"/>
      <c r="C37" s="750">
        <v>38</v>
      </c>
      <c r="D37" s="750"/>
      <c r="E37" s="750"/>
      <c r="F37" s="750"/>
      <c r="G37" s="750"/>
      <c r="H37" s="752">
        <v>60291.855000000003</v>
      </c>
      <c r="I37" s="410"/>
      <c r="J37" s="54"/>
    </row>
    <row r="38" spans="1:10" ht="13.5" thickBot="1">
      <c r="A38" s="91"/>
      <c r="B38" s="240"/>
      <c r="C38" s="240"/>
      <c r="D38" s="240"/>
      <c r="E38" s="241"/>
      <c r="F38" s="242"/>
      <c r="G38" s="241"/>
      <c r="H38" s="243"/>
      <c r="I38" s="244"/>
      <c r="J38" s="53"/>
    </row>
    <row r="39" spans="1:10" ht="15.75" thickBot="1">
      <c r="A39" s="975" t="s">
        <v>9</v>
      </c>
      <c r="B39" s="976" t="s">
        <v>218</v>
      </c>
      <c r="C39" s="977" t="s">
        <v>218</v>
      </c>
      <c r="D39" s="977"/>
      <c r="E39" s="977">
        <f>SUM(E12:E35)</f>
        <v>606875.54669999995</v>
      </c>
      <c r="F39" s="977">
        <f>SUM(F12:F35)</f>
        <v>124.022752</v>
      </c>
      <c r="G39" s="977">
        <f>SUM(G12:G35)</f>
        <v>1251.1573599999988</v>
      </c>
      <c r="H39" s="978">
        <f>SUM(H12:H35)</f>
        <v>750844.82</v>
      </c>
      <c r="I39" s="245"/>
      <c r="J39" s="265"/>
    </row>
    <row r="40" spans="1:9" ht="13.5" thickBot="1">
      <c r="A40" s="230"/>
      <c r="B40" s="231"/>
      <c r="C40" s="232"/>
      <c r="D40" s="232"/>
      <c r="E40" s="232"/>
      <c r="F40" s="232"/>
      <c r="G40" s="232"/>
      <c r="H40" s="231"/>
      <c r="I40" s="265"/>
    </row>
    <row r="41" spans="1:9" ht="13.5" thickBot="1">
      <c r="A41" s="233" t="s">
        <v>219</v>
      </c>
      <c r="B41" s="355" t="s">
        <v>220</v>
      </c>
      <c r="C41" s="265"/>
      <c r="D41" s="265"/>
      <c r="E41" s="265"/>
      <c r="F41" s="265"/>
      <c r="G41" s="265"/>
      <c r="H41" s="234"/>
      <c r="I41" s="265"/>
    </row>
    <row r="42" spans="1:9" ht="27.75">
      <c r="A42" s="235" t="s">
        <v>221</v>
      </c>
      <c r="B42" s="753">
        <f>'ESA Table 5A_5B_5C'!N64</f>
        <v>54</v>
      </c>
      <c r="C42" s="265"/>
      <c r="D42" s="265"/>
      <c r="E42" s="265"/>
      <c r="F42" s="265"/>
      <c r="G42" s="265"/>
      <c r="H42" s="236"/>
      <c r="I42" s="265"/>
    </row>
    <row r="43" spans="1:9" ht="26.25">
      <c r="A43" s="239" t="s">
        <v>222</v>
      </c>
      <c r="B43" s="753">
        <v>14</v>
      </c>
      <c r="C43" s="265"/>
      <c r="D43" s="265"/>
      <c r="E43" s="265"/>
      <c r="F43" s="265"/>
      <c r="G43" s="265"/>
      <c r="H43" s="236"/>
      <c r="I43" s="265"/>
    </row>
    <row r="44" spans="1:8" s="265" customFormat="1" ht="27.75">
      <c r="A44" s="415" t="s">
        <v>223</v>
      </c>
      <c r="B44" s="754">
        <v>3593</v>
      </c>
      <c r="H44" s="236"/>
    </row>
    <row r="45" s="265" customFormat="1" ht="12.75"/>
    <row r="46" s="265" customFormat="1" ht="12.75"/>
    <row r="47" spans="1:8" s="265" customFormat="1" ht="12.6" customHeight="1">
      <c r="A47" s="1150" t="s">
        <v>142</v>
      </c>
      <c r="B47" s="1150"/>
      <c r="C47" s="1150"/>
      <c r="D47" s="1150"/>
      <c r="E47" s="1150"/>
      <c r="F47" s="1150"/>
      <c r="G47" s="1150"/>
      <c r="H47" s="1150"/>
    </row>
    <row r="48" spans="1:8" s="265" customFormat="1" ht="12.75">
      <c r="A48" s="1150" t="s">
        <v>144</v>
      </c>
      <c r="B48" s="1150"/>
      <c r="C48" s="1150"/>
      <c r="D48" s="1150"/>
      <c r="E48" s="1150"/>
      <c r="F48" s="1150"/>
      <c r="G48" s="1150"/>
      <c r="H48" s="1150"/>
    </row>
    <row r="49" spans="1:8" s="265" customFormat="1" ht="12.75">
      <c r="A49" s="774" t="s">
        <v>185</v>
      </c>
      <c r="B49" s="774"/>
      <c r="C49" s="774"/>
      <c r="D49" s="774"/>
      <c r="E49" s="774"/>
      <c r="F49" s="774"/>
      <c r="G49" s="721"/>
      <c r="H49" s="721"/>
    </row>
    <row r="50" spans="1:8" s="265" customFormat="1" ht="12.6" customHeight="1">
      <c r="A50" s="1150" t="s">
        <v>224</v>
      </c>
      <c r="B50" s="1150"/>
      <c r="C50" s="1150"/>
      <c r="D50" s="1150"/>
      <c r="E50" s="1150"/>
      <c r="F50" s="1150"/>
      <c r="G50" s="1150"/>
      <c r="H50" s="1150"/>
    </row>
    <row r="51" spans="1:8" s="265" customFormat="1" ht="12.75">
      <c r="A51" s="1150" t="s">
        <v>225</v>
      </c>
      <c r="B51" s="1150"/>
      <c r="C51" s="1150"/>
      <c r="D51" s="1150"/>
      <c r="E51" s="1150"/>
      <c r="F51" s="1150"/>
      <c r="G51" s="1150"/>
      <c r="H51" s="1150"/>
    </row>
    <row r="52" spans="1:8" s="265" customFormat="1" ht="12.75">
      <c r="A52" s="1150" t="s">
        <v>226</v>
      </c>
      <c r="B52" s="1150"/>
      <c r="C52" s="1150"/>
      <c r="D52" s="1150"/>
      <c r="E52" s="1150"/>
      <c r="F52" s="1150"/>
      <c r="G52" s="1150"/>
      <c r="H52" s="774"/>
    </row>
    <row r="53" spans="1:8" s="265" customFormat="1" ht="12.75">
      <c r="A53" s="1150" t="s">
        <v>227</v>
      </c>
      <c r="B53" s="1150"/>
      <c r="C53" s="1150"/>
      <c r="D53" s="1150"/>
      <c r="E53" s="1150"/>
      <c r="F53" s="1150"/>
      <c r="G53" s="1150"/>
      <c r="H53" s="1150"/>
    </row>
    <row r="54" spans="1:8" s="265" customFormat="1" ht="12.75">
      <c r="A54" s="1150" t="s">
        <v>151</v>
      </c>
      <c r="B54" s="1150"/>
      <c r="C54" s="1150"/>
      <c r="D54" s="1150"/>
      <c r="E54" s="1150"/>
      <c r="F54" s="1150"/>
      <c r="G54" s="1150"/>
      <c r="H54" s="1150"/>
    </row>
    <row r="55" spans="1:8" s="265" customFormat="1" ht="12.75">
      <c r="A55" s="1150" t="s">
        <v>228</v>
      </c>
      <c r="B55" s="1150"/>
      <c r="C55" s="1150"/>
      <c r="D55" s="1150"/>
      <c r="E55" s="1150"/>
      <c r="F55" s="1150"/>
      <c r="G55" s="1150"/>
      <c r="H55" s="1150"/>
    </row>
    <row r="56" s="265" customFormat="1" ht="12.75">
      <c r="A56" s="265" t="s">
        <v>651</v>
      </c>
    </row>
    <row r="57" s="265" customFormat="1" ht="12.75"/>
    <row r="58" s="265" customFormat="1" ht="12.75"/>
    <row r="67" spans="1:8" ht="12.75">
      <c r="A67" s="265"/>
      <c r="B67" s="265"/>
      <c r="C67" s="265"/>
      <c r="D67" s="265"/>
      <c r="E67" s="265"/>
      <c r="F67" s="265"/>
      <c r="G67" s="265"/>
      <c r="H67" s="265"/>
    </row>
    <row r="68" spans="1:8" ht="12.75">
      <c r="A68" s="265"/>
      <c r="B68" s="265"/>
      <c r="C68" s="265"/>
      <c r="D68" s="265"/>
      <c r="E68" s="265"/>
      <c r="F68" s="265"/>
      <c r="G68" s="265"/>
      <c r="H68" s="265"/>
    </row>
    <row r="69" spans="1:8" ht="12.75">
      <c r="A69" s="265"/>
      <c r="B69" s="265"/>
      <c r="C69" s="265"/>
      <c r="D69" s="265"/>
      <c r="E69" s="265"/>
      <c r="F69" s="265"/>
      <c r="G69" s="265"/>
      <c r="H69" s="265"/>
    </row>
    <row r="70" spans="1:8" ht="12.75">
      <c r="A70" s="265"/>
      <c r="B70" s="265"/>
      <c r="C70" s="265"/>
      <c r="D70" s="265"/>
      <c r="E70" s="265"/>
      <c r="F70" s="265"/>
      <c r="G70" s="265"/>
      <c r="H70" s="265"/>
    </row>
    <row r="71" spans="1:8" ht="12.75" customHeight="1">
      <c r="A71" s="265"/>
      <c r="B71" s="265"/>
      <c r="C71" s="265"/>
      <c r="D71" s="265"/>
      <c r="E71" s="265"/>
      <c r="F71" s="265"/>
      <c r="G71" s="265"/>
      <c r="H71" s="265"/>
    </row>
    <row r="72" spans="1:8" ht="18.75" customHeight="1">
      <c r="A72" s="265"/>
      <c r="B72" s="265"/>
      <c r="C72" s="265"/>
      <c r="D72" s="265"/>
      <c r="E72" s="265"/>
      <c r="F72" s="265"/>
      <c r="G72" s="265"/>
      <c r="H72" s="265"/>
    </row>
    <row r="73" spans="1:8" ht="28.5" customHeight="1">
      <c r="A73" s="265"/>
      <c r="B73" s="265"/>
      <c r="C73" s="265"/>
      <c r="D73" s="265"/>
      <c r="E73" s="265"/>
      <c r="F73" s="265"/>
      <c r="G73" s="265"/>
      <c r="H73" s="265"/>
    </row>
    <row r="74" spans="1:8" ht="18.75" customHeight="1">
      <c r="A74" s="265"/>
      <c r="B74" s="265"/>
      <c r="C74" s="265"/>
      <c r="D74" s="265"/>
      <c r="E74" s="265"/>
      <c r="F74" s="265"/>
      <c r="G74" s="265"/>
      <c r="H74" s="265"/>
    </row>
    <row r="75" spans="1:8" ht="18.75" customHeight="1">
      <c r="A75" s="265"/>
      <c r="B75" s="265"/>
      <c r="C75" s="265"/>
      <c r="D75" s="265"/>
      <c r="E75" s="265"/>
      <c r="F75" s="265"/>
      <c r="G75" s="265"/>
      <c r="H75" s="265"/>
    </row>
    <row r="76" spans="1:8" ht="18.75" customHeight="1">
      <c r="A76" s="265"/>
      <c r="B76" s="265"/>
      <c r="C76" s="265"/>
      <c r="D76" s="265"/>
      <c r="E76" s="265"/>
      <c r="F76" s="265"/>
      <c r="G76" s="265"/>
      <c r="H76" s="265"/>
    </row>
    <row r="77" spans="1:8" ht="27.75" customHeight="1">
      <c r="A77" s="265"/>
      <c r="B77" s="265"/>
      <c r="C77" s="265"/>
      <c r="D77" s="265"/>
      <c r="E77" s="265"/>
      <c r="F77" s="265"/>
      <c r="G77" s="265"/>
      <c r="H77" s="265"/>
    </row>
    <row r="78" spans="1:8" ht="18.75" customHeight="1">
      <c r="A78" s="265"/>
      <c r="B78" s="265"/>
      <c r="C78" s="265"/>
      <c r="D78" s="265"/>
      <c r="E78" s="265"/>
      <c r="F78" s="265"/>
      <c r="G78" s="265"/>
      <c r="H78" s="265"/>
    </row>
    <row r="79" spans="1:8" ht="18" customHeight="1">
      <c r="A79" s="265"/>
      <c r="B79" s="265"/>
      <c r="C79" s="265"/>
      <c r="D79" s="265"/>
      <c r="E79" s="265"/>
      <c r="F79" s="265"/>
      <c r="G79" s="265"/>
      <c r="H79" s="265"/>
    </row>
  </sheetData>
  <mergeCells count="14">
    <mergeCell ref="A1:H1"/>
    <mergeCell ref="A2:H2"/>
    <mergeCell ref="B5:H5"/>
    <mergeCell ref="C6:H6"/>
    <mergeCell ref="A4:H4"/>
    <mergeCell ref="A3:H3"/>
    <mergeCell ref="A53:H53"/>
    <mergeCell ref="A54:H54"/>
    <mergeCell ref="A55:H55"/>
    <mergeCell ref="A47:H47"/>
    <mergeCell ref="A48:H48"/>
    <mergeCell ref="A50:H50"/>
    <mergeCell ref="A51:H51"/>
    <mergeCell ref="A52:G52"/>
  </mergeCells>
  <printOptions horizontalCentered="1" verticalCentered="1"/>
  <pageMargins left="0.25" right="0.25" top="0.5" bottom="0.5" header="0.5" footer="0.5"/>
  <pageSetup orientation="landscape" paperSize="5" scale="1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7CDE-F206-4009-95B3-8C21223E0A44}">
  <dimension ref="A1:D53"/>
  <sheetViews>
    <sheetView workbookViewId="0" topLeftCell="A17">
      <selection pane="topLeft" activeCell="A1" sqref="A1"/>
    </sheetView>
  </sheetViews>
  <sheetFormatPr defaultColWidth="8.5703125" defaultRowHeight="13"/>
  <cols>
    <col min="1" max="1" width="40" customWidth="1"/>
    <col min="2" max="3" width="13" customWidth="1"/>
    <col min="4" max="4" width="26.4545454545455" customWidth="1"/>
  </cols>
  <sheetData>
    <row r="1" spans="1:4" ht="31.5" customHeight="1">
      <c r="A1" s="1190" t="s">
        <v>229</v>
      </c>
      <c r="B1" s="1190"/>
      <c r="C1" s="1190"/>
      <c r="D1" s="1190"/>
    </row>
    <row r="2" spans="1:4" ht="15.75">
      <c r="A2" s="1118" t="s">
        <v>1</v>
      </c>
      <c r="B2" s="1118"/>
      <c r="C2" s="1118"/>
      <c r="D2" s="1118"/>
    </row>
    <row r="3" spans="1:4" ht="15.75">
      <c r="A3" s="1120" t="s">
        <v>617</v>
      </c>
      <c r="B3" s="1120"/>
      <c r="C3" s="1120"/>
      <c r="D3" s="1120"/>
    </row>
    <row r="4" spans="1:4" ht="13.5" thickBot="1">
      <c r="A4" s="721"/>
      <c r="B4" s="721"/>
      <c r="C4" s="721"/>
      <c r="D4" s="721"/>
    </row>
    <row r="5" spans="1:4" s="238" customFormat="1" ht="34.5" customHeight="1" thickBot="1">
      <c r="A5" s="259" t="s">
        <v>230</v>
      </c>
      <c r="B5" s="259" t="s">
        <v>231</v>
      </c>
      <c r="C5" s="259" t="s">
        <v>232</v>
      </c>
      <c r="D5" s="259" t="s">
        <v>233</v>
      </c>
    </row>
    <row r="6" spans="1:4" s="237" customFormat="1" ht="12.75">
      <c r="A6" s="1394" t="s">
        <v>11</v>
      </c>
      <c r="B6" s="258"/>
      <c r="C6" s="258"/>
      <c r="D6" s="1395"/>
    </row>
    <row r="7" spans="1:4" s="237" customFormat="1" ht="12.75">
      <c r="A7" s="979"/>
      <c r="B7" s="416"/>
      <c r="C7" s="416"/>
      <c r="D7" s="1396"/>
    </row>
    <row r="8" spans="1:4" s="237" customFormat="1" ht="12.75">
      <c r="A8" s="979"/>
      <c r="B8" s="416"/>
      <c r="C8" s="416"/>
      <c r="D8" s="1396"/>
    </row>
    <row r="9" spans="1:4" s="237" customFormat="1" ht="12.75">
      <c r="A9" s="979"/>
      <c r="B9" s="416"/>
      <c r="C9" s="416"/>
      <c r="D9" s="1396"/>
    </row>
    <row r="10" spans="1:4" s="237" customFormat="1" ht="12.75">
      <c r="A10" s="979"/>
      <c r="B10" s="416"/>
      <c r="C10" s="416"/>
      <c r="D10" s="1396"/>
    </row>
    <row r="11" spans="1:4" s="237" customFormat="1" ht="12.75">
      <c r="A11" s="979"/>
      <c r="B11" s="416"/>
      <c r="C11" s="416"/>
      <c r="D11" s="1396"/>
    </row>
    <row r="12" spans="1:4" s="237" customFormat="1" ht="12.75">
      <c r="A12" s="1397" t="s">
        <v>12</v>
      </c>
      <c r="B12" s="417"/>
      <c r="C12" s="417"/>
      <c r="D12" s="1398"/>
    </row>
    <row r="13" spans="1:4" s="237" customFormat="1" ht="12.75">
      <c r="A13" s="412" t="s">
        <v>196</v>
      </c>
      <c r="B13" s="418">
        <v>43969</v>
      </c>
      <c r="C13" s="416"/>
      <c r="D13" s="1399" t="s">
        <v>234</v>
      </c>
    </row>
    <row r="14" spans="1:4" s="237" customFormat="1" ht="12.75">
      <c r="A14" s="412" t="s">
        <v>163</v>
      </c>
      <c r="B14" s="418">
        <v>43969</v>
      </c>
      <c r="C14" s="416"/>
      <c r="D14" s="1399" t="s">
        <v>234</v>
      </c>
    </row>
    <row r="15" spans="1:4" s="237" customFormat="1" ht="12.75">
      <c r="A15" s="979" t="s">
        <v>194</v>
      </c>
      <c r="B15" s="418">
        <v>43969</v>
      </c>
      <c r="C15" s="416"/>
      <c r="D15" s="1399" t="s">
        <v>235</v>
      </c>
    </row>
    <row r="16" spans="1:4" s="237" customFormat="1" ht="12.75">
      <c r="A16" s="979"/>
      <c r="B16" s="416"/>
      <c r="C16" s="416"/>
      <c r="D16" s="1396"/>
    </row>
    <row r="17" spans="1:4" s="237" customFormat="1" ht="12.75">
      <c r="A17" s="979"/>
      <c r="B17" s="416"/>
      <c r="C17" s="416"/>
      <c r="D17" s="1396"/>
    </row>
    <row r="18" spans="1:4" s="237" customFormat="1" ht="12.75">
      <c r="A18" s="979"/>
      <c r="B18" s="416"/>
      <c r="C18" s="416"/>
      <c r="D18" s="1396"/>
    </row>
    <row r="19" spans="1:4" s="237" customFormat="1" ht="12.75">
      <c r="A19" s="979"/>
      <c r="B19" s="416"/>
      <c r="C19" s="416"/>
      <c r="D19" s="1396"/>
    </row>
    <row r="20" spans="1:4" s="237" customFormat="1" ht="12.75">
      <c r="A20" s="979"/>
      <c r="B20" s="416"/>
      <c r="C20" s="416"/>
      <c r="D20" s="1396"/>
    </row>
    <row r="21" spans="1:4" s="237" customFormat="1" ht="12.75">
      <c r="A21" s="1397" t="s">
        <v>197</v>
      </c>
      <c r="B21" s="417"/>
      <c r="C21" s="417"/>
      <c r="D21" s="1398"/>
    </row>
    <row r="22" spans="1:4" s="237" customFormat="1" ht="12.75">
      <c r="A22" s="979"/>
      <c r="B22" s="416"/>
      <c r="C22" s="416"/>
      <c r="D22" s="1396"/>
    </row>
    <row r="23" spans="1:4" s="237" customFormat="1" ht="12.75">
      <c r="A23" s="979"/>
      <c r="B23" s="416"/>
      <c r="C23" s="416"/>
      <c r="D23" s="1396"/>
    </row>
    <row r="24" spans="1:4" s="237" customFormat="1" ht="12.75">
      <c r="A24" s="979"/>
      <c r="B24" s="416"/>
      <c r="C24" s="416"/>
      <c r="D24" s="1396"/>
    </row>
    <row r="25" spans="1:4" s="237" customFormat="1" ht="12.75">
      <c r="A25" s="1397" t="s">
        <v>96</v>
      </c>
      <c r="B25" s="417"/>
      <c r="C25" s="417"/>
      <c r="D25" s="1398"/>
    </row>
    <row r="26" spans="1:4" s="237" customFormat="1" ht="12.75">
      <c r="A26" s="979" t="s">
        <v>198</v>
      </c>
      <c r="B26" s="418">
        <v>43969</v>
      </c>
      <c r="C26" s="416"/>
      <c r="D26" s="1399" t="s">
        <v>234</v>
      </c>
    </row>
    <row r="27" spans="1:4" s="237" customFormat="1" ht="12.75">
      <c r="A27" s="979" t="s">
        <v>200</v>
      </c>
      <c r="B27" s="418">
        <v>43969</v>
      </c>
      <c r="C27" s="416"/>
      <c r="D27" s="1399" t="s">
        <v>234</v>
      </c>
    </row>
    <row r="28" spans="1:4" s="237" customFormat="1" ht="12.75">
      <c r="A28" s="1400" t="s">
        <v>201</v>
      </c>
      <c r="B28" s="418">
        <v>43969</v>
      </c>
      <c r="C28" s="416"/>
      <c r="D28" s="1399" t="s">
        <v>234</v>
      </c>
    </row>
    <row r="29" spans="1:4" s="237" customFormat="1" ht="12.75">
      <c r="A29" s="979" t="s">
        <v>201</v>
      </c>
      <c r="B29" s="418">
        <v>43969</v>
      </c>
      <c r="C29" s="416"/>
      <c r="D29" s="1399" t="s">
        <v>234</v>
      </c>
    </row>
    <row r="30" spans="1:4" s="237" customFormat="1" ht="12.75">
      <c r="A30" s="979" t="s">
        <v>202</v>
      </c>
      <c r="B30" s="418">
        <v>43969</v>
      </c>
      <c r="C30" s="416"/>
      <c r="D30" s="1399" t="s">
        <v>234</v>
      </c>
    </row>
    <row r="31" spans="1:4" s="237" customFormat="1" ht="12.75">
      <c r="A31" s="979"/>
      <c r="B31" s="416"/>
      <c r="C31" s="416"/>
      <c r="D31" s="1396"/>
    </row>
    <row r="32" spans="1:4" s="237" customFormat="1" ht="12.75">
      <c r="A32" s="979"/>
      <c r="B32" s="416"/>
      <c r="C32" s="416"/>
      <c r="D32" s="1396"/>
    </row>
    <row r="33" spans="1:4" s="237" customFormat="1" ht="12.75">
      <c r="A33" s="979"/>
      <c r="B33" s="416"/>
      <c r="C33" s="416"/>
      <c r="D33" s="1396"/>
    </row>
    <row r="34" spans="1:4" s="237" customFormat="1" ht="12.75">
      <c r="A34" s="1397" t="s">
        <v>16</v>
      </c>
      <c r="B34" s="417"/>
      <c r="C34" s="417"/>
      <c r="D34" s="1398"/>
    </row>
    <row r="35" spans="1:4" s="237" customFormat="1" ht="12.75">
      <c r="A35" s="979" t="s">
        <v>203</v>
      </c>
      <c r="B35" s="418">
        <v>43969</v>
      </c>
      <c r="C35" s="416"/>
      <c r="D35" s="1399" t="s">
        <v>234</v>
      </c>
    </row>
    <row r="36" spans="1:4" s="237" customFormat="1" ht="12.75">
      <c r="A36" s="979" t="s">
        <v>209</v>
      </c>
      <c r="B36" s="418">
        <v>43969</v>
      </c>
      <c r="C36" s="416"/>
      <c r="D36" s="1399" t="s">
        <v>234</v>
      </c>
    </row>
    <row r="37" spans="1:4" s="237" customFormat="1" ht="12.75">
      <c r="A37" s="979" t="s">
        <v>212</v>
      </c>
      <c r="B37" s="418">
        <v>43969</v>
      </c>
      <c r="C37" s="416"/>
      <c r="D37" s="1399" t="s">
        <v>234</v>
      </c>
    </row>
    <row r="38" spans="1:4" s="237" customFormat="1" ht="12.75">
      <c r="A38" s="979" t="s">
        <v>213</v>
      </c>
      <c r="B38" s="418">
        <v>43969</v>
      </c>
      <c r="C38" s="416"/>
      <c r="D38" s="1399" t="s">
        <v>234</v>
      </c>
    </row>
    <row r="39" spans="1:4" s="237" customFormat="1" ht="12.75">
      <c r="A39" s="979" t="s">
        <v>207</v>
      </c>
      <c r="B39" s="418">
        <v>43969</v>
      </c>
      <c r="C39" s="416"/>
      <c r="D39" s="1399" t="s">
        <v>234</v>
      </c>
    </row>
    <row r="40" spans="1:4" s="237" customFormat="1" ht="12.75">
      <c r="A40" s="979" t="s">
        <v>208</v>
      </c>
      <c r="B40" s="418">
        <v>43969</v>
      </c>
      <c r="C40" s="416"/>
      <c r="D40" s="1399" t="s">
        <v>234</v>
      </c>
    </row>
    <row r="41" spans="1:4" s="237" customFormat="1" ht="12.75">
      <c r="A41" s="979" t="s">
        <v>211</v>
      </c>
      <c r="B41" s="418">
        <v>43969</v>
      </c>
      <c r="C41" s="416"/>
      <c r="D41" s="1399" t="s">
        <v>234</v>
      </c>
    </row>
    <row r="42" spans="1:4" s="237" customFormat="1" ht="12.75">
      <c r="A42" s="979" t="s">
        <v>205</v>
      </c>
      <c r="B42" s="418">
        <v>43969</v>
      </c>
      <c r="C42" s="416"/>
      <c r="D42" s="1399" t="s">
        <v>234</v>
      </c>
    </row>
    <row r="43" spans="1:4" s="237" customFormat="1" ht="12.75">
      <c r="A43" s="979"/>
      <c r="B43" s="418"/>
      <c r="C43" s="416"/>
      <c r="D43" s="1399"/>
    </row>
    <row r="44" spans="1:4" s="237" customFormat="1" ht="12.75">
      <c r="A44" s="979"/>
      <c r="B44" s="416"/>
      <c r="C44" s="416"/>
      <c r="D44" s="1396"/>
    </row>
    <row r="45" spans="1:4" s="237" customFormat="1" ht="12.75">
      <c r="A45" s="1397" t="s">
        <v>17</v>
      </c>
      <c r="B45" s="417"/>
      <c r="C45" s="417"/>
      <c r="D45" s="1398"/>
    </row>
    <row r="46" spans="1:4" s="237" customFormat="1" ht="12.75">
      <c r="A46" s="979" t="s">
        <v>214</v>
      </c>
      <c r="B46" s="418">
        <v>43969</v>
      </c>
      <c r="C46" s="416"/>
      <c r="D46" s="1399" t="s">
        <v>234</v>
      </c>
    </row>
    <row r="47" spans="1:4" s="237" customFormat="1" ht="12.75">
      <c r="A47" s="979" t="s">
        <v>215</v>
      </c>
      <c r="B47" s="418">
        <v>43969</v>
      </c>
      <c r="C47" s="416"/>
      <c r="D47" s="1399" t="s">
        <v>234</v>
      </c>
    </row>
    <row r="48" spans="1:4" s="237" customFormat="1" ht="13.5" thickBot="1">
      <c r="A48" s="1401"/>
      <c r="B48" s="47"/>
      <c r="C48" s="47"/>
      <c r="D48" s="1402"/>
    </row>
    <row r="49" spans="1:4" s="237" customFormat="1" ht="12.75">
      <c r="A49" s="265"/>
      <c r="B49" s="265"/>
      <c r="C49" s="265"/>
      <c r="D49" s="265"/>
    </row>
    <row r="50" spans="1:4" s="237" customFormat="1" ht="14.25" customHeight="1">
      <c r="A50" s="265" t="s">
        <v>236</v>
      </c>
      <c r="B50" s="265"/>
      <c r="C50" s="265"/>
      <c r="D50" s="265"/>
    </row>
    <row r="51" spans="1:4" s="237" customFormat="1" ht="54" customHeight="1">
      <c r="A51" s="1192" t="s">
        <v>237</v>
      </c>
      <c r="B51" s="1192"/>
      <c r="C51" s="1192"/>
      <c r="D51" s="1192"/>
    </row>
    <row r="52" spans="1:4" s="237" customFormat="1" ht="12.75" customHeight="1">
      <c r="A52" s="1191" t="s">
        <v>238</v>
      </c>
      <c r="B52" s="1191"/>
      <c r="C52" s="1191"/>
      <c r="D52" s="1191"/>
    </row>
    <row r="53" spans="1:4" ht="26.25" customHeight="1">
      <c r="A53" s="1169" t="s">
        <v>239</v>
      </c>
      <c r="B53" s="1169"/>
      <c r="C53" s="1169"/>
      <c r="D53" s="1169"/>
    </row>
  </sheetData>
  <mergeCells count="6">
    <mergeCell ref="A1:D1"/>
    <mergeCell ref="A52:D52"/>
    <mergeCell ref="A53:D53"/>
    <mergeCell ref="A2:D2"/>
    <mergeCell ref="A3:D3"/>
    <mergeCell ref="A51:D51"/>
  </mergeCells>
  <printOptions horizontalCentered="1" verticalCentered="1"/>
  <pageMargins left="0.25" right="0.25" top="0.5" bottom="0.5" header="0.5" footer="0.5"/>
  <pageSetup orientation="portrait" scale="9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47"/>
  <sheetViews>
    <sheetView zoomScale="120" zoomScaleNormal="120" workbookViewId="0" topLeftCell="A15">
      <selection pane="topLeft" activeCell="A1" sqref="A1"/>
    </sheetView>
  </sheetViews>
  <sheetFormatPr defaultColWidth="8.5703125" defaultRowHeight="13"/>
  <cols>
    <col min="1" max="1" width="61.4545454545455" customWidth="1"/>
    <col min="2" max="2" width="21" customWidth="1"/>
  </cols>
  <sheetData>
    <row r="1" spans="1:13" ht="33.75" customHeight="1">
      <c r="A1" s="1196" t="s">
        <v>240</v>
      </c>
      <c r="B1" s="1196"/>
      <c r="C1" s="721"/>
      <c r="D1" s="721"/>
      <c r="E1" s="721"/>
      <c r="F1" s="721"/>
      <c r="G1" s="721"/>
      <c r="H1" s="721"/>
      <c r="I1" s="721"/>
      <c r="J1" s="721"/>
      <c r="K1" s="721"/>
      <c r="L1" s="721"/>
      <c r="M1" s="721"/>
    </row>
    <row r="2" spans="1:13" s="12" customFormat="1" ht="15.75">
      <c r="A2" s="1199" t="s">
        <v>1</v>
      </c>
      <c r="B2" s="1198"/>
      <c r="C2" s="60"/>
      <c r="D2" s="60"/>
      <c r="E2" s="60"/>
      <c r="F2" s="60"/>
      <c r="G2" s="60"/>
      <c r="H2" s="60"/>
      <c r="I2" s="60"/>
      <c r="J2" s="60"/>
      <c r="K2" s="60"/>
      <c r="L2" s="60"/>
      <c r="M2" s="60"/>
    </row>
    <row r="3" spans="1:13" s="12" customFormat="1" ht="15.75">
      <c r="A3" s="1197" t="s">
        <v>617</v>
      </c>
      <c r="B3" s="1198"/>
      <c r="C3" s="11"/>
      <c r="D3" s="11"/>
      <c r="E3" s="11"/>
      <c r="F3" s="11"/>
      <c r="G3" s="11"/>
      <c r="H3" s="11"/>
      <c r="I3" s="11"/>
      <c r="J3" s="11"/>
      <c r="K3" s="11"/>
      <c r="L3" s="11"/>
      <c r="M3" s="11"/>
    </row>
    <row r="4" spans="1:13" s="63" customFormat="1" ht="16.5" thickBot="1">
      <c r="A4" s="781"/>
      <c r="B4" s="782"/>
      <c r="C4" s="11"/>
      <c r="D4" s="11"/>
      <c r="E4" s="11"/>
      <c r="F4" s="11"/>
      <c r="G4" s="11"/>
      <c r="H4" s="11"/>
      <c r="I4" s="11"/>
      <c r="J4" s="11"/>
      <c r="K4" s="11"/>
      <c r="L4" s="11"/>
      <c r="M4" s="11"/>
    </row>
    <row r="5" spans="1:13" s="63" customFormat="1" ht="16.5" thickBot="1">
      <c r="A5" s="1193" t="s">
        <v>241</v>
      </c>
      <c r="B5" s="1194"/>
      <c r="C5" s="11"/>
      <c r="D5" s="11"/>
      <c r="E5" s="11"/>
      <c r="F5" s="11"/>
      <c r="G5" s="11"/>
      <c r="H5" s="11"/>
      <c r="I5" s="11"/>
      <c r="J5" s="11"/>
      <c r="K5" s="11"/>
      <c r="L5" s="11"/>
      <c r="M5" s="11"/>
    </row>
    <row r="6" spans="1:13" ht="12.75">
      <c r="A6" s="981" t="s">
        <v>242</v>
      </c>
      <c r="B6" s="982">
        <v>937231.12</v>
      </c>
      <c r="C6" s="721"/>
      <c r="D6" s="721"/>
      <c r="E6" s="721"/>
      <c r="F6" s="721"/>
      <c r="G6" s="721"/>
      <c r="H6" s="721"/>
      <c r="I6" s="721"/>
      <c r="J6" s="721"/>
      <c r="K6" s="721"/>
      <c r="L6" s="721"/>
      <c r="M6" s="721"/>
    </row>
    <row r="7" spans="1:13" ht="12.75">
      <c r="A7" s="413" t="s">
        <v>243</v>
      </c>
      <c r="B7" s="982">
        <v>31164.757000000001</v>
      </c>
      <c r="C7" s="721"/>
      <c r="D7" s="721"/>
      <c r="E7" s="721"/>
      <c r="F7" s="721"/>
      <c r="G7" s="721"/>
      <c r="H7" s="721"/>
      <c r="I7" s="721"/>
      <c r="J7" s="721"/>
      <c r="K7" s="721"/>
      <c r="L7" s="721"/>
      <c r="M7" s="721"/>
    </row>
    <row r="8" spans="1:13" ht="15">
      <c r="A8" s="413" t="s">
        <v>244</v>
      </c>
      <c r="B8" s="983">
        <v>8469747.2300000004</v>
      </c>
      <c r="C8" s="721"/>
      <c r="D8" s="721"/>
      <c r="E8" s="721"/>
      <c r="F8" s="721"/>
      <c r="G8" s="721"/>
      <c r="H8" s="721"/>
      <c r="I8" s="721"/>
      <c r="J8" s="721"/>
      <c r="K8" s="721"/>
      <c r="L8" s="721"/>
      <c r="M8" s="721"/>
    </row>
    <row r="9" spans="1:13" ht="15">
      <c r="A9" s="413" t="s">
        <v>245</v>
      </c>
      <c r="B9" s="983">
        <v>181268.954</v>
      </c>
      <c r="C9" s="721"/>
      <c r="D9" s="721"/>
      <c r="E9" s="721"/>
      <c r="F9" s="721"/>
      <c r="G9" s="721"/>
      <c r="H9" s="721"/>
      <c r="I9" s="721"/>
      <c r="J9" s="721"/>
      <c r="K9" s="721"/>
      <c r="L9" s="721"/>
      <c r="M9" s="721"/>
    </row>
    <row r="10" spans="1:13" s="24" customFormat="1" ht="12.75">
      <c r="A10" s="419" t="s">
        <v>246</v>
      </c>
      <c r="B10" s="984">
        <v>0.18079796000000001</v>
      </c>
      <c r="C10" s="721"/>
      <c r="D10" s="721"/>
      <c r="E10" s="721"/>
      <c r="F10" s="721"/>
      <c r="G10" s="721"/>
      <c r="H10" s="721"/>
      <c r="I10" s="721"/>
      <c r="J10" s="721"/>
      <c r="K10" s="721"/>
      <c r="L10" s="721"/>
      <c r="M10" s="721"/>
    </row>
    <row r="11" spans="1:13" s="24" customFormat="1" ht="12.75">
      <c r="A11" s="419" t="s">
        <v>247</v>
      </c>
      <c r="B11" s="984">
        <v>1.08359399</v>
      </c>
      <c r="C11" s="721"/>
      <c r="D11" s="721"/>
      <c r="E11" s="721"/>
      <c r="F11" s="721"/>
      <c r="G11" s="721"/>
      <c r="H11" s="721"/>
      <c r="I11" s="721"/>
      <c r="J11" s="721"/>
      <c r="K11" s="721"/>
      <c r="L11" s="721"/>
      <c r="M11" s="721"/>
    </row>
    <row r="12" spans="1:13" ht="12.75">
      <c r="A12" s="413" t="s">
        <v>248</v>
      </c>
      <c r="B12" s="985">
        <v>23.180040826910599</v>
      </c>
      <c r="C12" s="721"/>
      <c r="D12" s="721"/>
      <c r="E12" s="721"/>
      <c r="F12" s="721"/>
      <c r="G12" s="721"/>
      <c r="H12" s="721"/>
      <c r="I12" s="721"/>
      <c r="J12" s="721"/>
      <c r="K12" s="721"/>
      <c r="L12" s="721"/>
      <c r="M12" s="721"/>
    </row>
    <row r="13" spans="1:13" ht="13.5" thickBot="1">
      <c r="A13" s="986" t="s">
        <v>249</v>
      </c>
      <c r="B13" s="987">
        <v>197.07254135138999</v>
      </c>
      <c r="C13" s="721"/>
      <c r="D13" s="721"/>
      <c r="E13" s="721"/>
      <c r="F13" s="721"/>
      <c r="G13" s="721"/>
      <c r="H13" s="721"/>
      <c r="I13" s="721"/>
      <c r="J13" s="721"/>
      <c r="K13" s="721"/>
      <c r="L13" s="721"/>
      <c r="M13" s="721"/>
    </row>
    <row r="14" spans="1:13" ht="12.75">
      <c r="A14" s="265"/>
      <c r="B14" s="721"/>
      <c r="C14" s="721"/>
      <c r="D14" s="721"/>
      <c r="E14" s="721"/>
      <c r="F14" s="721"/>
      <c r="G14" s="721"/>
      <c r="H14" s="721"/>
      <c r="I14" s="721"/>
      <c r="J14" s="721"/>
      <c r="K14" s="721"/>
      <c r="L14" s="721"/>
      <c r="M14" s="721"/>
    </row>
    <row r="15" spans="1:13" s="24" customFormat="1" ht="13.5" thickBot="1">
      <c r="A15" s="265"/>
      <c r="B15" s="265"/>
      <c r="C15" s="721"/>
      <c r="D15" s="721"/>
      <c r="E15" s="721"/>
      <c r="F15" s="721"/>
      <c r="G15" s="721"/>
      <c r="H15" s="721"/>
      <c r="I15" s="721"/>
      <c r="J15" s="721"/>
      <c r="K15" s="721"/>
      <c r="L15" s="721"/>
      <c r="M15" s="721"/>
    </row>
    <row r="16" spans="1:13" ht="15" customHeight="1" thickBot="1">
      <c r="A16" s="1193" t="s">
        <v>250</v>
      </c>
      <c r="B16" s="1194"/>
      <c r="C16" s="721"/>
      <c r="D16" s="721"/>
      <c r="E16" s="721"/>
      <c r="F16" s="721"/>
      <c r="G16" s="721"/>
      <c r="H16" s="721"/>
      <c r="I16" s="721"/>
      <c r="J16" s="721"/>
      <c r="K16" s="721"/>
      <c r="L16" s="721"/>
      <c r="M16" s="721"/>
    </row>
    <row r="17" spans="1:7" ht="12.75">
      <c r="A17" s="981" t="s">
        <v>242</v>
      </c>
      <c r="B17" s="988">
        <v>0</v>
      </c>
      <c r="C17" s="721"/>
      <c r="D17" s="721"/>
      <c r="E17" s="721"/>
      <c r="F17" s="721"/>
      <c r="G17" s="721"/>
    </row>
    <row r="18" spans="1:7" ht="12.75">
      <c r="A18" s="413" t="s">
        <v>243</v>
      </c>
      <c r="B18" s="988">
        <v>0</v>
      </c>
      <c r="C18" s="721"/>
      <c r="D18" s="721"/>
      <c r="E18" s="721"/>
      <c r="F18" s="721"/>
      <c r="G18" s="721"/>
    </row>
    <row r="19" spans="1:7" ht="12.75">
      <c r="A19" s="413" t="s">
        <v>244</v>
      </c>
      <c r="B19" s="988">
        <v>0</v>
      </c>
      <c r="C19" s="721"/>
      <c r="D19" s="721"/>
      <c r="E19" s="721"/>
      <c r="F19" s="721"/>
      <c r="G19" s="721"/>
    </row>
    <row r="20" spans="1:7" ht="12.75">
      <c r="A20" s="413" t="s">
        <v>245</v>
      </c>
      <c r="B20" s="988">
        <v>0</v>
      </c>
      <c r="C20" s="721"/>
      <c r="D20" s="721"/>
      <c r="E20" s="721"/>
      <c r="F20" s="721"/>
      <c r="G20" s="721"/>
    </row>
    <row r="21" spans="1:7" ht="12.75">
      <c r="A21" s="419" t="s">
        <v>246</v>
      </c>
      <c r="B21" s="989">
        <v>0</v>
      </c>
      <c r="C21" s="721"/>
      <c r="D21" s="721"/>
      <c r="E21" s="721"/>
      <c r="F21" s="721"/>
      <c r="G21" s="721"/>
    </row>
    <row r="22" spans="1:7" ht="12.75">
      <c r="A22" s="419" t="s">
        <v>247</v>
      </c>
      <c r="B22" s="989">
        <v>0</v>
      </c>
      <c r="C22" s="721"/>
      <c r="D22" s="721"/>
      <c r="E22" s="721"/>
      <c r="F22" s="721"/>
      <c r="G22" s="721"/>
    </row>
    <row r="23" spans="1:7" ht="12.75">
      <c r="A23" s="413" t="s">
        <v>251</v>
      </c>
      <c r="B23" s="989">
        <v>0</v>
      </c>
      <c r="C23" s="721"/>
      <c r="D23" s="721"/>
      <c r="E23" s="721"/>
      <c r="F23" s="721"/>
      <c r="G23" s="721"/>
    </row>
    <row r="24" spans="1:7" ht="13.5" thickBot="1">
      <c r="A24" s="986" t="s">
        <v>249</v>
      </c>
      <c r="B24" s="990">
        <v>0</v>
      </c>
      <c r="C24" s="721"/>
      <c r="D24" s="721"/>
      <c r="E24" s="721"/>
      <c r="F24" s="721"/>
      <c r="G24" s="721"/>
    </row>
    <row r="25" spans="1:7" ht="13.5" customHeight="1">
      <c r="A25" s="265"/>
      <c r="B25" s="265"/>
      <c r="C25" s="721"/>
      <c r="D25" s="721"/>
      <c r="E25" s="721"/>
      <c r="F25" s="721"/>
      <c r="G25" s="721"/>
    </row>
    <row r="26" spans="1:7" s="24" customFormat="1" ht="13.5" thickBot="1">
      <c r="A26" s="42"/>
      <c r="B26" s="97"/>
      <c r="C26" s="721"/>
      <c r="D26" s="721"/>
      <c r="E26" s="721"/>
      <c r="F26" s="721"/>
      <c r="G26" s="721"/>
    </row>
    <row r="27" spans="1:7" s="24" customFormat="1" ht="16.5" thickBot="1">
      <c r="A27" s="1193" t="s">
        <v>252</v>
      </c>
      <c r="B27" s="1194"/>
      <c r="C27" s="721"/>
      <c r="D27" s="721"/>
      <c r="E27" s="721"/>
      <c r="F27" s="721"/>
      <c r="G27" s="721"/>
    </row>
    <row r="28" spans="1:7" s="24" customFormat="1" ht="12.75">
      <c r="A28" s="981" t="s">
        <v>242</v>
      </c>
      <c r="B28" s="988">
        <f>B17+B6</f>
        <v>937231.12</v>
      </c>
      <c r="C28" s="265"/>
      <c r="D28" s="721"/>
      <c r="E28" s="721"/>
      <c r="F28" s="721"/>
      <c r="G28" s="721"/>
    </row>
    <row r="29" spans="1:7" ht="16.5" customHeight="1">
      <c r="A29" s="413" t="s">
        <v>243</v>
      </c>
      <c r="B29" s="988">
        <f>B18+B7</f>
        <v>31164.757000000001</v>
      </c>
      <c r="C29" s="721"/>
      <c r="D29" s="721"/>
      <c r="E29" s="721"/>
      <c r="F29" s="721"/>
      <c r="G29" s="721"/>
    </row>
    <row r="30" spans="1:7" s="24" customFormat="1" ht="15" customHeight="1">
      <c r="A30" s="413" t="s">
        <v>244</v>
      </c>
      <c r="B30" s="988">
        <f>B19+B8</f>
        <v>8469747.2300000004</v>
      </c>
      <c r="C30" s="721"/>
      <c r="D30" s="721"/>
      <c r="E30" s="721"/>
      <c r="F30" s="721"/>
      <c r="G30" s="721"/>
    </row>
    <row r="31" spans="1:7" ht="12.75">
      <c r="A31" s="413" t="s">
        <v>245</v>
      </c>
      <c r="B31" s="988">
        <f>B20+B9</f>
        <v>181268.954</v>
      </c>
      <c r="C31" s="721"/>
      <c r="D31" s="721"/>
      <c r="E31" s="721"/>
      <c r="F31" s="721"/>
      <c r="G31" s="721"/>
    </row>
    <row r="32" spans="1:7" ht="12.75">
      <c r="A32" s="419" t="s">
        <v>246</v>
      </c>
      <c r="B32" s="984">
        <f>B10</f>
        <v>0.18079796000000001</v>
      </c>
      <c r="C32" s="721"/>
      <c r="D32" s="721"/>
      <c r="E32" s="721"/>
      <c r="F32" s="721"/>
      <c r="G32" s="721"/>
    </row>
    <row r="33" spans="1:7" ht="12.75">
      <c r="A33" s="419" t="s">
        <v>247</v>
      </c>
      <c r="B33" s="984">
        <f>B11</f>
        <v>1.08359399</v>
      </c>
      <c r="C33" s="721"/>
      <c r="D33" s="721"/>
      <c r="E33" s="721"/>
      <c r="F33" s="721"/>
      <c r="G33" s="721"/>
    </row>
    <row r="34" spans="1:7" ht="12.75">
      <c r="A34" s="413" t="s">
        <v>253</v>
      </c>
      <c r="B34" s="985">
        <f>B23+B12</f>
        <v>23.180040826910599</v>
      </c>
      <c r="C34" s="721"/>
      <c r="D34" s="721"/>
      <c r="E34" s="721"/>
      <c r="F34" s="721"/>
      <c r="G34" s="721"/>
    </row>
    <row r="35" spans="1:7" ht="13.5" thickBot="1">
      <c r="A35" s="986" t="s">
        <v>254</v>
      </c>
      <c r="B35" s="987">
        <f>B24+B13</f>
        <v>197.07254135138999</v>
      </c>
      <c r="C35" s="721"/>
      <c r="D35" s="721"/>
      <c r="E35" s="721"/>
      <c r="F35" s="721"/>
      <c r="G35" s="721"/>
    </row>
    <row r="37" spans="1:7" ht="12.75" customHeight="1">
      <c r="A37" s="1195" t="s">
        <v>255</v>
      </c>
      <c r="B37" s="1195"/>
      <c r="C37" s="131"/>
      <c r="D37" s="131"/>
      <c r="E37" s="131"/>
      <c r="F37" s="131"/>
      <c r="G37" s="131"/>
    </row>
    <row r="38" spans="1:7" ht="13.5" thickBot="1">
      <c r="A38" s="775"/>
      <c r="B38" s="721"/>
      <c r="C38" s="721"/>
      <c r="D38" s="721"/>
      <c r="E38" s="721"/>
      <c r="F38" s="721"/>
      <c r="G38" s="721"/>
    </row>
    <row r="39" spans="1:7" ht="16.5" thickBot="1">
      <c r="A39" s="1193" t="s">
        <v>256</v>
      </c>
      <c r="B39" s="1194"/>
      <c r="C39" s="721"/>
      <c r="D39" s="721"/>
      <c r="E39" s="721"/>
      <c r="F39" s="721"/>
      <c r="G39" s="721"/>
    </row>
    <row r="40" spans="1:7" ht="12.75">
      <c r="A40" s="981" t="s">
        <v>242</v>
      </c>
      <c r="B40" s="988">
        <v>606875.54669999995</v>
      </c>
      <c r="C40" s="721"/>
      <c r="D40" s="721"/>
      <c r="E40" s="721"/>
      <c r="F40" s="721"/>
      <c r="G40" s="721"/>
    </row>
    <row r="41" spans="1:7" ht="12.75">
      <c r="A41" s="413" t="s">
        <v>243</v>
      </c>
      <c r="B41" s="988">
        <v>1251.1573599999999</v>
      </c>
      <c r="C41" s="721"/>
      <c r="D41" s="721"/>
      <c r="E41" s="721"/>
      <c r="F41" s="721"/>
      <c r="G41" s="721"/>
    </row>
    <row r="42" spans="1:7" ht="12.75">
      <c r="A42" s="413" t="s">
        <v>244</v>
      </c>
      <c r="B42" s="988">
        <v>6001703.3474000003</v>
      </c>
      <c r="C42" s="721"/>
      <c r="D42" s="721"/>
      <c r="E42" s="721"/>
      <c r="F42" s="721"/>
      <c r="G42" s="721"/>
    </row>
    <row r="43" spans="1:7" ht="12.75">
      <c r="A43" s="413" t="s">
        <v>245</v>
      </c>
      <c r="B43" s="988">
        <v>44668.200900000003</v>
      </c>
      <c r="C43" s="721"/>
      <c r="D43" s="721"/>
      <c r="E43" s="721"/>
      <c r="F43" s="721"/>
      <c r="G43" s="721"/>
    </row>
    <row r="44" spans="1:7" ht="12.75">
      <c r="A44" s="419" t="s">
        <v>246</v>
      </c>
      <c r="B44" s="991">
        <v>0.18079796000000001</v>
      </c>
      <c r="C44" s="721"/>
      <c r="D44" s="721"/>
      <c r="E44" s="721"/>
      <c r="F44" s="721"/>
      <c r="G44" s="721"/>
    </row>
    <row r="45" spans="1:7" ht="12.75">
      <c r="A45" s="419" t="s">
        <v>247</v>
      </c>
      <c r="B45" s="991">
        <v>1.08359399</v>
      </c>
      <c r="C45" s="721"/>
      <c r="D45" s="721"/>
      <c r="E45" s="721"/>
      <c r="F45" s="721"/>
      <c r="G45" s="721"/>
    </row>
    <row r="46" spans="1:7" ht="12.75">
      <c r="A46" s="413" t="s">
        <v>257</v>
      </c>
      <c r="B46" s="992">
        <v>2414.7305959366299</v>
      </c>
      <c r="C46" s="721"/>
      <c r="D46" s="721"/>
      <c r="E46" s="721"/>
      <c r="F46" s="721"/>
      <c r="G46" s="721"/>
    </row>
    <row r="47" spans="1:7" ht="13.5" thickBot="1">
      <c r="A47" s="986" t="s">
        <v>258</v>
      </c>
      <c r="B47" s="993">
        <v>24641.259038574899</v>
      </c>
      <c r="C47" s="721"/>
      <c r="D47" s="721"/>
      <c r="E47" s="721"/>
      <c r="F47" s="721"/>
      <c r="G47" s="721"/>
    </row>
  </sheetData>
  <mergeCells count="8">
    <mergeCell ref="A39:B39"/>
    <mergeCell ref="A5:B5"/>
    <mergeCell ref="A37:B37"/>
    <mergeCell ref="A27:B27"/>
    <mergeCell ref="A1:B1"/>
    <mergeCell ref="A3:B3"/>
    <mergeCell ref="A2:B2"/>
    <mergeCell ref="A16:B16"/>
  </mergeCells>
  <printOptions horizontalCentered="1" verticalCentered="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K31"/>
  <sheetViews>
    <sheetView zoomScale="110" zoomScaleNormal="110" workbookViewId="0" topLeftCell="A1">
      <selection pane="topLeft" activeCell="A1" sqref="A1"/>
    </sheetView>
  </sheetViews>
  <sheetFormatPr defaultColWidth="8.5703125" defaultRowHeight="13"/>
  <cols>
    <col min="1" max="1" width="17.4545454545455" customWidth="1"/>
    <col min="2" max="2" width="8.54545454545455" customWidth="1"/>
    <col min="3" max="3" width="10.5454545454545" customWidth="1"/>
    <col min="4" max="4" width="13.4545454545455" customWidth="1"/>
    <col min="5" max="5" width="12.4545454545455" customWidth="1"/>
    <col min="6" max="6" width="13.4545454545455" customWidth="1"/>
    <col min="7" max="7" width="17.4545454545455" customWidth="1"/>
  </cols>
  <sheetData>
    <row r="1" spans="1:11" ht="24" customHeight="1">
      <c r="A1" s="1206" t="s">
        <v>259</v>
      </c>
      <c r="B1" s="1207"/>
      <c r="C1" s="1207"/>
      <c r="D1" s="1207"/>
      <c r="E1" s="1207"/>
      <c r="F1" s="1207"/>
      <c r="G1" s="1208"/>
      <c r="H1" s="721"/>
      <c r="I1" s="721"/>
      <c r="J1" s="721"/>
      <c r="K1" s="721"/>
    </row>
    <row r="2" spans="1:11" ht="12.75">
      <c r="A2" s="1209" t="s">
        <v>1</v>
      </c>
      <c r="B2" s="1210"/>
      <c r="C2" s="1210"/>
      <c r="D2" s="1210"/>
      <c r="E2" s="1210"/>
      <c r="F2" s="1210"/>
      <c r="G2" s="1211"/>
      <c r="H2" s="721"/>
      <c r="I2" s="721"/>
      <c r="J2" s="721"/>
      <c r="K2" s="721"/>
    </row>
    <row r="3" spans="1:11" ht="12.75">
      <c r="A3" s="1212" t="s">
        <v>617</v>
      </c>
      <c r="B3" s="1210"/>
      <c r="C3" s="1210"/>
      <c r="D3" s="1210"/>
      <c r="E3" s="1210"/>
      <c r="F3" s="1210"/>
      <c r="G3" s="1211"/>
      <c r="H3" s="721"/>
      <c r="I3" s="721"/>
      <c r="J3" s="721"/>
      <c r="K3" s="721"/>
    </row>
    <row r="4" spans="1:11" s="24" customFormat="1" ht="13.5" thickBot="1">
      <c r="A4" s="788"/>
      <c r="B4" s="782"/>
      <c r="C4" s="782"/>
      <c r="D4" s="782"/>
      <c r="E4" s="782"/>
      <c r="F4" s="782"/>
      <c r="G4" s="782"/>
      <c r="H4" s="721"/>
      <c r="I4" s="721"/>
      <c r="J4" s="721"/>
      <c r="K4" s="721"/>
    </row>
    <row r="5" spans="1:11" s="24" customFormat="1" ht="12.75">
      <c r="A5" s="1200" t="s">
        <v>260</v>
      </c>
      <c r="B5" s="1201"/>
      <c r="C5" s="1201"/>
      <c r="D5" s="1201"/>
      <c r="E5" s="1201"/>
      <c r="F5" s="1201"/>
      <c r="G5" s="1202"/>
      <c r="H5" s="721"/>
      <c r="I5" s="721"/>
      <c r="J5" s="721"/>
      <c r="K5" s="721"/>
    </row>
    <row r="6" spans="1:11" ht="13.5" thickBot="1">
      <c r="A6" s="254"/>
      <c r="B6" s="1204" t="s">
        <v>261</v>
      </c>
      <c r="C6" s="1204"/>
      <c r="D6" s="1204"/>
      <c r="E6" s="1204" t="s">
        <v>262</v>
      </c>
      <c r="F6" s="1204"/>
      <c r="G6" s="1205"/>
      <c r="H6" s="721"/>
      <c r="I6" s="721"/>
      <c r="J6" s="721"/>
      <c r="K6" s="721"/>
    </row>
    <row r="7" spans="1:11" ht="12.75">
      <c r="A7" s="1003" t="s">
        <v>263</v>
      </c>
      <c r="B7" s="908" t="s">
        <v>264</v>
      </c>
      <c r="C7" s="908" t="s">
        <v>265</v>
      </c>
      <c r="D7" s="909" t="s">
        <v>9</v>
      </c>
      <c r="E7" s="908" t="s">
        <v>266</v>
      </c>
      <c r="F7" s="908" t="s">
        <v>265</v>
      </c>
      <c r="G7" s="1004" t="s">
        <v>9</v>
      </c>
      <c r="H7" s="721"/>
      <c r="I7" s="721"/>
      <c r="J7" s="721"/>
      <c r="K7" s="330"/>
    </row>
    <row r="8" spans="1:11" ht="12.75">
      <c r="A8" s="419" t="s">
        <v>267</v>
      </c>
      <c r="B8" s="348">
        <v>0</v>
      </c>
      <c r="C8" s="349">
        <v>14986</v>
      </c>
      <c r="D8" s="996">
        <v>14986</v>
      </c>
      <c r="E8" s="994">
        <v>0</v>
      </c>
      <c r="F8" s="420">
        <v>280</v>
      </c>
      <c r="G8" s="1005">
        <f>SUM(E8:F8)</f>
        <v>280</v>
      </c>
      <c r="H8" s="721"/>
      <c r="I8" s="721"/>
      <c r="J8" s="721"/>
      <c r="K8" s="330"/>
    </row>
    <row r="9" spans="1:11" ht="13.5" thickBot="1">
      <c r="A9" s="1006" t="s">
        <v>268</v>
      </c>
      <c r="B9" s="997">
        <v>6141</v>
      </c>
      <c r="C9" s="998">
        <v>282825</v>
      </c>
      <c r="D9" s="999">
        <v>288966</v>
      </c>
      <c r="E9" s="1000">
        <v>250</v>
      </c>
      <c r="F9" s="1000">
        <v>7694</v>
      </c>
      <c r="G9" s="1007">
        <f>SUM(E9:F9)</f>
        <v>7944</v>
      </c>
      <c r="H9" s="721"/>
      <c r="I9" s="721"/>
      <c r="J9" s="721"/>
      <c r="K9" s="721"/>
    </row>
    <row r="10" spans="1:11" ht="13.5" thickBot="1">
      <c r="A10" s="1008" t="s">
        <v>9</v>
      </c>
      <c r="B10" s="1009">
        <f>SUM(B8:B9)</f>
        <v>6141</v>
      </c>
      <c r="C10" s="1009">
        <f>SUM(C8:C9)</f>
        <v>297811</v>
      </c>
      <c r="D10" s="1009">
        <f>SUM(D8:D9)</f>
        <v>303952</v>
      </c>
      <c r="E10" s="1010">
        <f>SUM(E8:E9)</f>
        <v>250</v>
      </c>
      <c r="F10" s="1010">
        <f>SUM(F8:F9)</f>
        <v>7974</v>
      </c>
      <c r="G10" s="1011">
        <f t="shared" si="0" ref="G10">SUM(E10:F10)</f>
        <v>8224</v>
      </c>
      <c r="H10" s="83" t="s">
        <v>143</v>
      </c>
      <c r="I10" s="721"/>
      <c r="J10" s="721"/>
      <c r="K10" s="721"/>
    </row>
    <row r="11" spans="1:11" ht="12.75">
      <c r="A11" s="265"/>
      <c r="B11" s="265"/>
      <c r="C11" s="265"/>
      <c r="D11" s="228"/>
      <c r="E11" s="265"/>
      <c r="F11" s="265"/>
      <c r="G11" s="265"/>
      <c r="H11" s="721"/>
      <c r="I11" s="721"/>
      <c r="J11" s="721"/>
      <c r="K11" s="721"/>
    </row>
    <row r="12" spans="1:11" ht="17.25" customHeight="1" thickBot="1">
      <c r="A12" s="1173"/>
      <c r="B12" s="1173"/>
      <c r="C12" s="1173"/>
      <c r="D12" s="1173"/>
      <c r="E12" s="1173"/>
      <c r="F12" s="1173"/>
      <c r="G12" s="1173"/>
      <c r="H12" s="721"/>
      <c r="I12" s="721"/>
      <c r="J12" s="721"/>
      <c r="K12" s="721"/>
    </row>
    <row r="13" spans="1:11" ht="12.75">
      <c r="A13" s="1200" t="s">
        <v>269</v>
      </c>
      <c r="B13" s="1201"/>
      <c r="C13" s="1201"/>
      <c r="D13" s="1201"/>
      <c r="E13" s="1201"/>
      <c r="F13" s="1201"/>
      <c r="G13" s="1202"/>
      <c r="H13" s="721"/>
      <c r="I13" s="721"/>
      <c r="J13" s="721"/>
      <c r="K13" s="721"/>
    </row>
    <row r="14" spans="1:11" ht="13.5" thickBot="1">
      <c r="A14" s="255"/>
      <c r="B14" s="1204"/>
      <c r="C14" s="1204"/>
      <c r="D14" s="1204"/>
      <c r="E14" s="1204" t="s">
        <v>262</v>
      </c>
      <c r="F14" s="1204"/>
      <c r="G14" s="1205"/>
      <c r="H14" s="721"/>
      <c r="I14" s="721"/>
      <c r="J14" s="721"/>
      <c r="K14" s="721"/>
    </row>
    <row r="15" spans="1:11" ht="12.75">
      <c r="A15" s="1003" t="s">
        <v>263</v>
      </c>
      <c r="B15" s="908"/>
      <c r="C15" s="908"/>
      <c r="D15" s="908"/>
      <c r="E15" s="908" t="s">
        <v>266</v>
      </c>
      <c r="F15" s="908" t="s">
        <v>265</v>
      </c>
      <c r="G15" s="1004" t="s">
        <v>9</v>
      </c>
      <c r="H15" s="721"/>
      <c r="I15" s="721"/>
      <c r="J15" s="721"/>
      <c r="K15" s="721"/>
    </row>
    <row r="16" spans="1:11" ht="12.75">
      <c r="A16" s="419" t="s">
        <v>267</v>
      </c>
      <c r="B16" s="421"/>
      <c r="C16" s="421"/>
      <c r="D16" s="422"/>
      <c r="E16" s="420"/>
      <c r="F16" s="420"/>
      <c r="G16" s="1012">
        <f>SUM(E16:F16)</f>
        <v>0</v>
      </c>
      <c r="H16" s="721"/>
      <c r="I16" s="721"/>
      <c r="J16" s="721"/>
      <c r="K16" s="721"/>
    </row>
    <row r="17" spans="1:7" ht="13.5" thickBot="1">
      <c r="A17" s="1013" t="s">
        <v>268</v>
      </c>
      <c r="B17" s="252"/>
      <c r="C17" s="252"/>
      <c r="D17" s="253"/>
      <c r="E17" s="45"/>
      <c r="F17" s="45">
        <v>0</v>
      </c>
      <c r="G17" s="1014">
        <f t="shared" si="1" ref="G17:G18">SUM(E17:F17)</f>
        <v>0</v>
      </c>
    </row>
    <row r="18" spans="1:7" ht="13.5" thickBot="1">
      <c r="A18" s="1015" t="s">
        <v>9</v>
      </c>
      <c r="B18" s="1016"/>
      <c r="C18" s="1016"/>
      <c r="D18" s="1016"/>
      <c r="E18" s="995">
        <f>SUM(E16:E17)</f>
        <v>0</v>
      </c>
      <c r="F18" s="995">
        <f>SUM(F16:F17)</f>
        <v>0</v>
      </c>
      <c r="G18" s="1017">
        <f t="shared" si="1"/>
        <v>0</v>
      </c>
    </row>
    <row r="19" spans="1:7" ht="12.75">
      <c r="A19" s="265"/>
      <c r="B19" s="265"/>
      <c r="C19" s="265"/>
      <c r="D19" s="265"/>
      <c r="E19" s="265"/>
      <c r="F19" s="265"/>
      <c r="G19" s="265"/>
    </row>
    <row r="20" spans="1:7" ht="13.5" thickBot="1">
      <c r="A20" s="265"/>
      <c r="B20" s="265"/>
      <c r="C20" s="265"/>
      <c r="D20" s="265"/>
      <c r="E20" s="265"/>
      <c r="F20" s="265"/>
      <c r="G20" s="265"/>
    </row>
    <row r="21" spans="1:7" ht="12.75">
      <c r="A21" s="1200" t="s">
        <v>270</v>
      </c>
      <c r="B21" s="1201"/>
      <c r="C21" s="1201"/>
      <c r="D21" s="1201"/>
      <c r="E21" s="1201"/>
      <c r="F21" s="1201"/>
      <c r="G21" s="1202"/>
    </row>
    <row r="22" spans="1:7" ht="13.5" thickBot="1">
      <c r="A22" s="254"/>
      <c r="B22" s="1204" t="s">
        <v>271</v>
      </c>
      <c r="C22" s="1204"/>
      <c r="D22" s="1204"/>
      <c r="E22" s="1204" t="s">
        <v>272</v>
      </c>
      <c r="F22" s="1204"/>
      <c r="G22" s="1205"/>
    </row>
    <row r="23" spans="1:7" ht="12.75">
      <c r="A23" s="1003" t="s">
        <v>218</v>
      </c>
      <c r="B23" s="908"/>
      <c r="C23" s="908"/>
      <c r="D23" s="908"/>
      <c r="E23" s="908" t="s">
        <v>218</v>
      </c>
      <c r="F23" s="723" t="s">
        <v>218</v>
      </c>
      <c r="G23" s="1018" t="s">
        <v>9</v>
      </c>
    </row>
    <row r="24" spans="1:7" ht="12.75">
      <c r="A24" s="1019" t="s">
        <v>267</v>
      </c>
      <c r="B24" s="653" t="s">
        <v>218</v>
      </c>
      <c r="C24" s="653" t="s">
        <v>218</v>
      </c>
      <c r="D24" s="653" t="s">
        <v>218</v>
      </c>
      <c r="E24" s="653" t="s">
        <v>218</v>
      </c>
      <c r="F24" s="724" t="s">
        <v>218</v>
      </c>
      <c r="G24" s="1020" t="s">
        <v>218</v>
      </c>
    </row>
    <row r="25" spans="1:7" ht="13.5" thickBot="1">
      <c r="A25" s="1021" t="s">
        <v>268</v>
      </c>
      <c r="B25" s="1001" t="s">
        <v>218</v>
      </c>
      <c r="C25" s="1001" t="s">
        <v>218</v>
      </c>
      <c r="D25" s="1001" t="s">
        <v>218</v>
      </c>
      <c r="E25" s="1001" t="s">
        <v>218</v>
      </c>
      <c r="F25" s="1002">
        <f>'ESA Table 2B'!B42</f>
        <v>54</v>
      </c>
      <c r="G25" s="1022">
        <f>SUM(E25:F25)</f>
        <v>54</v>
      </c>
    </row>
    <row r="26" spans="1:7" ht="13.5" thickBot="1">
      <c r="A26" s="1023" t="s">
        <v>9</v>
      </c>
      <c r="B26" s="1024"/>
      <c r="C26" s="1024"/>
      <c r="D26" s="1024"/>
      <c r="E26" s="1010"/>
      <c r="F26" s="1025">
        <f>SUM(F24:F25)</f>
        <v>54</v>
      </c>
      <c r="G26" s="1026">
        <f t="shared" si="2" ref="G26">SUM(E26:F26)</f>
        <v>54</v>
      </c>
    </row>
    <row r="27" spans="1:7" ht="12.75">
      <c r="A27" s="265"/>
      <c r="B27" s="265"/>
      <c r="C27" s="265"/>
      <c r="D27" s="265"/>
      <c r="E27" s="265"/>
      <c r="F27" s="265"/>
      <c r="G27" s="265"/>
    </row>
    <row r="28" spans="1:7" s="24" customFormat="1" ht="36.75" customHeight="1">
      <c r="A28" s="1203" t="s">
        <v>273</v>
      </c>
      <c r="B28" s="1203"/>
      <c r="C28" s="1203"/>
      <c r="D28" s="1203"/>
      <c r="E28" s="1203"/>
      <c r="F28" s="1203"/>
      <c r="G28" s="1203"/>
    </row>
    <row r="29" spans="1:7" ht="30" customHeight="1">
      <c r="A29" s="1203" t="s">
        <v>274</v>
      </c>
      <c r="B29" s="1203"/>
      <c r="C29" s="1203"/>
      <c r="D29" s="1203"/>
      <c r="E29" s="1203"/>
      <c r="F29" s="1203"/>
      <c r="G29" s="1203"/>
    </row>
    <row r="30" spans="1:7" ht="12.75">
      <c r="A30" s="265" t="s">
        <v>275</v>
      </c>
      <c r="B30" s="265"/>
      <c r="C30" s="265"/>
      <c r="D30" s="265"/>
      <c r="E30" s="265"/>
      <c r="F30" s="265"/>
      <c r="G30" s="265"/>
    </row>
    <row r="31" spans="1:7" ht="12.75">
      <c r="A31" s="54"/>
      <c r="B31" s="54"/>
      <c r="C31" s="721"/>
      <c r="D31" s="721"/>
      <c r="E31" s="721"/>
      <c r="F31" s="721"/>
      <c r="G31" s="721"/>
    </row>
  </sheetData>
  <mergeCells count="15">
    <mergeCell ref="A12:G12"/>
    <mergeCell ref="A1:G1"/>
    <mergeCell ref="A2:G2"/>
    <mergeCell ref="A3:G3"/>
    <mergeCell ref="B6:D6"/>
    <mergeCell ref="E6:G6"/>
    <mergeCell ref="A5:G5"/>
    <mergeCell ref="A13:G13"/>
    <mergeCell ref="A28:G28"/>
    <mergeCell ref="A29:G29"/>
    <mergeCell ref="B14:D14"/>
    <mergeCell ref="E14:G14"/>
    <mergeCell ref="B22:D22"/>
    <mergeCell ref="E22:G22"/>
    <mergeCell ref="A21:G21"/>
  </mergeCells>
  <printOptions horizontalCentered="1" verticalCentered="1"/>
  <pageMargins left="0.25" right="0.25" top="0.5" bottom="0.5" header="0.5" footer="0.5"/>
  <pageSetup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Original_x0020_Project_x0020_Id xmlns="9f05a218-3ea5-4bee-b84c-dca06223dace" xsi:nil="true"/>
    <Set_x0020_Original_x0020_Project_x0020_ID xmlns="9f05a218-3ea5-4bee-b84c-dca06223dace">
      <Url>https://sempra.sharepoint.com/teams/sdgecp/projectracker/_layouts/15/wrkstat.aspx?List=9f05a218-3ea5-4bee-b84c-dca06223dace&amp;WorkflowInstanceName=cb37171d-698a-4b11-b98c-422fc56063ba</Url>
      <Description>Original Project ID Set</Description>
    </Set_x0020_Original_x0020_Project_x0020_ID>
    <IconOverlay xmlns="http://schemas.microsoft.com/sharepoint/v4" xsi:nil="true"/>
    <DocumentSetDescription xmlns="http://schemas.microsoft.com/sharepoint/v3" xsi:nil="true"/>
    <Project_x0020_ID xmlns="9f05a218-3ea5-4bee-b84c-dca06223dace">743</Project_x0020_ID>
    <_dlc_DocId xmlns="9bf079a2-8838-46e4-a25e-754293e27338">7RCVYNPDDY4V-696846753-5898</_dlc_DocId>
    <_dlc_DocIdUrl xmlns="9bf079a2-8838-46e4-a25e-754293e27338">
      <Url>https://sempra.sharepoint.com/teams/sdgecp/projectracker/_layouts/15/DocIdRedir.aspx?ID=7RCVYNPDDY4V-696846753-5898</Url>
      <Description>7RCVYNPDDY4V-696846753-5898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65A8DD6D6492846A14E8DEC4C015857" ma:contentTypeVersion="6271" ma:contentTypeDescription="Create a new document." ma:contentTypeScope="" ma:versionID="db0ffa087e2be6a02536d7d93e1c8e82">
  <xsd:schema xmlns:xsd="http://www.w3.org/2001/XMLSchema" xmlns:xs="http://www.w3.org/2001/XMLSchema" xmlns:p="http://schemas.microsoft.com/office/2006/metadata/properties" xmlns:ns1="http://schemas.microsoft.com/sharepoint/v3" xmlns:ns2="9f05a218-3ea5-4bee-b84c-dca06223dace" xmlns:ns4="9bf079a2-8838-46e4-a25e-754293e27338" xmlns:ns5="http://schemas.microsoft.com/sharepoint/v4" targetNamespace="http://schemas.microsoft.com/office/2006/metadata/properties" ma:root="true" ma:fieldsID="feaa248c694843831a7db91b309e9ac6" ns1:_="" ns2:_="" ns4:_="" ns5:_="">
    <xsd:import namespace="http://schemas.microsoft.com/sharepoint/v3"/>
    <xsd:import namespace="9f05a218-3ea5-4bee-b84c-dca06223dace"/>
    <xsd:import namespace="9bf079a2-8838-46e4-a25e-754293e27338"/>
    <xsd:import namespace="http://schemas.microsoft.com/sharepoint/v4"/>
    <xsd:element name="properties">
      <xsd:complexType>
        <xsd:sequence>
          <xsd:element name="documentManagement">
            <xsd:complexType>
              <xsd:all>
                <xsd:element ref="ns2:Project_x0020_ID" minOccurs="0"/>
                <xsd:element ref="ns1:DocumentSetDescription" minOccurs="0"/>
                <xsd:element ref="ns2:MediaServiceMetadata" minOccurs="0"/>
                <xsd:element ref="ns2:MediaServiceFastMetadata" minOccurs="0"/>
                <xsd:element ref="ns4:_dlc_DocId" minOccurs="0"/>
                <xsd:element ref="ns4:_dlc_DocIdUrl" minOccurs="0"/>
                <xsd:element ref="ns4:_dlc_DocIdPersistId" minOccurs="0"/>
                <xsd:element ref="ns2:Set_x0020_Original_x0020_Project_x0020_ID" minOccurs="0"/>
                <xsd:element ref="ns2:Original_x0020_Project_x0020_Id" minOccurs="0"/>
                <xsd:element ref="ns2:MediaServiceAutoKeyPoints" minOccurs="0"/>
                <xsd:element ref="ns2:MediaServiceKeyPoints" minOccurs="0"/>
                <xsd:element ref="ns4:SharedWithUsers" minOccurs="0"/>
                <xsd:element ref="ns4:SharedWithDetails" minOccurs="0"/>
                <xsd:element ref="ns5:IconOverlay"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9" nillable="true" ma:displayName="Description" ma:description="A description of the Document 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05a218-3ea5-4bee-b84c-dca06223dace" elementFormDefault="qualified">
    <xsd:import namespace="http://schemas.microsoft.com/office/2006/documentManagement/types"/>
    <xsd:import namespace="http://schemas.microsoft.com/office/infopath/2007/PartnerControls"/>
    <xsd:element name="Project_x0020_ID" ma:index="8" nillable="true" ma:displayName="Project ID" ma:indexed="true" ma:list="{e4ef5439-4343-4fb9-a57d-53569ee63a18}" ma:internalName="Project_x0020_ID" ma:showField="ID">
      <xsd:simpleType>
        <xsd:restriction base="dms:Lookup"/>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Set_x0020_Original_x0020_Project_x0020_ID" ma:index="16" nillable="true" ma:displayName="Set Original Project ID" ma:internalName="Set_x0020_Original_x0020_Project_x0020_ID">
      <xsd:complexType>
        <xsd:complexContent>
          <xsd:extension base="dms:URL">
            <xsd:sequence>
              <xsd:element name="Url" type="dms:ValidUrl" minOccurs="0" nillable="true"/>
              <xsd:element name="Description" type="xsd:string" nillable="true"/>
            </xsd:sequence>
          </xsd:extension>
        </xsd:complexContent>
      </xsd:complexType>
    </xsd:element>
    <xsd:element name="Original_x0020_Project_x0020_Id" ma:index="17" nillable="true" ma:displayName="Original Project Id" ma:decimals="0" ma:internalName="Original_x0020_Project_x0020_Id">
      <xsd:simpleType>
        <xsd:restriction base="dms:Number"/>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Tags" ma:index="24" nillable="true" ma:displayName="Tags" ma:internalName="MediaServiceAutoTags"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2.xml><?xml version="1.0" encoding="utf-8"?>
<ds:datastoreItem xmlns:ds="http://schemas.openxmlformats.org/officeDocument/2006/customXml" ds:itemID="{A6C6D401-5489-4D71-ACFB-69BF5BA55880}">
  <ds:schemaRefs>
    <ds:schemaRef ds:uri="http://schemas.microsoft.com/sharepoint/events"/>
  </ds:schemaRefs>
</ds:datastoreItem>
</file>

<file path=customXml/itemProps3.xml><?xml version="1.0" encoding="utf-8"?>
<ds:datastoreItem xmlns:ds="http://schemas.openxmlformats.org/officeDocument/2006/customXml" ds:itemID="{93540C34-B68F-4BD1-AD6F-E521573F6D81}">
  <ds:schemaRefs>
    <ds:schemaRef ds:uri="http://schemas.microsoft.com/sharepoint/v3"/>
    <ds:schemaRef ds:uri="http://purl.org/dc/terms/"/>
    <ds:schemaRef ds:uri="http://schemas.microsoft.com/office/infopath/2007/PartnerControls"/>
    <ds:schemaRef ds:uri="9bf079a2-8838-46e4-a25e-754293e27338"/>
    <ds:schemaRef ds:uri="http://schemas.microsoft.com/office/2006/documentManagement/types"/>
    <ds:schemaRef ds:uri="http://purl.org/dc/elements/1.1/"/>
    <ds:schemaRef ds:uri="http://schemas.microsoft.com/office/2006/metadata/properties"/>
    <ds:schemaRef ds:uri="9f05a218-3ea5-4bee-b84c-dca06223dace"/>
    <ds:schemaRef ds:uri="http://schemas.openxmlformats.org/package/2006/metadata/core-properties"/>
    <ds:schemaRef ds:uri="http://schemas.microsoft.com/sharepoint/v4"/>
    <ds:schemaRef ds:uri="http://www.w3.org/XML/1998/namespace"/>
    <ds:schemaRef ds:uri="http://purl.org/dc/dcmitype/"/>
  </ds:schemaRefs>
</ds:datastoreItem>
</file>

<file path=customXml/itemProps4.xml><?xml version="1.0" encoding="utf-8"?>
<ds:datastoreItem xmlns:ds="http://schemas.openxmlformats.org/officeDocument/2006/customXml" ds:itemID="{608ADBBD-4F17-4017-A1B5-6C20D3F23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05a218-3ea5-4bee-b84c-dca06223dace"/>
    <ds:schemaRef ds:uri="9bf079a2-8838-46e4-a25e-754293e2733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